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theme/themeOverride4.xml" ContentType="application/vnd.openxmlformats-officedocument.themeOverride+xml"/>
  <Override PartName="/xl/charts/chart9.xml" ContentType="application/vnd.openxmlformats-officedocument.drawingml.chart+xml"/>
  <Override PartName="/xl/theme/themeOverride5.xml" ContentType="application/vnd.openxmlformats-officedocument.themeOverride+xml"/>
  <Override PartName="/xl/drawings/drawing10.xml" ContentType="application/vnd.openxmlformats-officedocument.drawing+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charts/chart2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xml"/>
  <Override PartName="/xl/charts/chart21.xml" ContentType="application/vnd.openxmlformats-officedocument.drawingml.chart+xml"/>
  <Override PartName="/xl/charts/style13.xml" ContentType="application/vnd.ms-office.chartstyle+xml"/>
  <Override PartName="/xl/charts/colors13.xml" ContentType="application/vnd.ms-office.chartcolorstyle+xml"/>
  <Override PartName="/xl/charts/chart22.xml" ContentType="application/vnd.openxmlformats-officedocument.drawingml.chart+xml"/>
  <Override PartName="/xl/charts/style14.xml" ContentType="application/vnd.ms-office.chartstyle+xml"/>
  <Override PartName="/xl/charts/colors14.xml" ContentType="application/vnd.ms-office.chartcolorstyle+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charts/chart24.xml" ContentType="application/vnd.openxmlformats-officedocument.drawingml.chart+xml"/>
  <Override PartName="/xl/charts/style16.xml" ContentType="application/vnd.ms-office.chartstyle+xml"/>
  <Override PartName="/xl/charts/colors16.xml" ContentType="application/vnd.ms-office.chartcolorstyle+xml"/>
  <Override PartName="/xl/charts/chart25.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6.xml" ContentType="application/vnd.openxmlformats-officedocument.themeOverride+xml"/>
  <Override PartName="/xl/drawings/drawing19.xml" ContentType="application/vnd.openxmlformats-officedocument.drawing+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charts/chart2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xml"/>
  <Override PartName="/xl/charts/chart28.xml" ContentType="application/vnd.openxmlformats-officedocument.drawingml.chart+xml"/>
  <Override PartName="/xl/charts/style20.xml" ContentType="application/vnd.ms-office.chartstyle+xml"/>
  <Override PartName="/xl/charts/colors20.xml" ContentType="application/vnd.ms-office.chartcolorstyle+xml"/>
  <Override PartName="/xl/charts/chart2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1.xml" ContentType="application/vnd.openxmlformats-officedocument.drawing+xml"/>
  <Override PartName="/xl/charts/chart30.xml" ContentType="application/vnd.openxmlformats-officedocument.drawingml.chart+xml"/>
  <Override PartName="/xl/theme/themeOverride7.xml" ContentType="application/vnd.openxmlformats-officedocument.themeOverride+xml"/>
  <Override PartName="/xl/drawings/drawing22.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3.xml" ContentType="application/vnd.openxmlformats-officedocument.drawing+xml"/>
  <Override PartName="/xl/charts/chart3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3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3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harts/chart36.xml" ContentType="application/vnd.openxmlformats-officedocument.drawingml.chart+xml"/>
  <Override PartName="/xl/drawings/drawing30.xml" ContentType="application/vnd.openxmlformats-officedocument.drawing+xml"/>
  <Override PartName="/xl/charts/chart37.xml" ContentType="application/vnd.openxmlformats-officedocument.drawingml.chart+xml"/>
  <Override PartName="/xl/charts/style25.xml" ContentType="application/vnd.ms-office.chartstyle+xml"/>
  <Override PartName="/xl/charts/colors25.xml" ContentType="application/vnd.ms-office.chartcolorstyle+xml"/>
  <Override PartName="/xl/charts/chart38.xml" ContentType="application/vnd.openxmlformats-officedocument.drawingml.chart+xml"/>
  <Override PartName="/xl/charts/style26.xml" ContentType="application/vnd.ms-office.chartstyle+xml"/>
  <Override PartName="/xl/charts/colors26.xml" ContentType="application/vnd.ms-office.chartcolorstyle+xml"/>
  <Override PartName="/xl/charts/chart39.xml" ContentType="application/vnd.openxmlformats-officedocument.drawingml.chart+xml"/>
  <Override PartName="/xl/charts/style27.xml" ContentType="application/vnd.ms-office.chartstyle+xml"/>
  <Override PartName="/xl/charts/colors27.xml" ContentType="application/vnd.ms-office.chartcolorstyle+xml"/>
  <Override PartName="/xl/charts/chart4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1.xml" ContentType="application/vnd.openxmlformats-officedocument.drawing+xml"/>
  <Override PartName="/xl/charts/chart41.xml" ContentType="application/vnd.openxmlformats-officedocument.drawingml.chart+xml"/>
  <Override PartName="/xl/theme/themeOverride8.xml" ContentType="application/vnd.openxmlformats-officedocument.themeOverride+xml"/>
  <Override PartName="/xl/charts/chart42.xml" ContentType="application/vnd.openxmlformats-officedocument.drawingml.chart+xml"/>
  <Override PartName="/xl/theme/themeOverride9.xml" ContentType="application/vnd.openxmlformats-officedocument.themeOverride+xml"/>
  <Override PartName="/xl/drawings/drawing32.xml" ContentType="application/vnd.openxmlformats-officedocument.drawing+xml"/>
  <Override PartName="/xl/charts/chart43.xml" ContentType="application/vnd.openxmlformats-officedocument.drawingml.chart+xml"/>
  <Override PartName="/xl/charts/style29.xml" ContentType="application/vnd.ms-office.chartstyle+xml"/>
  <Override PartName="/xl/charts/colors29.xml" ContentType="application/vnd.ms-office.chartcolorstyle+xml"/>
  <Override PartName="/xl/charts/chart44.xml" ContentType="application/vnd.openxmlformats-officedocument.drawingml.chart+xml"/>
  <Override PartName="/xl/charts/style30.xml" ContentType="application/vnd.ms-office.chartstyle+xml"/>
  <Override PartName="/xl/charts/colors30.xml" ContentType="application/vnd.ms-office.chartcolorstyle+xml"/>
  <Override PartName="/xl/charts/chart4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xml"/>
  <Override PartName="/xl/charts/chart46.xml" ContentType="application/vnd.openxmlformats-officedocument.drawingml.chart+xml"/>
  <Override PartName="/xl/charts/style32.xml" ContentType="application/vnd.ms-office.chartstyle+xml"/>
  <Override PartName="/xl/charts/colors32.xml" ContentType="application/vnd.ms-office.chartcolorstyle+xml"/>
  <Override PartName="/xl/charts/chart47.xml" ContentType="application/vnd.openxmlformats-officedocument.drawingml.chart+xml"/>
  <Override PartName="/xl/charts/style33.xml" ContentType="application/vnd.ms-office.chartstyle+xml"/>
  <Override PartName="/xl/charts/colors33.xml" ContentType="application/vnd.ms-office.chartcolorstyle+xml"/>
  <Override PartName="/xl/charts/chart4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4.xml" ContentType="application/vnd.openxmlformats-officedocument.drawing+xml"/>
  <Override PartName="/xl/charts/chart49.xml" ContentType="application/vnd.openxmlformats-officedocument.drawingml.chart+xml"/>
  <Override PartName="/xl/charts/style35.xml" ContentType="application/vnd.ms-office.chartstyle+xml"/>
  <Override PartName="/xl/charts/colors35.xml" ContentType="application/vnd.ms-office.chartcolorstyle+xml"/>
  <Override PartName="/xl/charts/chart50.xml" ContentType="application/vnd.openxmlformats-officedocument.drawingml.chart+xml"/>
  <Override PartName="/xl/charts/style36.xml" ContentType="application/vnd.ms-office.chartstyle+xml"/>
  <Override PartName="/xl/charts/colors36.xml" ContentType="application/vnd.ms-office.chartcolorstyle+xml"/>
  <Override PartName="/xl/charts/chart5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5.xml" ContentType="application/vnd.openxmlformats-officedocument.drawing+xml"/>
  <Override PartName="/xl/charts/chart52.xml" ContentType="application/vnd.openxmlformats-officedocument.drawingml.chart+xml"/>
  <Override PartName="/xl/charts/style38.xml" ContentType="application/vnd.ms-office.chartstyle+xml"/>
  <Override PartName="/xl/charts/colors38.xml" ContentType="application/vnd.ms-office.chartcolorstyle+xml"/>
  <Override PartName="/xl/charts/chart53.xml" ContentType="application/vnd.openxmlformats-officedocument.drawingml.chart+xml"/>
  <Override PartName="/xl/charts/style39.xml" ContentType="application/vnd.ms-office.chartstyle+xml"/>
  <Override PartName="/xl/charts/colors39.xml" ContentType="application/vnd.ms-office.chartcolorstyle+xml"/>
  <Override PartName="/xl/charts/chart5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6.xml" ContentType="application/vnd.openxmlformats-officedocument.drawing+xml"/>
  <Override PartName="/xl/charts/chart5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7.xml" ContentType="application/vnd.openxmlformats-officedocument.drawing+xml"/>
  <Override PartName="/xl/charts/chart5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8.xml" ContentType="application/vnd.openxmlformats-officedocument.drawing+xml"/>
  <Override PartName="/xl/charts/chart57.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10.xml" ContentType="application/vnd.openxmlformats-officedocument.themeOverride+xml"/>
  <Override PartName="/xl/drawings/drawing39.xml" ContentType="application/vnd.openxmlformats-officedocument.drawing+xml"/>
  <Override PartName="/xl/charts/chart58.xml" ContentType="application/vnd.openxmlformats-officedocument.drawingml.chart+xml"/>
  <Override PartName="/xl/drawings/drawing40.xml" ContentType="application/vnd.openxmlformats-officedocument.drawing+xml"/>
  <Override PartName="/xl/charts/chart59.xml" ContentType="application/vnd.openxmlformats-officedocument.drawingml.chart+xml"/>
  <Override PartName="/xl/drawings/drawing41.xml" ContentType="application/vnd.openxmlformats-officedocument.drawing+xml"/>
  <Override PartName="/xl/charts/chart60.xml" ContentType="application/vnd.openxmlformats-officedocument.drawingml.chart+xml"/>
  <Override PartName="/xl/drawings/drawing42.xml" ContentType="application/vnd.openxmlformats-officedocument.drawing+xml"/>
  <Override PartName="/xl/charts/chart61.xml" ContentType="application/vnd.openxmlformats-officedocument.drawingml.chart+xml"/>
  <Override PartName="/xl/drawings/drawing43.xml" ContentType="application/vnd.openxmlformats-officedocument.drawing+xml"/>
  <Override PartName="/xl/charts/chart6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03 - Publications\02 - Rapports annuels du COR\Juin 2023\4_Documents diffusés\Tableaux_graphiques_diffusés\"/>
    </mc:Choice>
  </mc:AlternateContent>
  <bookViews>
    <workbookView xWindow="0" yWindow="0" windowWidth="28800" windowHeight="11400" firstSheet="8" activeTab="21"/>
  </bookViews>
  <sheets>
    <sheet name="SOMMAIRE" sheetId="26" r:id="rId1"/>
    <sheet name="Fig 2.A" sheetId="24" r:id="rId2"/>
    <sheet name="Fig 2.1" sheetId="3" r:id="rId3"/>
    <sheet name="Tab 2.1" sheetId="2" r:id="rId4"/>
    <sheet name="Fig 2.2" sheetId="4" r:id="rId5"/>
    <sheet name="Fig 2.3" sheetId="6" r:id="rId6"/>
    <sheet name="Fig 2.4" sheetId="8" r:id="rId7"/>
    <sheet name="Fig 2.5" sheetId="9" r:id="rId8"/>
    <sheet name="Fig 2.6" sheetId="7" r:id="rId9"/>
    <sheet name="Fig 2.7" sheetId="69" r:id="rId10"/>
    <sheet name="Fig 2.8" sheetId="61" r:id="rId11"/>
    <sheet name="Fig 2.9" sheetId="70" r:id="rId12"/>
    <sheet name="Fig 2.10" sheetId="64" r:id="rId13"/>
    <sheet name="Fig 2.11" sheetId="76" r:id="rId14"/>
    <sheet name="Fig 2.12" sheetId="65" r:id="rId15"/>
    <sheet name="Fig 2.13" sheetId="66" r:id="rId16"/>
    <sheet name="Fig 2.14" sheetId="77" r:id="rId17"/>
    <sheet name="Fig 2.15" sheetId="67" r:id="rId18"/>
    <sheet name="Fig 2.16" sheetId="78" r:id="rId19"/>
    <sheet name="Fig 2.17" sheetId="10" r:id="rId20"/>
    <sheet name="Fig 2.18" sheetId="13" r:id="rId21"/>
    <sheet name="Tab 2.2" sheetId="29" r:id="rId22"/>
    <sheet name="Fig 2.20" sheetId="30" r:id="rId23"/>
    <sheet name="Fig 2.21" sheetId="31" r:id="rId24"/>
    <sheet name="Fig 2.22" sheetId="32" r:id="rId25"/>
    <sheet name="Tab 2.3" sheetId="80" r:id="rId26"/>
    <sheet name="Fig 2.23" sheetId="68" r:id="rId27"/>
    <sheet name="Fig 2.24" sheetId="15" r:id="rId28"/>
    <sheet name="Fig 2.25" sheetId="16" r:id="rId29"/>
    <sheet name="Fig 2.26" sheetId="36" r:id="rId30"/>
    <sheet name="Fig 2.27" sheetId="37" r:id="rId31"/>
    <sheet name="Fig 2.28" sheetId="38" r:id="rId32"/>
    <sheet name="Fig 2.29" sheetId="39" r:id="rId33"/>
    <sheet name="Fig 2.30" sheetId="18" r:id="rId34"/>
    <sheet name="Fig 2.31" sheetId="42" r:id="rId35"/>
    <sheet name="Tab 2.4" sheetId="40" r:id="rId36"/>
    <sheet name="Tab 2.5" sheetId="41" r:id="rId37"/>
    <sheet name="Fig 2.32" sheetId="44" r:id="rId38"/>
    <sheet name="Tab 2.6" sheetId="48" r:id="rId39"/>
    <sheet name="Tab 2.7" sheetId="47" r:id="rId40"/>
    <sheet name="Tab 2.8" sheetId="49" r:id="rId41"/>
    <sheet name="Tab 2.9" sheetId="50" r:id="rId42"/>
    <sheet name="Fig 2.33" sheetId="51" r:id="rId43"/>
    <sheet name="Fig 2.34" sheetId="52" r:id="rId44"/>
    <sheet name="Fig 2.35" sheetId="53" r:id="rId45"/>
    <sheet name="Fig 2.36" sheetId="54" r:id="rId46"/>
    <sheet name="Fig 2.37" sheetId="55" r:id="rId47"/>
    <sheet name="Tab 2.10" sheetId="56" r:id="rId48"/>
    <sheet name="Tab 2.11" sheetId="57" r:id="rId49"/>
    <sheet name="Tab 2.12" sheetId="58" r:id="rId50"/>
    <sheet name="Tab 2.13" sheetId="59" r:id="rId51"/>
    <sheet name="Tab 2.14" sheetId="60"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___EMP8210">#REF!</definedName>
    <definedName name="___EMP9009">[1]EMP9010!$A$4:$S$93</definedName>
    <definedName name="___EMP9010">#REF!</definedName>
    <definedName name="___FEM8210">#REF!</definedName>
    <definedName name="___FEM9009">#REF!</definedName>
    <definedName name="___FEM9010">#REF!</definedName>
    <definedName name="___NES9307">#REF!</definedName>
    <definedName name="___NES9308">#REF!</definedName>
    <definedName name="__123Graph_A" localSheetId="12" hidden="1">[2]A11!#REF!</definedName>
    <definedName name="__123Graph_A" localSheetId="13" hidden="1">[2]A11!#REF!</definedName>
    <definedName name="__123Graph_A" localSheetId="14" hidden="1">[2]A11!#REF!</definedName>
    <definedName name="__123Graph_A" localSheetId="15" hidden="1">[2]A11!#REF!</definedName>
    <definedName name="__123Graph_A" localSheetId="16" hidden="1">[2]A11!#REF!</definedName>
    <definedName name="__123Graph_A" localSheetId="17" hidden="1">[2]A11!#REF!</definedName>
    <definedName name="__123Graph_A" localSheetId="18" hidden="1">[2]A11!#REF!</definedName>
    <definedName name="__123Graph_A" localSheetId="19" hidden="1">[2]A11!#REF!</definedName>
    <definedName name="__123Graph_A" localSheetId="20" hidden="1">[2]A11!#REF!</definedName>
    <definedName name="__123Graph_A" localSheetId="23" hidden="1">[2]A11!#REF!</definedName>
    <definedName name="__123Graph_A" localSheetId="24" hidden="1">[2]A11!#REF!</definedName>
    <definedName name="__123Graph_A" localSheetId="27" hidden="1">[2]A11!#REF!</definedName>
    <definedName name="__123Graph_A" localSheetId="28" hidden="1">[2]A11!#REF!</definedName>
    <definedName name="__123Graph_A" localSheetId="29" hidden="1">[2]A11!#REF!</definedName>
    <definedName name="__123Graph_A" localSheetId="30" hidden="1">[2]A11!#REF!</definedName>
    <definedName name="__123Graph_A" localSheetId="31" hidden="1">[2]A11!#REF!</definedName>
    <definedName name="__123Graph_A" localSheetId="32" hidden="1">[2]A11!#REF!</definedName>
    <definedName name="__123Graph_A" localSheetId="43" hidden="1">[2]A11!#REF!</definedName>
    <definedName name="__123Graph_A" localSheetId="44" hidden="1">[2]A11!#REF!</definedName>
    <definedName name="__123Graph_A" localSheetId="47" hidden="1">[2]A11!#REF!</definedName>
    <definedName name="__123Graph_A" localSheetId="50" hidden="1">[2]A11!#REF!</definedName>
    <definedName name="__123Graph_A" localSheetId="51" hidden="1">[2]A11!#REF!</definedName>
    <definedName name="__123Graph_A" localSheetId="21" hidden="1">[2]A11!#REF!</definedName>
    <definedName name="__123Graph_A" hidden="1">[2]A11!#REF!</definedName>
    <definedName name="__123Graph_ABERLGRAP" localSheetId="12" hidden="1">'[3]Time series'!#REF!</definedName>
    <definedName name="__123Graph_ABERLGRAP" localSheetId="13" hidden="1">'[4]Time series'!#REF!</definedName>
    <definedName name="__123Graph_ABERLGRAP" localSheetId="14" hidden="1">'[3]Time series'!#REF!</definedName>
    <definedName name="__123Graph_ABERLGRAP" localSheetId="15" hidden="1">'[3]Time series'!#REF!</definedName>
    <definedName name="__123Graph_ABERLGRAP" localSheetId="16" hidden="1">'[4]Time series'!#REF!</definedName>
    <definedName name="__123Graph_ABERLGRAP" localSheetId="17" hidden="1">'[3]Time series'!#REF!</definedName>
    <definedName name="__123Graph_ABERLGRAP" localSheetId="18" hidden="1">'[4]Time series'!#REF!</definedName>
    <definedName name="__123Graph_ABERLGRAP" localSheetId="19" hidden="1">'[4]Time series'!#REF!</definedName>
    <definedName name="__123Graph_ABERLGRAP" localSheetId="20" hidden="1">'[4]Time series'!#REF!</definedName>
    <definedName name="__123Graph_ABERLGRAP" localSheetId="4" hidden="1">'[4]Time series'!#REF!</definedName>
    <definedName name="__123Graph_ABERLGRAP" localSheetId="23" hidden="1">'[4]Time series'!#REF!</definedName>
    <definedName name="__123Graph_ABERLGRAP" localSheetId="24" hidden="1">'[4]Time series'!#REF!</definedName>
    <definedName name="__123Graph_ABERLGRAP" localSheetId="26" hidden="1">'[4]Time series'!#REF!</definedName>
    <definedName name="__123Graph_ABERLGRAP" localSheetId="27" hidden="1">'[5]Time series'!#REF!</definedName>
    <definedName name="__123Graph_ABERLGRAP" localSheetId="28" hidden="1">'[4]Time series'!#REF!</definedName>
    <definedName name="__123Graph_ABERLGRAP" localSheetId="29" hidden="1">'[3]Time series'!#REF!</definedName>
    <definedName name="__123Graph_ABERLGRAP" localSheetId="30" hidden="1">'[3]Time series'!#REF!</definedName>
    <definedName name="__123Graph_ABERLGRAP" localSheetId="31" hidden="1">'[3]Time series'!#REF!</definedName>
    <definedName name="__123Graph_ABERLGRAP" localSheetId="32" hidden="1">'[3]Time series'!#REF!</definedName>
    <definedName name="__123Graph_ABERLGRAP" localSheetId="33" hidden="1">'[4]Time series'!#REF!</definedName>
    <definedName name="__123Graph_ABERLGRAP" localSheetId="42" hidden="1">'[4]Time series'!#REF!</definedName>
    <definedName name="__123Graph_ABERLGRAP" localSheetId="43" hidden="1">'[4]Time series'!#REF!</definedName>
    <definedName name="__123Graph_ABERLGRAP" localSheetId="44" hidden="1">'[4]Time series'!#REF!</definedName>
    <definedName name="__123Graph_ABERLGRAP" localSheetId="45" hidden="1">'[4]Time series'!#REF!</definedName>
    <definedName name="__123Graph_ABERLGRAP" localSheetId="46" hidden="1">'[4]Time series'!#REF!</definedName>
    <definedName name="__123Graph_ABERLGRAP" localSheetId="7" hidden="1">'[4]Time series'!#REF!</definedName>
    <definedName name="__123Graph_ABERLGRAP" localSheetId="8" hidden="1">'[4]Time series'!#REF!</definedName>
    <definedName name="__123Graph_ABERLGRAP" localSheetId="9" hidden="1">'[3]Time series'!#REF!</definedName>
    <definedName name="__123Graph_ABERLGRAP" localSheetId="10" hidden="1">'[3]Time series'!#REF!</definedName>
    <definedName name="__123Graph_ABERLGRAP" localSheetId="1" hidden="1">'[3]Time series'!#REF!</definedName>
    <definedName name="__123Graph_ABERLGRAP" localSheetId="0" hidden="1">'[4]Time series'!#REF!</definedName>
    <definedName name="__123Graph_ABERLGRAP" localSheetId="47" hidden="1">'[5]Time series'!#REF!</definedName>
    <definedName name="__123Graph_ABERLGRAP" localSheetId="49" hidden="1">'[4]Time series'!#REF!</definedName>
    <definedName name="__123Graph_ABERLGRAP" localSheetId="50" hidden="1">'[5]Time series'!#REF!</definedName>
    <definedName name="__123Graph_ABERLGRAP" localSheetId="51" hidden="1">'[5]Time series'!#REF!</definedName>
    <definedName name="__123Graph_ABERLGRAP" localSheetId="21" hidden="1">'[6]Time series'!#REF!</definedName>
    <definedName name="__123Graph_ABERLGRAP" localSheetId="38" hidden="1">'[4]Time series'!#REF!</definedName>
    <definedName name="__123Graph_ABERLGRAP" localSheetId="39" hidden="1">'[4]Time series'!#REF!</definedName>
    <definedName name="__123Graph_ABERLGRAP" localSheetId="40" hidden="1">'[4]Time series'!#REF!</definedName>
    <definedName name="__123Graph_ABERLGRAP" localSheetId="41" hidden="1">'[4]Time series'!#REF!</definedName>
    <definedName name="__123Graph_ABERLGRAP" hidden="1">'[4]Time series'!#REF!</definedName>
    <definedName name="__123Graph_ACATCH1" localSheetId="12" hidden="1">'[3]Time series'!#REF!</definedName>
    <definedName name="__123Graph_ACATCH1" localSheetId="13" hidden="1">'[4]Time series'!#REF!</definedName>
    <definedName name="__123Graph_ACATCH1" localSheetId="14" hidden="1">'[3]Time series'!#REF!</definedName>
    <definedName name="__123Graph_ACATCH1" localSheetId="15" hidden="1">'[3]Time series'!#REF!</definedName>
    <definedName name="__123Graph_ACATCH1" localSheetId="16" hidden="1">'[4]Time series'!#REF!</definedName>
    <definedName name="__123Graph_ACATCH1" localSheetId="17" hidden="1">'[3]Time series'!#REF!</definedName>
    <definedName name="__123Graph_ACATCH1" localSheetId="18" hidden="1">'[4]Time series'!#REF!</definedName>
    <definedName name="__123Graph_ACATCH1" localSheetId="19" hidden="1">'[4]Time series'!#REF!</definedName>
    <definedName name="__123Graph_ACATCH1" localSheetId="20" hidden="1">'[4]Time series'!#REF!</definedName>
    <definedName name="__123Graph_ACATCH1" localSheetId="4" hidden="1">'[4]Time series'!#REF!</definedName>
    <definedName name="__123Graph_ACATCH1" localSheetId="23" hidden="1">'[4]Time series'!#REF!</definedName>
    <definedName name="__123Graph_ACATCH1" localSheetId="24" hidden="1">'[4]Time series'!#REF!</definedName>
    <definedName name="__123Graph_ACATCH1" localSheetId="26" hidden="1">'[4]Time series'!#REF!</definedName>
    <definedName name="__123Graph_ACATCH1" localSheetId="27" hidden="1">'[5]Time series'!#REF!</definedName>
    <definedName name="__123Graph_ACATCH1" localSheetId="28" hidden="1">'[4]Time series'!#REF!</definedName>
    <definedName name="__123Graph_ACATCH1" localSheetId="29" hidden="1">'[3]Time series'!#REF!</definedName>
    <definedName name="__123Graph_ACATCH1" localSheetId="30" hidden="1">'[3]Time series'!#REF!</definedName>
    <definedName name="__123Graph_ACATCH1" localSheetId="31" hidden="1">'[3]Time series'!#REF!</definedName>
    <definedName name="__123Graph_ACATCH1" localSheetId="32" hidden="1">'[3]Time series'!#REF!</definedName>
    <definedName name="__123Graph_ACATCH1" localSheetId="33" hidden="1">'[4]Time series'!#REF!</definedName>
    <definedName name="__123Graph_ACATCH1" localSheetId="42" hidden="1">'[4]Time series'!#REF!</definedName>
    <definedName name="__123Graph_ACATCH1" localSheetId="43" hidden="1">'[4]Time series'!#REF!</definedName>
    <definedName name="__123Graph_ACATCH1" localSheetId="44" hidden="1">'[4]Time series'!#REF!</definedName>
    <definedName name="__123Graph_ACATCH1" localSheetId="45" hidden="1">'[4]Time series'!#REF!</definedName>
    <definedName name="__123Graph_ACATCH1" localSheetId="46" hidden="1">'[4]Time series'!#REF!</definedName>
    <definedName name="__123Graph_ACATCH1" localSheetId="7" hidden="1">'[4]Time series'!#REF!</definedName>
    <definedName name="__123Graph_ACATCH1" localSheetId="8" hidden="1">'[4]Time series'!#REF!</definedName>
    <definedName name="__123Graph_ACATCH1" localSheetId="9" hidden="1">'[3]Time series'!#REF!</definedName>
    <definedName name="__123Graph_ACATCH1" localSheetId="10" hidden="1">'[3]Time series'!#REF!</definedName>
    <definedName name="__123Graph_ACATCH1" localSheetId="1" hidden="1">'[3]Time series'!#REF!</definedName>
    <definedName name="__123Graph_ACATCH1" localSheetId="0" hidden="1">'[4]Time series'!#REF!</definedName>
    <definedName name="__123Graph_ACATCH1" localSheetId="47" hidden="1">'[5]Time series'!#REF!</definedName>
    <definedName name="__123Graph_ACATCH1" localSheetId="49" hidden="1">'[4]Time series'!#REF!</definedName>
    <definedName name="__123Graph_ACATCH1" localSheetId="50" hidden="1">'[5]Time series'!#REF!</definedName>
    <definedName name="__123Graph_ACATCH1" localSheetId="51" hidden="1">'[5]Time series'!#REF!</definedName>
    <definedName name="__123Graph_ACATCH1" localSheetId="21" hidden="1">'[6]Time series'!#REF!</definedName>
    <definedName name="__123Graph_ACATCH1" localSheetId="38" hidden="1">'[4]Time series'!#REF!</definedName>
    <definedName name="__123Graph_ACATCH1" localSheetId="39" hidden="1">'[4]Time series'!#REF!</definedName>
    <definedName name="__123Graph_ACATCH1" localSheetId="40" hidden="1">'[4]Time series'!#REF!</definedName>
    <definedName name="__123Graph_ACATCH1" localSheetId="41" hidden="1">'[4]Time series'!#REF!</definedName>
    <definedName name="__123Graph_ACATCH1" hidden="1">'[4]Time series'!#REF!</definedName>
    <definedName name="__123Graph_ACONVERG1" localSheetId="12" hidden="1">'[3]Time series'!#REF!</definedName>
    <definedName name="__123Graph_ACONVERG1" localSheetId="13" hidden="1">'[4]Time series'!#REF!</definedName>
    <definedName name="__123Graph_ACONVERG1" localSheetId="14" hidden="1">'[3]Time series'!#REF!</definedName>
    <definedName name="__123Graph_ACONVERG1" localSheetId="15" hidden="1">'[3]Time series'!#REF!</definedName>
    <definedName name="__123Graph_ACONVERG1" localSheetId="16" hidden="1">'[4]Time series'!#REF!</definedName>
    <definedName name="__123Graph_ACONVERG1" localSheetId="17" hidden="1">'[3]Time series'!#REF!</definedName>
    <definedName name="__123Graph_ACONVERG1" localSheetId="18" hidden="1">'[4]Time series'!#REF!</definedName>
    <definedName name="__123Graph_ACONVERG1" localSheetId="19" hidden="1">'[4]Time series'!#REF!</definedName>
    <definedName name="__123Graph_ACONVERG1" localSheetId="20" hidden="1">'[4]Time series'!#REF!</definedName>
    <definedName name="__123Graph_ACONVERG1" localSheetId="4" hidden="1">'[4]Time series'!#REF!</definedName>
    <definedName name="__123Graph_ACONVERG1" localSheetId="23" hidden="1">'[4]Time series'!#REF!</definedName>
    <definedName name="__123Graph_ACONVERG1" localSheetId="24" hidden="1">'[4]Time series'!#REF!</definedName>
    <definedName name="__123Graph_ACONVERG1" localSheetId="26" hidden="1">'[4]Time series'!#REF!</definedName>
    <definedName name="__123Graph_ACONVERG1" localSheetId="27" hidden="1">'[5]Time series'!#REF!</definedName>
    <definedName name="__123Graph_ACONVERG1" localSheetId="28" hidden="1">'[4]Time series'!#REF!</definedName>
    <definedName name="__123Graph_ACONVERG1" localSheetId="29" hidden="1">'[3]Time series'!#REF!</definedName>
    <definedName name="__123Graph_ACONVERG1" localSheetId="30" hidden="1">'[3]Time series'!#REF!</definedName>
    <definedName name="__123Graph_ACONVERG1" localSheetId="31" hidden="1">'[3]Time series'!#REF!</definedName>
    <definedName name="__123Graph_ACONVERG1" localSheetId="32" hidden="1">'[3]Time series'!#REF!</definedName>
    <definedName name="__123Graph_ACONVERG1" localSheetId="33" hidden="1">'[4]Time series'!#REF!</definedName>
    <definedName name="__123Graph_ACONVERG1" localSheetId="42" hidden="1">'[4]Time series'!#REF!</definedName>
    <definedName name="__123Graph_ACONVERG1" localSheetId="43" hidden="1">'[4]Time series'!#REF!</definedName>
    <definedName name="__123Graph_ACONVERG1" localSheetId="44" hidden="1">'[4]Time series'!#REF!</definedName>
    <definedName name="__123Graph_ACONVERG1" localSheetId="46" hidden="1">'[4]Time series'!#REF!</definedName>
    <definedName name="__123Graph_ACONVERG1" localSheetId="7" hidden="1">'[4]Time series'!#REF!</definedName>
    <definedName name="__123Graph_ACONVERG1" localSheetId="8" hidden="1">'[4]Time series'!#REF!</definedName>
    <definedName name="__123Graph_ACONVERG1" localSheetId="9" hidden="1">'[3]Time series'!#REF!</definedName>
    <definedName name="__123Graph_ACONVERG1" localSheetId="10" hidden="1">'[3]Time series'!#REF!</definedName>
    <definedName name="__123Graph_ACONVERG1" localSheetId="1" hidden="1">'[3]Time series'!#REF!</definedName>
    <definedName name="__123Graph_ACONVERG1" localSheetId="0" hidden="1">'[4]Time series'!#REF!</definedName>
    <definedName name="__123Graph_ACONVERG1" localSheetId="47" hidden="1">'[5]Time series'!#REF!</definedName>
    <definedName name="__123Graph_ACONVERG1" localSheetId="49" hidden="1">'[4]Time series'!#REF!</definedName>
    <definedName name="__123Graph_ACONVERG1" localSheetId="50" hidden="1">'[5]Time series'!#REF!</definedName>
    <definedName name="__123Graph_ACONVERG1" localSheetId="51" hidden="1">'[5]Time series'!#REF!</definedName>
    <definedName name="__123Graph_ACONVERG1" localSheetId="21" hidden="1">'[6]Time series'!#REF!</definedName>
    <definedName name="__123Graph_ACONVERG1" localSheetId="38" hidden="1">'[4]Time series'!#REF!</definedName>
    <definedName name="__123Graph_ACONVERG1" localSheetId="39" hidden="1">'[4]Time series'!#REF!</definedName>
    <definedName name="__123Graph_ACONVERG1" localSheetId="40" hidden="1">'[4]Time series'!#REF!</definedName>
    <definedName name="__123Graph_ACONVERG1" localSheetId="41" hidden="1">'[4]Time series'!#REF!</definedName>
    <definedName name="__123Graph_ACONVERG1" hidden="1">'[4]Time series'!#REF!</definedName>
    <definedName name="__123Graph_AECTOT" localSheetId="12" hidden="1">#REF!</definedName>
    <definedName name="__123Graph_AECTOT" localSheetId="13" hidden="1">#REF!</definedName>
    <definedName name="__123Graph_AECTOT" localSheetId="14" hidden="1">#REF!</definedName>
    <definedName name="__123Graph_AECTOT" localSheetId="15" hidden="1">#REF!</definedName>
    <definedName name="__123Graph_AECTOT" localSheetId="16" hidden="1">#REF!</definedName>
    <definedName name="__123Graph_AECTOT" localSheetId="17" hidden="1">#REF!</definedName>
    <definedName name="__123Graph_AECTOT" localSheetId="18" hidden="1">#REF!</definedName>
    <definedName name="__123Graph_AECTOT" localSheetId="19" hidden="1">#REF!</definedName>
    <definedName name="__123Graph_AECTOT" localSheetId="20" hidden="1">#REF!</definedName>
    <definedName name="__123Graph_AECTOT" localSheetId="23" hidden="1">#REF!</definedName>
    <definedName name="__123Graph_AECTOT" localSheetId="24" hidden="1">#REF!</definedName>
    <definedName name="__123Graph_AECTOT" localSheetId="27" hidden="1">#REF!</definedName>
    <definedName name="__123Graph_AECTOT" localSheetId="28" hidden="1">#REF!</definedName>
    <definedName name="__123Graph_AECTOT" localSheetId="29" hidden="1">#REF!</definedName>
    <definedName name="__123Graph_AECTOT" localSheetId="30" hidden="1">#REF!</definedName>
    <definedName name="__123Graph_AECTOT" localSheetId="31" hidden="1">#REF!</definedName>
    <definedName name="__123Graph_AECTOT" localSheetId="32" hidden="1">#REF!</definedName>
    <definedName name="__123Graph_AECTOT" localSheetId="43" hidden="1">#REF!</definedName>
    <definedName name="__123Graph_AECTOT" localSheetId="44" hidden="1">#REF!</definedName>
    <definedName name="__123Graph_AECTOT" localSheetId="0" hidden="1">#REF!</definedName>
    <definedName name="__123Graph_AECTOT" localSheetId="47" hidden="1">#REF!</definedName>
    <definedName name="__123Graph_AECTOT" localSheetId="50" hidden="1">#REF!</definedName>
    <definedName name="__123Graph_AECTOT" localSheetId="51" hidden="1">#REF!</definedName>
    <definedName name="__123Graph_AECTOT" localSheetId="21" hidden="1">#REF!</definedName>
    <definedName name="__123Graph_AECTOT" localSheetId="25" hidden="1">#REF!</definedName>
    <definedName name="__123Graph_AECTOT" hidden="1">#REF!</definedName>
    <definedName name="__123Graph_AGRAPH2" localSheetId="12" hidden="1">'[3]Time series'!#REF!</definedName>
    <definedName name="__123Graph_AGRAPH2" localSheetId="13" hidden="1">'[4]Time series'!#REF!</definedName>
    <definedName name="__123Graph_AGRAPH2" localSheetId="14" hidden="1">'[3]Time series'!#REF!</definedName>
    <definedName name="__123Graph_AGRAPH2" localSheetId="15" hidden="1">'[3]Time series'!#REF!</definedName>
    <definedName name="__123Graph_AGRAPH2" localSheetId="16" hidden="1">'[4]Time series'!#REF!</definedName>
    <definedName name="__123Graph_AGRAPH2" localSheetId="17" hidden="1">'[3]Time series'!#REF!</definedName>
    <definedName name="__123Graph_AGRAPH2" localSheetId="18" hidden="1">'[4]Time series'!#REF!</definedName>
    <definedName name="__123Graph_AGRAPH2" localSheetId="19" hidden="1">'[4]Time series'!#REF!</definedName>
    <definedName name="__123Graph_AGRAPH2" localSheetId="20" hidden="1">'[4]Time series'!#REF!</definedName>
    <definedName name="__123Graph_AGRAPH2" localSheetId="4" hidden="1">'[4]Time series'!#REF!</definedName>
    <definedName name="__123Graph_AGRAPH2" localSheetId="23" hidden="1">'[4]Time series'!#REF!</definedName>
    <definedName name="__123Graph_AGRAPH2" localSheetId="24" hidden="1">'[4]Time series'!#REF!</definedName>
    <definedName name="__123Graph_AGRAPH2" localSheetId="26" hidden="1">'[4]Time series'!#REF!</definedName>
    <definedName name="__123Graph_AGRAPH2" localSheetId="27" hidden="1">'[5]Time series'!#REF!</definedName>
    <definedName name="__123Graph_AGRAPH2" localSheetId="28" hidden="1">'[4]Time series'!#REF!</definedName>
    <definedName name="__123Graph_AGRAPH2" localSheetId="29" hidden="1">'[3]Time series'!#REF!</definedName>
    <definedName name="__123Graph_AGRAPH2" localSheetId="30" hidden="1">'[3]Time series'!#REF!</definedName>
    <definedName name="__123Graph_AGRAPH2" localSheetId="31" hidden="1">'[3]Time series'!#REF!</definedName>
    <definedName name="__123Graph_AGRAPH2" localSheetId="32" hidden="1">'[3]Time series'!#REF!</definedName>
    <definedName name="__123Graph_AGRAPH2" localSheetId="33" hidden="1">'[4]Time series'!#REF!</definedName>
    <definedName name="__123Graph_AGRAPH2" localSheetId="42" hidden="1">'[4]Time series'!#REF!</definedName>
    <definedName name="__123Graph_AGRAPH2" localSheetId="43" hidden="1">'[4]Time series'!#REF!</definedName>
    <definedName name="__123Graph_AGRAPH2" localSheetId="44" hidden="1">'[4]Time series'!#REF!</definedName>
    <definedName name="__123Graph_AGRAPH2" localSheetId="46" hidden="1">'[4]Time series'!#REF!</definedName>
    <definedName name="__123Graph_AGRAPH2" localSheetId="7" hidden="1">'[4]Time series'!#REF!</definedName>
    <definedName name="__123Graph_AGRAPH2" localSheetId="8" hidden="1">'[4]Time series'!#REF!</definedName>
    <definedName name="__123Graph_AGRAPH2" localSheetId="9" hidden="1">'[3]Time series'!#REF!</definedName>
    <definedName name="__123Graph_AGRAPH2" localSheetId="10" hidden="1">'[3]Time series'!#REF!</definedName>
    <definedName name="__123Graph_AGRAPH2" localSheetId="1" hidden="1">'[3]Time series'!#REF!</definedName>
    <definedName name="__123Graph_AGRAPH2" localSheetId="0" hidden="1">'[4]Time series'!#REF!</definedName>
    <definedName name="__123Graph_AGRAPH2" localSheetId="47" hidden="1">'[5]Time series'!#REF!</definedName>
    <definedName name="__123Graph_AGRAPH2" localSheetId="49" hidden="1">'[4]Time series'!#REF!</definedName>
    <definedName name="__123Graph_AGRAPH2" localSheetId="50" hidden="1">'[5]Time series'!#REF!</definedName>
    <definedName name="__123Graph_AGRAPH2" localSheetId="51" hidden="1">'[5]Time series'!#REF!</definedName>
    <definedName name="__123Graph_AGRAPH2" localSheetId="21" hidden="1">'[6]Time series'!#REF!</definedName>
    <definedName name="__123Graph_AGRAPH2" localSheetId="38" hidden="1">'[4]Time series'!#REF!</definedName>
    <definedName name="__123Graph_AGRAPH2" localSheetId="39" hidden="1">'[4]Time series'!#REF!</definedName>
    <definedName name="__123Graph_AGRAPH2" localSheetId="40" hidden="1">'[4]Time series'!#REF!</definedName>
    <definedName name="__123Graph_AGRAPH2" localSheetId="41" hidden="1">'[4]Time series'!#REF!</definedName>
    <definedName name="__123Graph_AGRAPH2" hidden="1">'[4]Time series'!#REF!</definedName>
    <definedName name="__123Graph_AGRAPH41" localSheetId="12" hidden="1">'[3]Time series'!#REF!</definedName>
    <definedName name="__123Graph_AGRAPH41" localSheetId="13" hidden="1">'[4]Time series'!#REF!</definedName>
    <definedName name="__123Graph_AGRAPH41" localSheetId="14" hidden="1">'[3]Time series'!#REF!</definedName>
    <definedName name="__123Graph_AGRAPH41" localSheetId="15" hidden="1">'[3]Time series'!#REF!</definedName>
    <definedName name="__123Graph_AGRAPH41" localSheetId="16" hidden="1">'[4]Time series'!#REF!</definedName>
    <definedName name="__123Graph_AGRAPH41" localSheetId="17" hidden="1">'[3]Time series'!#REF!</definedName>
    <definedName name="__123Graph_AGRAPH41" localSheetId="18" hidden="1">'[4]Time series'!#REF!</definedName>
    <definedName name="__123Graph_AGRAPH41" localSheetId="19" hidden="1">'[4]Time series'!#REF!</definedName>
    <definedName name="__123Graph_AGRAPH41" localSheetId="20" hidden="1">'[4]Time series'!#REF!</definedName>
    <definedName name="__123Graph_AGRAPH41" localSheetId="4" hidden="1">'[4]Time series'!#REF!</definedName>
    <definedName name="__123Graph_AGRAPH41" localSheetId="23" hidden="1">'[4]Time series'!#REF!</definedName>
    <definedName name="__123Graph_AGRAPH41" localSheetId="24" hidden="1">'[4]Time series'!#REF!</definedName>
    <definedName name="__123Graph_AGRAPH41" localSheetId="26" hidden="1">'[4]Time series'!#REF!</definedName>
    <definedName name="__123Graph_AGRAPH41" localSheetId="27" hidden="1">'[5]Time series'!#REF!</definedName>
    <definedName name="__123Graph_AGRAPH41" localSheetId="28" hidden="1">'[4]Time series'!#REF!</definedName>
    <definedName name="__123Graph_AGRAPH41" localSheetId="29" hidden="1">'[3]Time series'!#REF!</definedName>
    <definedName name="__123Graph_AGRAPH41" localSheetId="30" hidden="1">'[3]Time series'!#REF!</definedName>
    <definedName name="__123Graph_AGRAPH41" localSheetId="31" hidden="1">'[3]Time series'!#REF!</definedName>
    <definedName name="__123Graph_AGRAPH41" localSheetId="32" hidden="1">'[3]Time series'!#REF!</definedName>
    <definedName name="__123Graph_AGRAPH41" localSheetId="33" hidden="1">'[4]Time series'!#REF!</definedName>
    <definedName name="__123Graph_AGRAPH41" localSheetId="42" hidden="1">'[4]Time series'!#REF!</definedName>
    <definedName name="__123Graph_AGRAPH41" localSheetId="43" hidden="1">'[4]Time series'!#REF!</definedName>
    <definedName name="__123Graph_AGRAPH41" localSheetId="44" hidden="1">'[4]Time series'!#REF!</definedName>
    <definedName name="__123Graph_AGRAPH41" localSheetId="46" hidden="1">'[4]Time series'!#REF!</definedName>
    <definedName name="__123Graph_AGRAPH41" localSheetId="7" hidden="1">'[4]Time series'!#REF!</definedName>
    <definedName name="__123Graph_AGRAPH41" localSheetId="8" hidden="1">'[4]Time series'!#REF!</definedName>
    <definedName name="__123Graph_AGRAPH41" localSheetId="9" hidden="1">'[3]Time series'!#REF!</definedName>
    <definedName name="__123Graph_AGRAPH41" localSheetId="10" hidden="1">'[3]Time series'!#REF!</definedName>
    <definedName name="__123Graph_AGRAPH41" localSheetId="1" hidden="1">'[3]Time series'!#REF!</definedName>
    <definedName name="__123Graph_AGRAPH41" localSheetId="0" hidden="1">'[4]Time series'!#REF!</definedName>
    <definedName name="__123Graph_AGRAPH41" localSheetId="47" hidden="1">'[5]Time series'!#REF!</definedName>
    <definedName name="__123Graph_AGRAPH41" localSheetId="49" hidden="1">'[4]Time series'!#REF!</definedName>
    <definedName name="__123Graph_AGRAPH41" localSheetId="50" hidden="1">'[5]Time series'!#REF!</definedName>
    <definedName name="__123Graph_AGRAPH41" localSheetId="51" hidden="1">'[5]Time series'!#REF!</definedName>
    <definedName name="__123Graph_AGRAPH41" localSheetId="21" hidden="1">'[6]Time series'!#REF!</definedName>
    <definedName name="__123Graph_AGRAPH41" localSheetId="38" hidden="1">'[4]Time series'!#REF!</definedName>
    <definedName name="__123Graph_AGRAPH41" localSheetId="39" hidden="1">'[4]Time series'!#REF!</definedName>
    <definedName name="__123Graph_AGRAPH41" localSheetId="40" hidden="1">'[4]Time series'!#REF!</definedName>
    <definedName name="__123Graph_AGRAPH41" localSheetId="41" hidden="1">'[4]Time series'!#REF!</definedName>
    <definedName name="__123Graph_AGRAPH41" hidden="1">'[4]Time series'!#REF!</definedName>
    <definedName name="__123Graph_AGRAPH42" localSheetId="12" hidden="1">'[3]Time series'!#REF!</definedName>
    <definedName name="__123Graph_AGRAPH42" localSheetId="13" hidden="1">'[4]Time series'!#REF!</definedName>
    <definedName name="__123Graph_AGRAPH42" localSheetId="14" hidden="1">'[3]Time series'!#REF!</definedName>
    <definedName name="__123Graph_AGRAPH42" localSheetId="15" hidden="1">'[3]Time series'!#REF!</definedName>
    <definedName name="__123Graph_AGRAPH42" localSheetId="16" hidden="1">'[4]Time series'!#REF!</definedName>
    <definedName name="__123Graph_AGRAPH42" localSheetId="17" hidden="1">'[3]Time series'!#REF!</definedName>
    <definedName name="__123Graph_AGRAPH42" localSheetId="18" hidden="1">'[4]Time series'!#REF!</definedName>
    <definedName name="__123Graph_AGRAPH42" localSheetId="19" hidden="1">'[4]Time series'!#REF!</definedName>
    <definedName name="__123Graph_AGRAPH42" localSheetId="20" hidden="1">'[4]Time series'!#REF!</definedName>
    <definedName name="__123Graph_AGRAPH42" localSheetId="4" hidden="1">'[4]Time series'!#REF!</definedName>
    <definedName name="__123Graph_AGRAPH42" localSheetId="23" hidden="1">'[4]Time series'!#REF!</definedName>
    <definedName name="__123Graph_AGRAPH42" localSheetId="24" hidden="1">'[4]Time series'!#REF!</definedName>
    <definedName name="__123Graph_AGRAPH42" localSheetId="26" hidden="1">'[4]Time series'!#REF!</definedName>
    <definedName name="__123Graph_AGRAPH42" localSheetId="27" hidden="1">'[5]Time series'!#REF!</definedName>
    <definedName name="__123Graph_AGRAPH42" localSheetId="28" hidden="1">'[4]Time series'!#REF!</definedName>
    <definedName name="__123Graph_AGRAPH42" localSheetId="29" hidden="1">'[3]Time series'!#REF!</definedName>
    <definedName name="__123Graph_AGRAPH42" localSheetId="30" hidden="1">'[3]Time series'!#REF!</definedName>
    <definedName name="__123Graph_AGRAPH42" localSheetId="31" hidden="1">'[3]Time series'!#REF!</definedName>
    <definedName name="__123Graph_AGRAPH42" localSheetId="32" hidden="1">'[3]Time series'!#REF!</definedName>
    <definedName name="__123Graph_AGRAPH42" localSheetId="33" hidden="1">'[4]Time series'!#REF!</definedName>
    <definedName name="__123Graph_AGRAPH42" localSheetId="42" hidden="1">'[4]Time series'!#REF!</definedName>
    <definedName name="__123Graph_AGRAPH42" localSheetId="43" hidden="1">'[4]Time series'!#REF!</definedName>
    <definedName name="__123Graph_AGRAPH42" localSheetId="44" hidden="1">'[4]Time series'!#REF!</definedName>
    <definedName name="__123Graph_AGRAPH42" localSheetId="46" hidden="1">'[4]Time series'!#REF!</definedName>
    <definedName name="__123Graph_AGRAPH42" localSheetId="7" hidden="1">'[4]Time series'!#REF!</definedName>
    <definedName name="__123Graph_AGRAPH42" localSheetId="8" hidden="1">'[4]Time series'!#REF!</definedName>
    <definedName name="__123Graph_AGRAPH42" localSheetId="9" hidden="1">'[3]Time series'!#REF!</definedName>
    <definedName name="__123Graph_AGRAPH42" localSheetId="10" hidden="1">'[3]Time series'!#REF!</definedName>
    <definedName name="__123Graph_AGRAPH42" localSheetId="1" hidden="1">'[3]Time series'!#REF!</definedName>
    <definedName name="__123Graph_AGRAPH42" localSheetId="0" hidden="1">'[4]Time series'!#REF!</definedName>
    <definedName name="__123Graph_AGRAPH42" localSheetId="47" hidden="1">'[5]Time series'!#REF!</definedName>
    <definedName name="__123Graph_AGRAPH42" localSheetId="49" hidden="1">'[4]Time series'!#REF!</definedName>
    <definedName name="__123Graph_AGRAPH42" localSheetId="50" hidden="1">'[5]Time series'!#REF!</definedName>
    <definedName name="__123Graph_AGRAPH42" localSheetId="51" hidden="1">'[5]Time series'!#REF!</definedName>
    <definedName name="__123Graph_AGRAPH42" localSheetId="21" hidden="1">'[6]Time series'!#REF!</definedName>
    <definedName name="__123Graph_AGRAPH42" localSheetId="38" hidden="1">'[4]Time series'!#REF!</definedName>
    <definedName name="__123Graph_AGRAPH42" localSheetId="39" hidden="1">'[4]Time series'!#REF!</definedName>
    <definedName name="__123Graph_AGRAPH42" localSheetId="40" hidden="1">'[4]Time series'!#REF!</definedName>
    <definedName name="__123Graph_AGRAPH42" localSheetId="41" hidden="1">'[4]Time series'!#REF!</definedName>
    <definedName name="__123Graph_AGRAPH42" hidden="1">'[4]Time series'!#REF!</definedName>
    <definedName name="__123Graph_AGRAPH44" localSheetId="12" hidden="1">'[3]Time series'!#REF!</definedName>
    <definedName name="__123Graph_AGRAPH44" localSheetId="13" hidden="1">'[4]Time series'!#REF!</definedName>
    <definedName name="__123Graph_AGRAPH44" localSheetId="14" hidden="1">'[3]Time series'!#REF!</definedName>
    <definedName name="__123Graph_AGRAPH44" localSheetId="15" hidden="1">'[3]Time series'!#REF!</definedName>
    <definedName name="__123Graph_AGRAPH44" localSheetId="16" hidden="1">'[4]Time series'!#REF!</definedName>
    <definedName name="__123Graph_AGRAPH44" localSheetId="17" hidden="1">'[3]Time series'!#REF!</definedName>
    <definedName name="__123Graph_AGRAPH44" localSheetId="18" hidden="1">'[4]Time series'!#REF!</definedName>
    <definedName name="__123Graph_AGRAPH44" localSheetId="19" hidden="1">'[4]Time series'!#REF!</definedName>
    <definedName name="__123Graph_AGRAPH44" localSheetId="20" hidden="1">'[4]Time series'!#REF!</definedName>
    <definedName name="__123Graph_AGRAPH44" localSheetId="4" hidden="1">'[4]Time series'!#REF!</definedName>
    <definedName name="__123Graph_AGRAPH44" localSheetId="23" hidden="1">'[4]Time series'!#REF!</definedName>
    <definedName name="__123Graph_AGRAPH44" localSheetId="24" hidden="1">'[4]Time series'!#REF!</definedName>
    <definedName name="__123Graph_AGRAPH44" localSheetId="26" hidden="1">'[4]Time series'!#REF!</definedName>
    <definedName name="__123Graph_AGRAPH44" localSheetId="27" hidden="1">'[5]Time series'!#REF!</definedName>
    <definedName name="__123Graph_AGRAPH44" localSheetId="28" hidden="1">'[4]Time series'!#REF!</definedName>
    <definedName name="__123Graph_AGRAPH44" localSheetId="29" hidden="1">'[3]Time series'!#REF!</definedName>
    <definedName name="__123Graph_AGRAPH44" localSheetId="30" hidden="1">'[3]Time series'!#REF!</definedName>
    <definedName name="__123Graph_AGRAPH44" localSheetId="31" hidden="1">'[3]Time series'!#REF!</definedName>
    <definedName name="__123Graph_AGRAPH44" localSheetId="32" hidden="1">'[3]Time series'!#REF!</definedName>
    <definedName name="__123Graph_AGRAPH44" localSheetId="33" hidden="1">'[4]Time series'!#REF!</definedName>
    <definedName name="__123Graph_AGRAPH44" localSheetId="42" hidden="1">'[4]Time series'!#REF!</definedName>
    <definedName name="__123Graph_AGRAPH44" localSheetId="43" hidden="1">'[4]Time series'!#REF!</definedName>
    <definedName name="__123Graph_AGRAPH44" localSheetId="44" hidden="1">'[4]Time series'!#REF!</definedName>
    <definedName name="__123Graph_AGRAPH44" localSheetId="46" hidden="1">'[4]Time series'!#REF!</definedName>
    <definedName name="__123Graph_AGRAPH44" localSheetId="7" hidden="1">'[4]Time series'!#REF!</definedName>
    <definedName name="__123Graph_AGRAPH44" localSheetId="8" hidden="1">'[4]Time series'!#REF!</definedName>
    <definedName name="__123Graph_AGRAPH44" localSheetId="9" hidden="1">'[3]Time series'!#REF!</definedName>
    <definedName name="__123Graph_AGRAPH44" localSheetId="10" hidden="1">'[3]Time series'!#REF!</definedName>
    <definedName name="__123Graph_AGRAPH44" localSheetId="1" hidden="1">'[3]Time series'!#REF!</definedName>
    <definedName name="__123Graph_AGRAPH44" localSheetId="0" hidden="1">'[4]Time series'!#REF!</definedName>
    <definedName name="__123Graph_AGRAPH44" localSheetId="47" hidden="1">'[5]Time series'!#REF!</definedName>
    <definedName name="__123Graph_AGRAPH44" localSheetId="49" hidden="1">'[4]Time series'!#REF!</definedName>
    <definedName name="__123Graph_AGRAPH44" localSheetId="50" hidden="1">'[5]Time series'!#REF!</definedName>
    <definedName name="__123Graph_AGRAPH44" localSheetId="51" hidden="1">'[5]Time series'!#REF!</definedName>
    <definedName name="__123Graph_AGRAPH44" localSheetId="21" hidden="1">'[6]Time series'!#REF!</definedName>
    <definedName name="__123Graph_AGRAPH44" localSheetId="38" hidden="1">'[4]Time series'!#REF!</definedName>
    <definedName name="__123Graph_AGRAPH44" localSheetId="39" hidden="1">'[4]Time series'!#REF!</definedName>
    <definedName name="__123Graph_AGRAPH44" localSheetId="40" hidden="1">'[4]Time series'!#REF!</definedName>
    <definedName name="__123Graph_AGRAPH44" localSheetId="41" hidden="1">'[4]Time series'!#REF!</definedName>
    <definedName name="__123Graph_AGRAPH44" hidden="1">'[4]Time series'!#REF!</definedName>
    <definedName name="__123Graph_APERIB" localSheetId="12" hidden="1">'[3]Time series'!#REF!</definedName>
    <definedName name="__123Graph_APERIB" localSheetId="13" hidden="1">'[4]Time series'!#REF!</definedName>
    <definedName name="__123Graph_APERIB" localSheetId="14" hidden="1">'[3]Time series'!#REF!</definedName>
    <definedName name="__123Graph_APERIB" localSheetId="15" hidden="1">'[3]Time series'!#REF!</definedName>
    <definedName name="__123Graph_APERIB" localSheetId="16" hidden="1">'[4]Time series'!#REF!</definedName>
    <definedName name="__123Graph_APERIB" localSheetId="17" hidden="1">'[3]Time series'!#REF!</definedName>
    <definedName name="__123Graph_APERIB" localSheetId="18" hidden="1">'[4]Time series'!#REF!</definedName>
    <definedName name="__123Graph_APERIB" localSheetId="19" hidden="1">'[4]Time series'!#REF!</definedName>
    <definedName name="__123Graph_APERIB" localSheetId="20" hidden="1">'[4]Time series'!#REF!</definedName>
    <definedName name="__123Graph_APERIB" localSheetId="4" hidden="1">'[4]Time series'!#REF!</definedName>
    <definedName name="__123Graph_APERIB" localSheetId="23" hidden="1">'[4]Time series'!#REF!</definedName>
    <definedName name="__123Graph_APERIB" localSheetId="24" hidden="1">'[4]Time series'!#REF!</definedName>
    <definedName name="__123Graph_APERIB" localSheetId="26" hidden="1">'[4]Time series'!#REF!</definedName>
    <definedName name="__123Graph_APERIB" localSheetId="27" hidden="1">'[5]Time series'!#REF!</definedName>
    <definedName name="__123Graph_APERIB" localSheetId="28" hidden="1">'[4]Time series'!#REF!</definedName>
    <definedName name="__123Graph_APERIB" localSheetId="29" hidden="1">'[3]Time series'!#REF!</definedName>
    <definedName name="__123Graph_APERIB" localSheetId="30" hidden="1">'[3]Time series'!#REF!</definedName>
    <definedName name="__123Graph_APERIB" localSheetId="31" hidden="1">'[3]Time series'!#REF!</definedName>
    <definedName name="__123Graph_APERIB" localSheetId="32" hidden="1">'[3]Time series'!#REF!</definedName>
    <definedName name="__123Graph_APERIB" localSheetId="33" hidden="1">'[4]Time series'!#REF!</definedName>
    <definedName name="__123Graph_APERIB" localSheetId="42" hidden="1">'[4]Time series'!#REF!</definedName>
    <definedName name="__123Graph_APERIB" localSheetId="43" hidden="1">'[4]Time series'!#REF!</definedName>
    <definedName name="__123Graph_APERIB" localSheetId="44" hidden="1">'[4]Time series'!#REF!</definedName>
    <definedName name="__123Graph_APERIB" localSheetId="46" hidden="1">'[4]Time series'!#REF!</definedName>
    <definedName name="__123Graph_APERIB" localSheetId="7" hidden="1">'[4]Time series'!#REF!</definedName>
    <definedName name="__123Graph_APERIB" localSheetId="8" hidden="1">'[4]Time series'!#REF!</definedName>
    <definedName name="__123Graph_APERIB" localSheetId="9" hidden="1">'[3]Time series'!#REF!</definedName>
    <definedName name="__123Graph_APERIB" localSheetId="10" hidden="1">'[3]Time series'!#REF!</definedName>
    <definedName name="__123Graph_APERIB" localSheetId="1" hidden="1">'[3]Time series'!#REF!</definedName>
    <definedName name="__123Graph_APERIB" localSheetId="0" hidden="1">'[4]Time series'!#REF!</definedName>
    <definedName name="__123Graph_APERIB" localSheetId="47" hidden="1">'[5]Time series'!#REF!</definedName>
    <definedName name="__123Graph_APERIB" localSheetId="49" hidden="1">'[4]Time series'!#REF!</definedName>
    <definedName name="__123Graph_APERIB" localSheetId="50" hidden="1">'[5]Time series'!#REF!</definedName>
    <definedName name="__123Graph_APERIB" localSheetId="51" hidden="1">'[5]Time series'!#REF!</definedName>
    <definedName name="__123Graph_APERIB" localSheetId="21" hidden="1">'[6]Time series'!#REF!</definedName>
    <definedName name="__123Graph_APERIB" localSheetId="38" hidden="1">'[4]Time series'!#REF!</definedName>
    <definedName name="__123Graph_APERIB" localSheetId="39" hidden="1">'[4]Time series'!#REF!</definedName>
    <definedName name="__123Graph_APERIB" localSheetId="40" hidden="1">'[4]Time series'!#REF!</definedName>
    <definedName name="__123Graph_APERIB" localSheetId="41" hidden="1">'[4]Time series'!#REF!</definedName>
    <definedName name="__123Graph_APERIB" hidden="1">'[4]Time series'!#REF!</definedName>
    <definedName name="__123Graph_APERIB_2" localSheetId="12" hidden="1">'[4]Time series'!#REF!</definedName>
    <definedName name="__123Graph_APERIB_2" localSheetId="13" hidden="1">'[4]Time series'!#REF!</definedName>
    <definedName name="__123Graph_APERIB_2" localSheetId="14" hidden="1">'[4]Time series'!#REF!</definedName>
    <definedName name="__123Graph_APERIB_2" localSheetId="15" hidden="1">'[4]Time series'!#REF!</definedName>
    <definedName name="__123Graph_APERIB_2" localSheetId="16" hidden="1">'[4]Time series'!#REF!</definedName>
    <definedName name="__123Graph_APERIB_2" localSheetId="17" hidden="1">'[4]Time series'!#REF!</definedName>
    <definedName name="__123Graph_APERIB_2" localSheetId="18" hidden="1">'[4]Time series'!#REF!</definedName>
    <definedName name="__123Graph_APERIB_2" localSheetId="19" hidden="1">'[4]Time series'!#REF!</definedName>
    <definedName name="__123Graph_APERIB_2" localSheetId="20" hidden="1">'[4]Time series'!#REF!</definedName>
    <definedName name="__123Graph_APERIB_2" localSheetId="27" hidden="1">'[5]Time series'!#REF!</definedName>
    <definedName name="__123Graph_APERIB_2" localSheetId="28" hidden="1">'[4]Time series'!#REF!</definedName>
    <definedName name="__123Graph_APERIB_2" localSheetId="29" hidden="1">'[4]Time series'!#REF!</definedName>
    <definedName name="__123Graph_APERIB_2" localSheetId="30" hidden="1">'[4]Time series'!#REF!</definedName>
    <definedName name="__123Graph_APERIB_2" localSheetId="31" hidden="1">'[4]Time series'!#REF!</definedName>
    <definedName name="__123Graph_APERIB_2" localSheetId="32" hidden="1">'[4]Time series'!#REF!</definedName>
    <definedName name="__123Graph_APERIB_2" localSheetId="43" hidden="1">'[4]Time series'!#REF!</definedName>
    <definedName name="__123Graph_APERIB_2" localSheetId="44" hidden="1">'[4]Time series'!#REF!</definedName>
    <definedName name="__123Graph_APERIB_2" localSheetId="0" hidden="1">'[4]Time series'!#REF!</definedName>
    <definedName name="__123Graph_APERIB_2" localSheetId="51" hidden="1">'[5]Time series'!#REF!</definedName>
    <definedName name="__123Graph_APERIB_2" hidden="1">'[4]Time series'!#REF!</definedName>
    <definedName name="__123Graph_APRODABS2" localSheetId="12" hidden="1">'[4]Time series'!#REF!</definedName>
    <definedName name="__123Graph_APRODABS2" localSheetId="13" hidden="1">'[4]Time series'!#REF!</definedName>
    <definedName name="__123Graph_APRODABS2" localSheetId="14" hidden="1">'[4]Time series'!#REF!</definedName>
    <definedName name="__123Graph_APRODABS2" localSheetId="15" hidden="1">'[4]Time series'!#REF!</definedName>
    <definedName name="__123Graph_APRODABS2" localSheetId="16" hidden="1">'[4]Time series'!#REF!</definedName>
    <definedName name="__123Graph_APRODABS2" localSheetId="17" hidden="1">'[4]Time series'!#REF!</definedName>
    <definedName name="__123Graph_APRODABS2" localSheetId="18" hidden="1">'[4]Time series'!#REF!</definedName>
    <definedName name="__123Graph_APRODABS2" localSheetId="19" hidden="1">'[4]Time series'!#REF!</definedName>
    <definedName name="__123Graph_APRODABS2" localSheetId="20" hidden="1">'[4]Time series'!#REF!</definedName>
    <definedName name="__123Graph_APRODABS2" localSheetId="27" hidden="1">'[5]Time series'!#REF!</definedName>
    <definedName name="__123Graph_APRODABS2" localSheetId="28" hidden="1">'[4]Time series'!#REF!</definedName>
    <definedName name="__123Graph_APRODABS2" localSheetId="29" hidden="1">'[4]Time series'!#REF!</definedName>
    <definedName name="__123Graph_APRODABS2" localSheetId="30" hidden="1">'[4]Time series'!#REF!</definedName>
    <definedName name="__123Graph_APRODABS2" localSheetId="31" hidden="1">'[4]Time series'!#REF!</definedName>
    <definedName name="__123Graph_APRODABS2" localSheetId="32" hidden="1">'[4]Time series'!#REF!</definedName>
    <definedName name="__123Graph_APRODABS2" localSheetId="43" hidden="1">'[4]Time series'!#REF!</definedName>
    <definedName name="__123Graph_APRODABS2" localSheetId="44" hidden="1">'[4]Time series'!#REF!</definedName>
    <definedName name="__123Graph_APRODABS2" localSheetId="0" hidden="1">'[4]Time series'!#REF!</definedName>
    <definedName name="__123Graph_APRODABS2" localSheetId="51" hidden="1">'[5]Time series'!#REF!</definedName>
    <definedName name="__123Graph_APRODABS2" hidden="1">'[4]Time series'!#REF!</definedName>
    <definedName name="__123Graph_APRODABSC" localSheetId="12" hidden="1">'[3]Time series'!#REF!</definedName>
    <definedName name="__123Graph_APRODABSC" localSheetId="13" hidden="1">'[4]Time series'!#REF!</definedName>
    <definedName name="__123Graph_APRODABSC" localSheetId="14" hidden="1">'[3]Time series'!#REF!</definedName>
    <definedName name="__123Graph_APRODABSC" localSheetId="15" hidden="1">'[3]Time series'!#REF!</definedName>
    <definedName name="__123Graph_APRODABSC" localSheetId="16" hidden="1">'[4]Time series'!#REF!</definedName>
    <definedName name="__123Graph_APRODABSC" localSheetId="17" hidden="1">'[3]Time series'!#REF!</definedName>
    <definedName name="__123Graph_APRODABSC" localSheetId="18" hidden="1">'[4]Time series'!#REF!</definedName>
    <definedName name="__123Graph_APRODABSC" localSheetId="19" hidden="1">'[4]Time series'!#REF!</definedName>
    <definedName name="__123Graph_APRODABSC" localSheetId="20" hidden="1">'[4]Time series'!#REF!</definedName>
    <definedName name="__123Graph_APRODABSC" localSheetId="4" hidden="1">'[4]Time series'!#REF!</definedName>
    <definedName name="__123Graph_APRODABSC" localSheetId="23" hidden="1">'[4]Time series'!#REF!</definedName>
    <definedName name="__123Graph_APRODABSC" localSheetId="24" hidden="1">'[4]Time series'!#REF!</definedName>
    <definedName name="__123Graph_APRODABSC" localSheetId="26" hidden="1">'[4]Time series'!#REF!</definedName>
    <definedName name="__123Graph_APRODABSC" localSheetId="27" hidden="1">'[5]Time series'!#REF!</definedName>
    <definedName name="__123Graph_APRODABSC" localSheetId="28" hidden="1">'[4]Time series'!#REF!</definedName>
    <definedName name="__123Graph_APRODABSC" localSheetId="29" hidden="1">'[3]Time series'!#REF!</definedName>
    <definedName name="__123Graph_APRODABSC" localSheetId="30" hidden="1">'[3]Time series'!#REF!</definedName>
    <definedName name="__123Graph_APRODABSC" localSheetId="31" hidden="1">'[3]Time series'!#REF!</definedName>
    <definedName name="__123Graph_APRODABSC" localSheetId="32" hidden="1">'[3]Time series'!#REF!</definedName>
    <definedName name="__123Graph_APRODABSC" localSheetId="33" hidden="1">'[4]Time series'!#REF!</definedName>
    <definedName name="__123Graph_APRODABSC" localSheetId="42" hidden="1">'[4]Time series'!#REF!</definedName>
    <definedName name="__123Graph_APRODABSC" localSheetId="43" hidden="1">'[4]Time series'!#REF!</definedName>
    <definedName name="__123Graph_APRODABSC" localSheetId="44" hidden="1">'[4]Time series'!#REF!</definedName>
    <definedName name="__123Graph_APRODABSC" localSheetId="46" hidden="1">'[4]Time series'!#REF!</definedName>
    <definedName name="__123Graph_APRODABSC" localSheetId="7" hidden="1">'[4]Time series'!#REF!</definedName>
    <definedName name="__123Graph_APRODABSC" localSheetId="8" hidden="1">'[4]Time series'!#REF!</definedName>
    <definedName name="__123Graph_APRODABSC" localSheetId="9" hidden="1">'[3]Time series'!#REF!</definedName>
    <definedName name="__123Graph_APRODABSC" localSheetId="10" hidden="1">'[3]Time series'!#REF!</definedName>
    <definedName name="__123Graph_APRODABSC" localSheetId="1" hidden="1">'[3]Time series'!#REF!</definedName>
    <definedName name="__123Graph_APRODABSC" localSheetId="0" hidden="1">'[4]Time series'!#REF!</definedName>
    <definedName name="__123Graph_APRODABSC" localSheetId="47" hidden="1">'[5]Time series'!#REF!</definedName>
    <definedName name="__123Graph_APRODABSC" localSheetId="49" hidden="1">'[4]Time series'!#REF!</definedName>
    <definedName name="__123Graph_APRODABSC" localSheetId="50" hidden="1">'[5]Time series'!#REF!</definedName>
    <definedName name="__123Graph_APRODABSC" localSheetId="51" hidden="1">'[5]Time series'!#REF!</definedName>
    <definedName name="__123Graph_APRODABSC" localSheetId="21" hidden="1">'[6]Time series'!#REF!</definedName>
    <definedName name="__123Graph_APRODABSC" localSheetId="38" hidden="1">'[4]Time series'!#REF!</definedName>
    <definedName name="__123Graph_APRODABSC" localSheetId="39" hidden="1">'[4]Time series'!#REF!</definedName>
    <definedName name="__123Graph_APRODABSC" localSheetId="40" hidden="1">'[4]Time series'!#REF!</definedName>
    <definedName name="__123Graph_APRODABSC" localSheetId="41" hidden="1">'[4]Time series'!#REF!</definedName>
    <definedName name="__123Graph_APRODABSC" hidden="1">'[4]Time series'!#REF!</definedName>
    <definedName name="__123Graph_APRODABSC_2" localSheetId="12" hidden="1">'[4]Time series'!#REF!</definedName>
    <definedName name="__123Graph_APRODABSC_2" localSheetId="13" hidden="1">'[4]Time series'!#REF!</definedName>
    <definedName name="__123Graph_APRODABSC_2" localSheetId="14" hidden="1">'[4]Time series'!#REF!</definedName>
    <definedName name="__123Graph_APRODABSC_2" localSheetId="15" hidden="1">'[4]Time series'!#REF!</definedName>
    <definedName name="__123Graph_APRODABSC_2" localSheetId="16" hidden="1">'[4]Time series'!#REF!</definedName>
    <definedName name="__123Graph_APRODABSC_2" localSheetId="17" hidden="1">'[4]Time series'!#REF!</definedName>
    <definedName name="__123Graph_APRODABSC_2" localSheetId="18" hidden="1">'[4]Time series'!#REF!</definedName>
    <definedName name="__123Graph_APRODABSC_2" localSheetId="19" hidden="1">'[4]Time series'!#REF!</definedName>
    <definedName name="__123Graph_APRODABSC_2" localSheetId="20" hidden="1">'[4]Time series'!#REF!</definedName>
    <definedName name="__123Graph_APRODABSC_2" localSheetId="27" hidden="1">'[5]Time series'!#REF!</definedName>
    <definedName name="__123Graph_APRODABSC_2" localSheetId="28" hidden="1">'[4]Time series'!#REF!</definedName>
    <definedName name="__123Graph_APRODABSC_2" localSheetId="29" hidden="1">'[4]Time series'!#REF!</definedName>
    <definedName name="__123Graph_APRODABSC_2" localSheetId="30" hidden="1">'[4]Time series'!#REF!</definedName>
    <definedName name="__123Graph_APRODABSC_2" localSheetId="31" hidden="1">'[4]Time series'!#REF!</definedName>
    <definedName name="__123Graph_APRODABSC_2" localSheetId="32" hidden="1">'[4]Time series'!#REF!</definedName>
    <definedName name="__123Graph_APRODABSC_2" localSheetId="43" hidden="1">'[4]Time series'!#REF!</definedName>
    <definedName name="__123Graph_APRODABSC_2" localSheetId="44" hidden="1">'[4]Time series'!#REF!</definedName>
    <definedName name="__123Graph_APRODABSC_2" localSheetId="0" hidden="1">'[4]Time series'!#REF!</definedName>
    <definedName name="__123Graph_APRODABSC_2" localSheetId="51" hidden="1">'[5]Time series'!#REF!</definedName>
    <definedName name="__123Graph_APRODABSC_2" hidden="1">'[4]Time series'!#REF!</definedName>
    <definedName name="__123Graph_APRODABSD" localSheetId="12" hidden="1">'[3]Time series'!#REF!</definedName>
    <definedName name="__123Graph_APRODABSD" localSheetId="13" hidden="1">'[4]Time series'!#REF!</definedName>
    <definedName name="__123Graph_APRODABSD" localSheetId="14" hidden="1">'[3]Time series'!#REF!</definedName>
    <definedName name="__123Graph_APRODABSD" localSheetId="15" hidden="1">'[3]Time series'!#REF!</definedName>
    <definedName name="__123Graph_APRODABSD" localSheetId="16" hidden="1">'[4]Time series'!#REF!</definedName>
    <definedName name="__123Graph_APRODABSD" localSheetId="17" hidden="1">'[3]Time series'!#REF!</definedName>
    <definedName name="__123Graph_APRODABSD" localSheetId="18" hidden="1">'[4]Time series'!#REF!</definedName>
    <definedName name="__123Graph_APRODABSD" localSheetId="19" hidden="1">'[4]Time series'!#REF!</definedName>
    <definedName name="__123Graph_APRODABSD" localSheetId="20" hidden="1">'[4]Time series'!#REF!</definedName>
    <definedName name="__123Graph_APRODABSD" localSheetId="4" hidden="1">'[4]Time series'!#REF!</definedName>
    <definedName name="__123Graph_APRODABSD" localSheetId="23" hidden="1">'[4]Time series'!#REF!</definedName>
    <definedName name="__123Graph_APRODABSD" localSheetId="24" hidden="1">'[4]Time series'!#REF!</definedName>
    <definedName name="__123Graph_APRODABSD" localSheetId="26" hidden="1">'[4]Time series'!#REF!</definedName>
    <definedName name="__123Graph_APRODABSD" localSheetId="27" hidden="1">'[5]Time series'!#REF!</definedName>
    <definedName name="__123Graph_APRODABSD" localSheetId="28" hidden="1">'[4]Time series'!#REF!</definedName>
    <definedName name="__123Graph_APRODABSD" localSheetId="29" hidden="1">'[3]Time series'!#REF!</definedName>
    <definedName name="__123Graph_APRODABSD" localSheetId="30" hidden="1">'[3]Time series'!#REF!</definedName>
    <definedName name="__123Graph_APRODABSD" localSheetId="31" hidden="1">'[3]Time series'!#REF!</definedName>
    <definedName name="__123Graph_APRODABSD" localSheetId="32" hidden="1">'[3]Time series'!#REF!</definedName>
    <definedName name="__123Graph_APRODABSD" localSheetId="33" hidden="1">'[4]Time series'!#REF!</definedName>
    <definedName name="__123Graph_APRODABSD" localSheetId="42" hidden="1">'[4]Time series'!#REF!</definedName>
    <definedName name="__123Graph_APRODABSD" localSheetId="43" hidden="1">'[4]Time series'!#REF!</definedName>
    <definedName name="__123Graph_APRODABSD" localSheetId="44" hidden="1">'[4]Time series'!#REF!</definedName>
    <definedName name="__123Graph_APRODABSD" localSheetId="46" hidden="1">'[4]Time series'!#REF!</definedName>
    <definedName name="__123Graph_APRODABSD" localSheetId="7" hidden="1">'[4]Time series'!#REF!</definedName>
    <definedName name="__123Graph_APRODABSD" localSheetId="8" hidden="1">'[4]Time series'!#REF!</definedName>
    <definedName name="__123Graph_APRODABSD" localSheetId="9" hidden="1">'[3]Time series'!#REF!</definedName>
    <definedName name="__123Graph_APRODABSD" localSheetId="10" hidden="1">'[3]Time series'!#REF!</definedName>
    <definedName name="__123Graph_APRODABSD" localSheetId="1" hidden="1">'[3]Time series'!#REF!</definedName>
    <definedName name="__123Graph_APRODABSD" localSheetId="0" hidden="1">'[4]Time series'!#REF!</definedName>
    <definedName name="__123Graph_APRODABSD" localSheetId="47" hidden="1">'[5]Time series'!#REF!</definedName>
    <definedName name="__123Graph_APRODABSD" localSheetId="49" hidden="1">'[4]Time series'!#REF!</definedName>
    <definedName name="__123Graph_APRODABSD" localSheetId="50" hidden="1">'[5]Time series'!#REF!</definedName>
    <definedName name="__123Graph_APRODABSD" localSheetId="51" hidden="1">'[5]Time series'!#REF!</definedName>
    <definedName name="__123Graph_APRODABSD" localSheetId="21" hidden="1">'[6]Time series'!#REF!</definedName>
    <definedName name="__123Graph_APRODABSD" localSheetId="38" hidden="1">'[4]Time series'!#REF!</definedName>
    <definedName name="__123Graph_APRODABSD" localSheetId="39" hidden="1">'[4]Time series'!#REF!</definedName>
    <definedName name="__123Graph_APRODABSD" localSheetId="40" hidden="1">'[4]Time series'!#REF!</definedName>
    <definedName name="__123Graph_APRODABSD" localSheetId="41" hidden="1">'[4]Time series'!#REF!</definedName>
    <definedName name="__123Graph_APRODABSD" hidden="1">'[4]Time series'!#REF!</definedName>
    <definedName name="__123Graph_APRODTRE2" localSheetId="12" hidden="1">'[3]Time series'!#REF!</definedName>
    <definedName name="__123Graph_APRODTRE2" localSheetId="13" hidden="1">'[4]Time series'!#REF!</definedName>
    <definedName name="__123Graph_APRODTRE2" localSheetId="14" hidden="1">'[3]Time series'!#REF!</definedName>
    <definedName name="__123Graph_APRODTRE2" localSheetId="15" hidden="1">'[3]Time series'!#REF!</definedName>
    <definedName name="__123Graph_APRODTRE2" localSheetId="16" hidden="1">'[4]Time series'!#REF!</definedName>
    <definedName name="__123Graph_APRODTRE2" localSheetId="17" hidden="1">'[3]Time series'!#REF!</definedName>
    <definedName name="__123Graph_APRODTRE2" localSheetId="18" hidden="1">'[4]Time series'!#REF!</definedName>
    <definedName name="__123Graph_APRODTRE2" localSheetId="19" hidden="1">'[4]Time series'!#REF!</definedName>
    <definedName name="__123Graph_APRODTRE2" localSheetId="20" hidden="1">'[4]Time series'!#REF!</definedName>
    <definedName name="__123Graph_APRODTRE2" localSheetId="4" hidden="1">'[4]Time series'!#REF!</definedName>
    <definedName name="__123Graph_APRODTRE2" localSheetId="23" hidden="1">'[4]Time series'!#REF!</definedName>
    <definedName name="__123Graph_APRODTRE2" localSheetId="24" hidden="1">'[4]Time series'!#REF!</definedName>
    <definedName name="__123Graph_APRODTRE2" localSheetId="26" hidden="1">'[4]Time series'!#REF!</definedName>
    <definedName name="__123Graph_APRODTRE2" localSheetId="27" hidden="1">'[5]Time series'!#REF!</definedName>
    <definedName name="__123Graph_APRODTRE2" localSheetId="28" hidden="1">'[4]Time series'!#REF!</definedName>
    <definedName name="__123Graph_APRODTRE2" localSheetId="29" hidden="1">'[3]Time series'!#REF!</definedName>
    <definedName name="__123Graph_APRODTRE2" localSheetId="30" hidden="1">'[3]Time series'!#REF!</definedName>
    <definedName name="__123Graph_APRODTRE2" localSheetId="31" hidden="1">'[3]Time series'!#REF!</definedName>
    <definedName name="__123Graph_APRODTRE2" localSheetId="32" hidden="1">'[3]Time series'!#REF!</definedName>
    <definedName name="__123Graph_APRODTRE2" localSheetId="33" hidden="1">'[4]Time series'!#REF!</definedName>
    <definedName name="__123Graph_APRODTRE2" localSheetId="42" hidden="1">'[4]Time series'!#REF!</definedName>
    <definedName name="__123Graph_APRODTRE2" localSheetId="43" hidden="1">'[4]Time series'!#REF!</definedName>
    <definedName name="__123Graph_APRODTRE2" localSheetId="44" hidden="1">'[4]Time series'!#REF!</definedName>
    <definedName name="__123Graph_APRODTRE2" localSheetId="46" hidden="1">'[4]Time series'!#REF!</definedName>
    <definedName name="__123Graph_APRODTRE2" localSheetId="7" hidden="1">'[4]Time series'!#REF!</definedName>
    <definedName name="__123Graph_APRODTRE2" localSheetId="8" hidden="1">'[4]Time series'!#REF!</definedName>
    <definedName name="__123Graph_APRODTRE2" localSheetId="9" hidden="1">'[3]Time series'!#REF!</definedName>
    <definedName name="__123Graph_APRODTRE2" localSheetId="10" hidden="1">'[3]Time series'!#REF!</definedName>
    <definedName name="__123Graph_APRODTRE2" localSheetId="1" hidden="1">'[3]Time series'!#REF!</definedName>
    <definedName name="__123Graph_APRODTRE2" localSheetId="0" hidden="1">'[4]Time series'!#REF!</definedName>
    <definedName name="__123Graph_APRODTRE2" localSheetId="47" hidden="1">'[5]Time series'!#REF!</definedName>
    <definedName name="__123Graph_APRODTRE2" localSheetId="49" hidden="1">'[4]Time series'!#REF!</definedName>
    <definedName name="__123Graph_APRODTRE2" localSheetId="50" hidden="1">'[5]Time series'!#REF!</definedName>
    <definedName name="__123Graph_APRODTRE2" localSheetId="51" hidden="1">'[5]Time series'!#REF!</definedName>
    <definedName name="__123Graph_APRODTRE2" localSheetId="21" hidden="1">'[6]Time series'!#REF!</definedName>
    <definedName name="__123Graph_APRODTRE2" localSheetId="38" hidden="1">'[4]Time series'!#REF!</definedName>
    <definedName name="__123Graph_APRODTRE2" localSheetId="39" hidden="1">'[4]Time series'!#REF!</definedName>
    <definedName name="__123Graph_APRODTRE2" localSheetId="40" hidden="1">'[4]Time series'!#REF!</definedName>
    <definedName name="__123Graph_APRODTRE2" localSheetId="41" hidden="1">'[4]Time series'!#REF!</definedName>
    <definedName name="__123Graph_APRODTRE2" hidden="1">'[4]Time series'!#REF!</definedName>
    <definedName name="__123Graph_APRODTRE3" localSheetId="12" hidden="1">'[3]Time series'!#REF!</definedName>
    <definedName name="__123Graph_APRODTRE3" localSheetId="13" hidden="1">'[4]Time series'!#REF!</definedName>
    <definedName name="__123Graph_APRODTRE3" localSheetId="14" hidden="1">'[3]Time series'!#REF!</definedName>
    <definedName name="__123Graph_APRODTRE3" localSheetId="15" hidden="1">'[3]Time series'!#REF!</definedName>
    <definedName name="__123Graph_APRODTRE3" localSheetId="16" hidden="1">'[4]Time series'!#REF!</definedName>
    <definedName name="__123Graph_APRODTRE3" localSheetId="17" hidden="1">'[3]Time series'!#REF!</definedName>
    <definedName name="__123Graph_APRODTRE3" localSheetId="18" hidden="1">'[4]Time series'!#REF!</definedName>
    <definedName name="__123Graph_APRODTRE3" localSheetId="19" hidden="1">'[4]Time series'!#REF!</definedName>
    <definedName name="__123Graph_APRODTRE3" localSheetId="20" hidden="1">'[4]Time series'!#REF!</definedName>
    <definedName name="__123Graph_APRODTRE3" localSheetId="4" hidden="1">'[4]Time series'!#REF!</definedName>
    <definedName name="__123Graph_APRODTRE3" localSheetId="23" hidden="1">'[4]Time series'!#REF!</definedName>
    <definedName name="__123Graph_APRODTRE3" localSheetId="24" hidden="1">'[4]Time series'!#REF!</definedName>
    <definedName name="__123Graph_APRODTRE3" localSheetId="26" hidden="1">'[4]Time series'!#REF!</definedName>
    <definedName name="__123Graph_APRODTRE3" localSheetId="27" hidden="1">'[5]Time series'!#REF!</definedName>
    <definedName name="__123Graph_APRODTRE3" localSheetId="28" hidden="1">'[4]Time series'!#REF!</definedName>
    <definedName name="__123Graph_APRODTRE3" localSheetId="29" hidden="1">'[3]Time series'!#REF!</definedName>
    <definedName name="__123Graph_APRODTRE3" localSheetId="30" hidden="1">'[3]Time series'!#REF!</definedName>
    <definedName name="__123Graph_APRODTRE3" localSheetId="31" hidden="1">'[3]Time series'!#REF!</definedName>
    <definedName name="__123Graph_APRODTRE3" localSheetId="32" hidden="1">'[3]Time series'!#REF!</definedName>
    <definedName name="__123Graph_APRODTRE3" localSheetId="33" hidden="1">'[4]Time series'!#REF!</definedName>
    <definedName name="__123Graph_APRODTRE3" localSheetId="42" hidden="1">'[4]Time series'!#REF!</definedName>
    <definedName name="__123Graph_APRODTRE3" localSheetId="43" hidden="1">'[4]Time series'!#REF!</definedName>
    <definedName name="__123Graph_APRODTRE3" localSheetId="44" hidden="1">'[4]Time series'!#REF!</definedName>
    <definedName name="__123Graph_APRODTRE3" localSheetId="46" hidden="1">'[4]Time series'!#REF!</definedName>
    <definedName name="__123Graph_APRODTRE3" localSheetId="7" hidden="1">'[4]Time series'!#REF!</definedName>
    <definedName name="__123Graph_APRODTRE3" localSheetId="8" hidden="1">'[4]Time series'!#REF!</definedName>
    <definedName name="__123Graph_APRODTRE3" localSheetId="9" hidden="1">'[3]Time series'!#REF!</definedName>
    <definedName name="__123Graph_APRODTRE3" localSheetId="10" hidden="1">'[3]Time series'!#REF!</definedName>
    <definedName name="__123Graph_APRODTRE3" localSheetId="1" hidden="1">'[3]Time series'!#REF!</definedName>
    <definedName name="__123Graph_APRODTRE3" localSheetId="0" hidden="1">'[4]Time series'!#REF!</definedName>
    <definedName name="__123Graph_APRODTRE3" localSheetId="47" hidden="1">'[5]Time series'!#REF!</definedName>
    <definedName name="__123Graph_APRODTRE3" localSheetId="49" hidden="1">'[4]Time series'!#REF!</definedName>
    <definedName name="__123Graph_APRODTRE3" localSheetId="50" hidden="1">'[5]Time series'!#REF!</definedName>
    <definedName name="__123Graph_APRODTRE3" localSheetId="51" hidden="1">'[5]Time series'!#REF!</definedName>
    <definedName name="__123Graph_APRODTRE3" localSheetId="21" hidden="1">'[6]Time series'!#REF!</definedName>
    <definedName name="__123Graph_APRODTRE3" localSheetId="38" hidden="1">'[4]Time series'!#REF!</definedName>
    <definedName name="__123Graph_APRODTRE3" localSheetId="39" hidden="1">'[4]Time series'!#REF!</definedName>
    <definedName name="__123Graph_APRODTRE3" localSheetId="40" hidden="1">'[4]Time series'!#REF!</definedName>
    <definedName name="__123Graph_APRODTRE3" localSheetId="41" hidden="1">'[4]Time series'!#REF!</definedName>
    <definedName name="__123Graph_APRODTRE3" hidden="1">'[4]Time series'!#REF!</definedName>
    <definedName name="__123Graph_APRODTRE4" localSheetId="12" hidden="1">'[3]Time series'!#REF!</definedName>
    <definedName name="__123Graph_APRODTRE4" localSheetId="13" hidden="1">'[4]Time series'!#REF!</definedName>
    <definedName name="__123Graph_APRODTRE4" localSheetId="14" hidden="1">'[3]Time series'!#REF!</definedName>
    <definedName name="__123Graph_APRODTRE4" localSheetId="15" hidden="1">'[3]Time series'!#REF!</definedName>
    <definedName name="__123Graph_APRODTRE4" localSheetId="16" hidden="1">'[4]Time series'!#REF!</definedName>
    <definedName name="__123Graph_APRODTRE4" localSheetId="17" hidden="1">'[3]Time series'!#REF!</definedName>
    <definedName name="__123Graph_APRODTRE4" localSheetId="18" hidden="1">'[4]Time series'!#REF!</definedName>
    <definedName name="__123Graph_APRODTRE4" localSheetId="19" hidden="1">'[4]Time series'!#REF!</definedName>
    <definedName name="__123Graph_APRODTRE4" localSheetId="20" hidden="1">'[4]Time series'!#REF!</definedName>
    <definedName name="__123Graph_APRODTRE4" localSheetId="4" hidden="1">'[4]Time series'!#REF!</definedName>
    <definedName name="__123Graph_APRODTRE4" localSheetId="23" hidden="1">'[4]Time series'!#REF!</definedName>
    <definedName name="__123Graph_APRODTRE4" localSheetId="24" hidden="1">'[4]Time series'!#REF!</definedName>
    <definedName name="__123Graph_APRODTRE4" localSheetId="26" hidden="1">'[4]Time series'!#REF!</definedName>
    <definedName name="__123Graph_APRODTRE4" localSheetId="27" hidden="1">'[5]Time series'!#REF!</definedName>
    <definedName name="__123Graph_APRODTRE4" localSheetId="28" hidden="1">'[4]Time series'!#REF!</definedName>
    <definedName name="__123Graph_APRODTRE4" localSheetId="29" hidden="1">'[3]Time series'!#REF!</definedName>
    <definedName name="__123Graph_APRODTRE4" localSheetId="30" hidden="1">'[3]Time series'!#REF!</definedName>
    <definedName name="__123Graph_APRODTRE4" localSheetId="31" hidden="1">'[3]Time series'!#REF!</definedName>
    <definedName name="__123Graph_APRODTRE4" localSheetId="32" hidden="1">'[3]Time series'!#REF!</definedName>
    <definedName name="__123Graph_APRODTRE4" localSheetId="33" hidden="1">'[4]Time series'!#REF!</definedName>
    <definedName name="__123Graph_APRODTRE4" localSheetId="42" hidden="1">'[4]Time series'!#REF!</definedName>
    <definedName name="__123Graph_APRODTRE4" localSheetId="43" hidden="1">'[4]Time series'!#REF!</definedName>
    <definedName name="__123Graph_APRODTRE4" localSheetId="44" hidden="1">'[4]Time series'!#REF!</definedName>
    <definedName name="__123Graph_APRODTRE4" localSheetId="46" hidden="1">'[4]Time series'!#REF!</definedName>
    <definedName name="__123Graph_APRODTRE4" localSheetId="7" hidden="1">'[4]Time series'!#REF!</definedName>
    <definedName name="__123Graph_APRODTRE4" localSheetId="8" hidden="1">'[4]Time series'!#REF!</definedName>
    <definedName name="__123Graph_APRODTRE4" localSheetId="9" hidden="1">'[3]Time series'!#REF!</definedName>
    <definedName name="__123Graph_APRODTRE4" localSheetId="10" hidden="1">'[3]Time series'!#REF!</definedName>
    <definedName name="__123Graph_APRODTRE4" localSheetId="1" hidden="1">'[3]Time series'!#REF!</definedName>
    <definedName name="__123Graph_APRODTRE4" localSheetId="0" hidden="1">'[4]Time series'!#REF!</definedName>
    <definedName name="__123Graph_APRODTRE4" localSheetId="47" hidden="1">'[5]Time series'!#REF!</definedName>
    <definedName name="__123Graph_APRODTRE4" localSheetId="49" hidden="1">'[4]Time series'!#REF!</definedName>
    <definedName name="__123Graph_APRODTRE4" localSheetId="50" hidden="1">'[5]Time series'!#REF!</definedName>
    <definedName name="__123Graph_APRODTRE4" localSheetId="51" hidden="1">'[5]Time series'!#REF!</definedName>
    <definedName name="__123Graph_APRODTRE4" localSheetId="21" hidden="1">'[6]Time series'!#REF!</definedName>
    <definedName name="__123Graph_APRODTRE4" localSheetId="38" hidden="1">'[4]Time series'!#REF!</definedName>
    <definedName name="__123Graph_APRODTRE4" localSheetId="39" hidden="1">'[4]Time series'!#REF!</definedName>
    <definedName name="__123Graph_APRODTRE4" localSheetId="40" hidden="1">'[4]Time series'!#REF!</definedName>
    <definedName name="__123Graph_APRODTRE4" localSheetId="41" hidden="1">'[4]Time series'!#REF!</definedName>
    <definedName name="__123Graph_APRODTRE4" hidden="1">'[4]Time series'!#REF!</definedName>
    <definedName name="__123Graph_APRODTREND" localSheetId="12" hidden="1">'[3]Time series'!#REF!</definedName>
    <definedName name="__123Graph_APRODTREND" localSheetId="13" hidden="1">'[4]Time series'!#REF!</definedName>
    <definedName name="__123Graph_APRODTREND" localSheetId="14" hidden="1">'[3]Time series'!#REF!</definedName>
    <definedName name="__123Graph_APRODTREND" localSheetId="15" hidden="1">'[3]Time series'!#REF!</definedName>
    <definedName name="__123Graph_APRODTREND" localSheetId="16" hidden="1">'[4]Time series'!#REF!</definedName>
    <definedName name="__123Graph_APRODTREND" localSheetId="17" hidden="1">'[3]Time series'!#REF!</definedName>
    <definedName name="__123Graph_APRODTREND" localSheetId="18" hidden="1">'[4]Time series'!#REF!</definedName>
    <definedName name="__123Graph_APRODTREND" localSheetId="19" hidden="1">'[4]Time series'!#REF!</definedName>
    <definedName name="__123Graph_APRODTREND" localSheetId="20" hidden="1">'[4]Time series'!#REF!</definedName>
    <definedName name="__123Graph_APRODTREND" localSheetId="4" hidden="1">'[4]Time series'!#REF!</definedName>
    <definedName name="__123Graph_APRODTREND" localSheetId="23" hidden="1">'[4]Time series'!#REF!</definedName>
    <definedName name="__123Graph_APRODTREND" localSheetId="24" hidden="1">'[4]Time series'!#REF!</definedName>
    <definedName name="__123Graph_APRODTREND" localSheetId="26" hidden="1">'[4]Time series'!#REF!</definedName>
    <definedName name="__123Graph_APRODTREND" localSheetId="27" hidden="1">'[5]Time series'!#REF!</definedName>
    <definedName name="__123Graph_APRODTREND" localSheetId="28" hidden="1">'[4]Time series'!#REF!</definedName>
    <definedName name="__123Graph_APRODTREND" localSheetId="29" hidden="1">'[3]Time series'!#REF!</definedName>
    <definedName name="__123Graph_APRODTREND" localSheetId="30" hidden="1">'[3]Time series'!#REF!</definedName>
    <definedName name="__123Graph_APRODTREND" localSheetId="31" hidden="1">'[3]Time series'!#REF!</definedName>
    <definedName name="__123Graph_APRODTREND" localSheetId="32" hidden="1">'[3]Time series'!#REF!</definedName>
    <definedName name="__123Graph_APRODTREND" localSheetId="33" hidden="1">'[4]Time series'!#REF!</definedName>
    <definedName name="__123Graph_APRODTREND" localSheetId="42" hidden="1">'[4]Time series'!#REF!</definedName>
    <definedName name="__123Graph_APRODTREND" localSheetId="43" hidden="1">'[4]Time series'!#REF!</definedName>
    <definedName name="__123Graph_APRODTREND" localSheetId="44" hidden="1">'[4]Time series'!#REF!</definedName>
    <definedName name="__123Graph_APRODTREND" localSheetId="46" hidden="1">'[4]Time series'!#REF!</definedName>
    <definedName name="__123Graph_APRODTREND" localSheetId="7" hidden="1">'[4]Time series'!#REF!</definedName>
    <definedName name="__123Graph_APRODTREND" localSheetId="8" hidden="1">'[4]Time series'!#REF!</definedName>
    <definedName name="__123Graph_APRODTREND" localSheetId="9" hidden="1">'[3]Time series'!#REF!</definedName>
    <definedName name="__123Graph_APRODTREND" localSheetId="10" hidden="1">'[3]Time series'!#REF!</definedName>
    <definedName name="__123Graph_APRODTREND" localSheetId="1" hidden="1">'[3]Time series'!#REF!</definedName>
    <definedName name="__123Graph_APRODTREND" localSheetId="0" hidden="1">'[4]Time series'!#REF!</definedName>
    <definedName name="__123Graph_APRODTREND" localSheetId="47" hidden="1">'[5]Time series'!#REF!</definedName>
    <definedName name="__123Graph_APRODTREND" localSheetId="49" hidden="1">'[4]Time series'!#REF!</definedName>
    <definedName name="__123Graph_APRODTREND" localSheetId="50" hidden="1">'[5]Time series'!#REF!</definedName>
    <definedName name="__123Graph_APRODTREND" localSheetId="51" hidden="1">'[5]Time series'!#REF!</definedName>
    <definedName name="__123Graph_APRODTREND" localSheetId="21" hidden="1">'[6]Time series'!#REF!</definedName>
    <definedName name="__123Graph_APRODTREND" localSheetId="38" hidden="1">'[4]Time series'!#REF!</definedName>
    <definedName name="__123Graph_APRODTREND" localSheetId="39" hidden="1">'[4]Time series'!#REF!</definedName>
    <definedName name="__123Graph_APRODTREND" localSheetId="40" hidden="1">'[4]Time series'!#REF!</definedName>
    <definedName name="__123Graph_APRODTREND" localSheetId="41" hidden="1">'[4]Time series'!#REF!</definedName>
    <definedName name="__123Graph_APRODTREND" hidden="1">'[4]Time series'!#REF!</definedName>
    <definedName name="__123Graph_APROTREND_2" localSheetId="12" hidden="1">'[4]Time series'!#REF!</definedName>
    <definedName name="__123Graph_APROTREND_2" localSheetId="13" hidden="1">'[4]Time series'!#REF!</definedName>
    <definedName name="__123Graph_APROTREND_2" localSheetId="14" hidden="1">'[4]Time series'!#REF!</definedName>
    <definedName name="__123Graph_APROTREND_2" localSheetId="15" hidden="1">'[4]Time series'!#REF!</definedName>
    <definedName name="__123Graph_APROTREND_2" localSheetId="16" hidden="1">'[4]Time series'!#REF!</definedName>
    <definedName name="__123Graph_APROTREND_2" localSheetId="17" hidden="1">'[4]Time series'!#REF!</definedName>
    <definedName name="__123Graph_APROTREND_2" localSheetId="18" hidden="1">'[4]Time series'!#REF!</definedName>
    <definedName name="__123Graph_APROTREND_2" localSheetId="19" hidden="1">'[4]Time series'!#REF!</definedName>
    <definedName name="__123Graph_APROTREND_2" localSheetId="20" hidden="1">'[4]Time series'!#REF!</definedName>
    <definedName name="__123Graph_APROTREND_2" localSheetId="27" hidden="1">'[5]Time series'!#REF!</definedName>
    <definedName name="__123Graph_APROTREND_2" localSheetId="28" hidden="1">'[4]Time series'!#REF!</definedName>
    <definedName name="__123Graph_APROTREND_2" localSheetId="29" hidden="1">'[4]Time series'!#REF!</definedName>
    <definedName name="__123Graph_APROTREND_2" localSheetId="30" hidden="1">'[4]Time series'!#REF!</definedName>
    <definedName name="__123Graph_APROTREND_2" localSheetId="31" hidden="1">'[4]Time series'!#REF!</definedName>
    <definedName name="__123Graph_APROTREND_2" localSheetId="32" hidden="1">'[4]Time series'!#REF!</definedName>
    <definedName name="__123Graph_APROTREND_2" localSheetId="43" hidden="1">'[4]Time series'!#REF!</definedName>
    <definedName name="__123Graph_APROTREND_2" localSheetId="44" hidden="1">'[4]Time series'!#REF!</definedName>
    <definedName name="__123Graph_APROTREND_2" localSheetId="0" hidden="1">'[4]Time series'!#REF!</definedName>
    <definedName name="__123Graph_APROTREND_2" localSheetId="51" hidden="1">'[5]Time series'!#REF!</definedName>
    <definedName name="__123Graph_APROTREND_2" hidden="1">'[4]Time series'!#REF!</definedName>
    <definedName name="__123Graph_AUTRECHT" localSheetId="12" hidden="1">'[3]Time series'!#REF!</definedName>
    <definedName name="__123Graph_AUTRECHT" localSheetId="13" hidden="1">'[4]Time series'!#REF!</definedName>
    <definedName name="__123Graph_AUTRECHT" localSheetId="14" hidden="1">'[3]Time series'!#REF!</definedName>
    <definedName name="__123Graph_AUTRECHT" localSheetId="15" hidden="1">'[3]Time series'!#REF!</definedName>
    <definedName name="__123Graph_AUTRECHT" localSheetId="16" hidden="1">'[4]Time series'!#REF!</definedName>
    <definedName name="__123Graph_AUTRECHT" localSheetId="17" hidden="1">'[3]Time series'!#REF!</definedName>
    <definedName name="__123Graph_AUTRECHT" localSheetId="18" hidden="1">'[4]Time series'!#REF!</definedName>
    <definedName name="__123Graph_AUTRECHT" localSheetId="19" hidden="1">'[4]Time series'!#REF!</definedName>
    <definedName name="__123Graph_AUTRECHT" localSheetId="20" hidden="1">'[4]Time series'!#REF!</definedName>
    <definedName name="__123Graph_AUTRECHT" localSheetId="4" hidden="1">'[4]Time series'!#REF!</definedName>
    <definedName name="__123Graph_AUTRECHT" localSheetId="23" hidden="1">'[4]Time series'!#REF!</definedName>
    <definedName name="__123Graph_AUTRECHT" localSheetId="24" hidden="1">'[4]Time series'!#REF!</definedName>
    <definedName name="__123Graph_AUTRECHT" localSheetId="26" hidden="1">'[4]Time series'!#REF!</definedName>
    <definedName name="__123Graph_AUTRECHT" localSheetId="27" hidden="1">'[5]Time series'!#REF!</definedName>
    <definedName name="__123Graph_AUTRECHT" localSheetId="28" hidden="1">'[4]Time series'!#REF!</definedName>
    <definedName name="__123Graph_AUTRECHT" localSheetId="29" hidden="1">'[3]Time series'!#REF!</definedName>
    <definedName name="__123Graph_AUTRECHT" localSheetId="30" hidden="1">'[3]Time series'!#REF!</definedName>
    <definedName name="__123Graph_AUTRECHT" localSheetId="31" hidden="1">'[3]Time series'!#REF!</definedName>
    <definedName name="__123Graph_AUTRECHT" localSheetId="32" hidden="1">'[3]Time series'!#REF!</definedName>
    <definedName name="__123Graph_AUTRECHT" localSheetId="33" hidden="1">'[4]Time series'!#REF!</definedName>
    <definedName name="__123Graph_AUTRECHT" localSheetId="42" hidden="1">'[4]Time series'!#REF!</definedName>
    <definedName name="__123Graph_AUTRECHT" localSheetId="43" hidden="1">'[4]Time series'!#REF!</definedName>
    <definedName name="__123Graph_AUTRECHT" localSheetId="44" hidden="1">'[4]Time series'!#REF!</definedName>
    <definedName name="__123Graph_AUTRECHT" localSheetId="46" hidden="1">'[4]Time series'!#REF!</definedName>
    <definedName name="__123Graph_AUTRECHT" localSheetId="7" hidden="1">'[4]Time series'!#REF!</definedName>
    <definedName name="__123Graph_AUTRECHT" localSheetId="8" hidden="1">'[4]Time series'!#REF!</definedName>
    <definedName name="__123Graph_AUTRECHT" localSheetId="9" hidden="1">'[3]Time series'!#REF!</definedName>
    <definedName name="__123Graph_AUTRECHT" localSheetId="10" hidden="1">'[3]Time series'!#REF!</definedName>
    <definedName name="__123Graph_AUTRECHT" localSheetId="1" hidden="1">'[3]Time series'!#REF!</definedName>
    <definedName name="__123Graph_AUTRECHT" localSheetId="0" hidden="1">'[4]Time series'!#REF!</definedName>
    <definedName name="__123Graph_AUTRECHT" localSheetId="47" hidden="1">'[5]Time series'!#REF!</definedName>
    <definedName name="__123Graph_AUTRECHT" localSheetId="49" hidden="1">'[4]Time series'!#REF!</definedName>
    <definedName name="__123Graph_AUTRECHT" localSheetId="50" hidden="1">'[5]Time series'!#REF!</definedName>
    <definedName name="__123Graph_AUTRECHT" localSheetId="51" hidden="1">'[5]Time series'!#REF!</definedName>
    <definedName name="__123Graph_AUTRECHT" localSheetId="21" hidden="1">'[6]Time series'!#REF!</definedName>
    <definedName name="__123Graph_AUTRECHT" localSheetId="38" hidden="1">'[4]Time series'!#REF!</definedName>
    <definedName name="__123Graph_AUTRECHT" localSheetId="39" hidden="1">'[4]Time series'!#REF!</definedName>
    <definedName name="__123Graph_AUTRECHT" localSheetId="40" hidden="1">'[4]Time series'!#REF!</definedName>
    <definedName name="__123Graph_AUTRECHT" localSheetId="41" hidden="1">'[4]Time series'!#REF!</definedName>
    <definedName name="__123Graph_AUTRECHT" hidden="1">'[4]Time series'!#REF!</definedName>
    <definedName name="__123Graph_AUTRECHT_2" localSheetId="12" hidden="1">'[4]Time series'!#REF!</definedName>
    <definedName name="__123Graph_AUTRECHT_2" localSheetId="13" hidden="1">'[4]Time series'!#REF!</definedName>
    <definedName name="__123Graph_AUTRECHT_2" localSheetId="14" hidden="1">'[4]Time series'!#REF!</definedName>
    <definedName name="__123Graph_AUTRECHT_2" localSheetId="15" hidden="1">'[4]Time series'!#REF!</definedName>
    <definedName name="__123Graph_AUTRECHT_2" localSheetId="16" hidden="1">'[4]Time series'!#REF!</definedName>
    <definedName name="__123Graph_AUTRECHT_2" localSheetId="17" hidden="1">'[4]Time series'!#REF!</definedName>
    <definedName name="__123Graph_AUTRECHT_2" localSheetId="18" hidden="1">'[4]Time series'!#REF!</definedName>
    <definedName name="__123Graph_AUTRECHT_2" localSheetId="19" hidden="1">'[4]Time series'!#REF!</definedName>
    <definedName name="__123Graph_AUTRECHT_2" localSheetId="20" hidden="1">'[4]Time series'!#REF!</definedName>
    <definedName name="__123Graph_AUTRECHT_2" localSheetId="27" hidden="1">'[5]Time series'!#REF!</definedName>
    <definedName name="__123Graph_AUTRECHT_2" localSheetId="28" hidden="1">'[4]Time series'!#REF!</definedName>
    <definedName name="__123Graph_AUTRECHT_2" localSheetId="29" hidden="1">'[4]Time series'!#REF!</definedName>
    <definedName name="__123Graph_AUTRECHT_2" localSheetId="30" hidden="1">'[4]Time series'!#REF!</definedName>
    <definedName name="__123Graph_AUTRECHT_2" localSheetId="31" hidden="1">'[4]Time series'!#REF!</definedName>
    <definedName name="__123Graph_AUTRECHT_2" localSheetId="32" hidden="1">'[4]Time series'!#REF!</definedName>
    <definedName name="__123Graph_AUTRECHT_2" localSheetId="43" hidden="1">'[4]Time series'!#REF!</definedName>
    <definedName name="__123Graph_AUTRECHT_2" localSheetId="44" hidden="1">'[4]Time series'!#REF!</definedName>
    <definedName name="__123Graph_AUTRECHT_2" localSheetId="0" hidden="1">'[4]Time series'!#REF!</definedName>
    <definedName name="__123Graph_AUTRECHT_2" localSheetId="51" hidden="1">'[5]Time series'!#REF!</definedName>
    <definedName name="__123Graph_AUTRECHT_2" hidden="1">'[4]Time series'!#REF!</definedName>
    <definedName name="__123Graph_B" localSheetId="12" hidden="1">[2]A11!#REF!</definedName>
    <definedName name="__123Graph_B" localSheetId="13" hidden="1">[2]A11!#REF!</definedName>
    <definedName name="__123Graph_B" localSheetId="14" hidden="1">[2]A11!#REF!</definedName>
    <definedName name="__123Graph_B" localSheetId="15" hidden="1">[2]A11!#REF!</definedName>
    <definedName name="__123Graph_B" localSheetId="16" hidden="1">[2]A11!#REF!</definedName>
    <definedName name="__123Graph_B" localSheetId="17" hidden="1">[2]A11!#REF!</definedName>
    <definedName name="__123Graph_B" localSheetId="18" hidden="1">[2]A11!#REF!</definedName>
    <definedName name="__123Graph_B" localSheetId="19" hidden="1">[2]A11!#REF!</definedName>
    <definedName name="__123Graph_B" localSheetId="20" hidden="1">[2]A11!#REF!</definedName>
    <definedName name="__123Graph_B" localSheetId="23" hidden="1">[2]A11!#REF!</definedName>
    <definedName name="__123Graph_B" localSheetId="24" hidden="1">[2]A11!#REF!</definedName>
    <definedName name="__123Graph_B" localSheetId="27" hidden="1">[2]A11!#REF!</definedName>
    <definedName name="__123Graph_B" localSheetId="28" hidden="1">[2]A11!#REF!</definedName>
    <definedName name="__123Graph_B" localSheetId="29" hidden="1">[2]A11!#REF!</definedName>
    <definedName name="__123Graph_B" localSheetId="30" hidden="1">[2]A11!#REF!</definedName>
    <definedName name="__123Graph_B" localSheetId="31" hidden="1">[2]A11!#REF!</definedName>
    <definedName name="__123Graph_B" localSheetId="32" hidden="1">[2]A11!#REF!</definedName>
    <definedName name="__123Graph_B" localSheetId="43" hidden="1">[2]A11!#REF!</definedName>
    <definedName name="__123Graph_B" localSheetId="44" hidden="1">[2]A11!#REF!</definedName>
    <definedName name="__123Graph_B" localSheetId="50" hidden="1">[2]A11!#REF!</definedName>
    <definedName name="__123Graph_B" localSheetId="51" hidden="1">[2]A11!#REF!</definedName>
    <definedName name="__123Graph_B" localSheetId="21" hidden="1">[2]A11!#REF!</definedName>
    <definedName name="__123Graph_B" hidden="1">[2]A11!#REF!</definedName>
    <definedName name="__123Graph_BBERLGRAP" localSheetId="12" hidden="1">'[3]Time series'!#REF!</definedName>
    <definedName name="__123Graph_BBERLGRAP" localSheetId="13" hidden="1">'[4]Time series'!#REF!</definedName>
    <definedName name="__123Graph_BBERLGRAP" localSheetId="14" hidden="1">'[3]Time series'!#REF!</definedName>
    <definedName name="__123Graph_BBERLGRAP" localSheetId="15" hidden="1">'[3]Time series'!#REF!</definedName>
    <definedName name="__123Graph_BBERLGRAP" localSheetId="16" hidden="1">'[4]Time series'!#REF!</definedName>
    <definedName name="__123Graph_BBERLGRAP" localSheetId="17" hidden="1">'[3]Time series'!#REF!</definedName>
    <definedName name="__123Graph_BBERLGRAP" localSheetId="18" hidden="1">'[4]Time series'!#REF!</definedName>
    <definedName name="__123Graph_BBERLGRAP" localSheetId="19" hidden="1">'[4]Time series'!#REF!</definedName>
    <definedName name="__123Graph_BBERLGRAP" localSheetId="20" hidden="1">'[4]Time series'!#REF!</definedName>
    <definedName name="__123Graph_BBERLGRAP" localSheetId="4" hidden="1">'[4]Time series'!#REF!</definedName>
    <definedName name="__123Graph_BBERLGRAP" localSheetId="23" hidden="1">'[4]Time series'!#REF!</definedName>
    <definedName name="__123Graph_BBERLGRAP" localSheetId="24" hidden="1">'[4]Time series'!#REF!</definedName>
    <definedName name="__123Graph_BBERLGRAP" localSheetId="26" hidden="1">'[4]Time series'!#REF!</definedName>
    <definedName name="__123Graph_BBERLGRAP" localSheetId="27" hidden="1">'[5]Time series'!#REF!</definedName>
    <definedName name="__123Graph_BBERLGRAP" localSheetId="28" hidden="1">'[4]Time series'!#REF!</definedName>
    <definedName name="__123Graph_BBERLGRAP" localSheetId="29" hidden="1">'[3]Time series'!#REF!</definedName>
    <definedName name="__123Graph_BBERLGRAP" localSheetId="30" hidden="1">'[3]Time series'!#REF!</definedName>
    <definedName name="__123Graph_BBERLGRAP" localSheetId="31" hidden="1">'[3]Time series'!#REF!</definedName>
    <definedName name="__123Graph_BBERLGRAP" localSheetId="32" hidden="1">'[3]Time series'!#REF!</definedName>
    <definedName name="__123Graph_BBERLGRAP" localSheetId="33" hidden="1">'[4]Time series'!#REF!</definedName>
    <definedName name="__123Graph_BBERLGRAP" localSheetId="42" hidden="1">'[4]Time series'!#REF!</definedName>
    <definedName name="__123Graph_BBERLGRAP" localSheetId="43" hidden="1">'[4]Time series'!#REF!</definedName>
    <definedName name="__123Graph_BBERLGRAP" localSheetId="44" hidden="1">'[4]Time series'!#REF!</definedName>
    <definedName name="__123Graph_BBERLGRAP" localSheetId="46" hidden="1">'[4]Time series'!#REF!</definedName>
    <definedName name="__123Graph_BBERLGRAP" localSheetId="7" hidden="1">'[4]Time series'!#REF!</definedName>
    <definedName name="__123Graph_BBERLGRAP" localSheetId="8" hidden="1">'[4]Time series'!#REF!</definedName>
    <definedName name="__123Graph_BBERLGRAP" localSheetId="9" hidden="1">'[3]Time series'!#REF!</definedName>
    <definedName name="__123Graph_BBERLGRAP" localSheetId="10" hidden="1">'[3]Time series'!#REF!</definedName>
    <definedName name="__123Graph_BBERLGRAP" localSheetId="1" hidden="1">'[3]Time series'!#REF!</definedName>
    <definedName name="__123Graph_BBERLGRAP" localSheetId="0" hidden="1">'[4]Time series'!#REF!</definedName>
    <definedName name="__123Graph_BBERLGRAP" localSheetId="47" hidden="1">'[5]Time series'!#REF!</definedName>
    <definedName name="__123Graph_BBERLGRAP" localSheetId="49" hidden="1">'[4]Time series'!#REF!</definedName>
    <definedName name="__123Graph_BBERLGRAP" localSheetId="50" hidden="1">'[5]Time series'!#REF!</definedName>
    <definedName name="__123Graph_BBERLGRAP" localSheetId="51" hidden="1">'[5]Time series'!#REF!</definedName>
    <definedName name="__123Graph_BBERLGRAP" localSheetId="21" hidden="1">'[6]Time series'!#REF!</definedName>
    <definedName name="__123Graph_BBERLGRAP" localSheetId="38" hidden="1">'[4]Time series'!#REF!</definedName>
    <definedName name="__123Graph_BBERLGRAP" localSheetId="39" hidden="1">'[4]Time series'!#REF!</definedName>
    <definedName name="__123Graph_BBERLGRAP" localSheetId="40" hidden="1">'[4]Time series'!#REF!</definedName>
    <definedName name="__123Graph_BBERLGRAP" localSheetId="41" hidden="1">'[4]Time series'!#REF!</definedName>
    <definedName name="__123Graph_BBERLGRAP" hidden="1">'[4]Time series'!#REF!</definedName>
    <definedName name="__123Graph_BBERLGRAP_2" localSheetId="12" hidden="1">'[4]Time series'!#REF!</definedName>
    <definedName name="__123Graph_BBERLGRAP_2" localSheetId="13" hidden="1">'[4]Time series'!#REF!</definedName>
    <definedName name="__123Graph_BBERLGRAP_2" localSheetId="14" hidden="1">'[4]Time series'!#REF!</definedName>
    <definedName name="__123Graph_BBERLGRAP_2" localSheetId="15" hidden="1">'[4]Time series'!#REF!</definedName>
    <definedName name="__123Graph_BBERLGRAP_2" localSheetId="16" hidden="1">'[4]Time series'!#REF!</definedName>
    <definedName name="__123Graph_BBERLGRAP_2" localSheetId="17" hidden="1">'[4]Time series'!#REF!</definedName>
    <definedName name="__123Graph_BBERLGRAP_2" localSheetId="18" hidden="1">'[4]Time series'!#REF!</definedName>
    <definedName name="__123Graph_BBERLGRAP_2" localSheetId="19" hidden="1">'[4]Time series'!#REF!</definedName>
    <definedName name="__123Graph_BBERLGRAP_2" localSheetId="20" hidden="1">'[4]Time series'!#REF!</definedName>
    <definedName name="__123Graph_BBERLGRAP_2" localSheetId="27" hidden="1">'[5]Time series'!#REF!</definedName>
    <definedName name="__123Graph_BBERLGRAP_2" localSheetId="28" hidden="1">'[4]Time series'!#REF!</definedName>
    <definedName name="__123Graph_BBERLGRAP_2" localSheetId="29" hidden="1">'[4]Time series'!#REF!</definedName>
    <definedName name="__123Graph_BBERLGRAP_2" localSheetId="30" hidden="1">'[4]Time series'!#REF!</definedName>
    <definedName name="__123Graph_BBERLGRAP_2" localSheetId="31" hidden="1">'[4]Time series'!#REF!</definedName>
    <definedName name="__123Graph_BBERLGRAP_2" localSheetId="32" hidden="1">'[4]Time series'!#REF!</definedName>
    <definedName name="__123Graph_BBERLGRAP_2" localSheetId="43" hidden="1">'[4]Time series'!#REF!</definedName>
    <definedName name="__123Graph_BBERLGRAP_2" localSheetId="44" hidden="1">'[4]Time series'!#REF!</definedName>
    <definedName name="__123Graph_BBERLGRAP_2" localSheetId="0" hidden="1">'[4]Time series'!#REF!</definedName>
    <definedName name="__123Graph_BBERLGRAP_2" localSheetId="51" hidden="1">'[5]Time series'!#REF!</definedName>
    <definedName name="__123Graph_BBERLGRAP_2" hidden="1">'[4]Time series'!#REF!</definedName>
    <definedName name="__123Graph_BCATCH1" localSheetId="12" hidden="1">'[3]Time series'!#REF!</definedName>
    <definedName name="__123Graph_BCATCH1" localSheetId="13" hidden="1">'[4]Time series'!#REF!</definedName>
    <definedName name="__123Graph_BCATCH1" localSheetId="14" hidden="1">'[3]Time series'!#REF!</definedName>
    <definedName name="__123Graph_BCATCH1" localSheetId="15" hidden="1">'[3]Time series'!#REF!</definedName>
    <definedName name="__123Graph_BCATCH1" localSheetId="16" hidden="1">'[4]Time series'!#REF!</definedName>
    <definedName name="__123Graph_BCATCH1" localSheetId="17" hidden="1">'[3]Time series'!#REF!</definedName>
    <definedName name="__123Graph_BCATCH1" localSheetId="18" hidden="1">'[4]Time series'!#REF!</definedName>
    <definedName name="__123Graph_BCATCH1" localSheetId="19" hidden="1">'[4]Time series'!#REF!</definedName>
    <definedName name="__123Graph_BCATCH1" localSheetId="20" hidden="1">'[4]Time series'!#REF!</definedName>
    <definedName name="__123Graph_BCATCH1" localSheetId="4" hidden="1">'[4]Time series'!#REF!</definedName>
    <definedName name="__123Graph_BCATCH1" localSheetId="23" hidden="1">'[4]Time series'!#REF!</definedName>
    <definedName name="__123Graph_BCATCH1" localSheetId="24" hidden="1">'[4]Time series'!#REF!</definedName>
    <definedName name="__123Graph_BCATCH1" localSheetId="26" hidden="1">'[4]Time series'!#REF!</definedName>
    <definedName name="__123Graph_BCATCH1" localSheetId="27" hidden="1">'[5]Time series'!#REF!</definedName>
    <definedName name="__123Graph_BCATCH1" localSheetId="28" hidden="1">'[4]Time series'!#REF!</definedName>
    <definedName name="__123Graph_BCATCH1" localSheetId="29" hidden="1">'[3]Time series'!#REF!</definedName>
    <definedName name="__123Graph_BCATCH1" localSheetId="30" hidden="1">'[3]Time series'!#REF!</definedName>
    <definedName name="__123Graph_BCATCH1" localSheetId="31" hidden="1">'[3]Time series'!#REF!</definedName>
    <definedName name="__123Graph_BCATCH1" localSheetId="32" hidden="1">'[3]Time series'!#REF!</definedName>
    <definedName name="__123Graph_BCATCH1" localSheetId="33" hidden="1">'[4]Time series'!#REF!</definedName>
    <definedName name="__123Graph_BCATCH1" localSheetId="42" hidden="1">'[4]Time series'!#REF!</definedName>
    <definedName name="__123Graph_BCATCH1" localSheetId="43" hidden="1">'[4]Time series'!#REF!</definedName>
    <definedName name="__123Graph_BCATCH1" localSheetId="44" hidden="1">'[4]Time series'!#REF!</definedName>
    <definedName name="__123Graph_BCATCH1" localSheetId="46" hidden="1">'[4]Time series'!#REF!</definedName>
    <definedName name="__123Graph_BCATCH1" localSheetId="7" hidden="1">'[4]Time series'!#REF!</definedName>
    <definedName name="__123Graph_BCATCH1" localSheetId="8" hidden="1">'[4]Time series'!#REF!</definedName>
    <definedName name="__123Graph_BCATCH1" localSheetId="9" hidden="1">'[3]Time series'!#REF!</definedName>
    <definedName name="__123Graph_BCATCH1" localSheetId="10" hidden="1">'[3]Time series'!#REF!</definedName>
    <definedName name="__123Graph_BCATCH1" localSheetId="1" hidden="1">'[3]Time series'!#REF!</definedName>
    <definedName name="__123Graph_BCATCH1" localSheetId="0" hidden="1">'[4]Time series'!#REF!</definedName>
    <definedName name="__123Graph_BCATCH1" localSheetId="47" hidden="1">'[5]Time series'!#REF!</definedName>
    <definedName name="__123Graph_BCATCH1" localSheetId="49" hidden="1">'[4]Time series'!#REF!</definedName>
    <definedName name="__123Graph_BCATCH1" localSheetId="50" hidden="1">'[5]Time series'!#REF!</definedName>
    <definedName name="__123Graph_BCATCH1" localSheetId="51" hidden="1">'[5]Time series'!#REF!</definedName>
    <definedName name="__123Graph_BCATCH1" localSheetId="21" hidden="1">'[6]Time series'!#REF!</definedName>
    <definedName name="__123Graph_BCATCH1" localSheetId="38" hidden="1">'[4]Time series'!#REF!</definedName>
    <definedName name="__123Graph_BCATCH1" localSheetId="39" hidden="1">'[4]Time series'!#REF!</definedName>
    <definedName name="__123Graph_BCATCH1" localSheetId="40" hidden="1">'[4]Time series'!#REF!</definedName>
    <definedName name="__123Graph_BCATCH1" localSheetId="41" hidden="1">'[4]Time series'!#REF!</definedName>
    <definedName name="__123Graph_BCATCH1" hidden="1">'[4]Time series'!#REF!</definedName>
    <definedName name="__123Graph_BCATCH2" localSheetId="12" hidden="1">'[4]Time series'!#REF!</definedName>
    <definedName name="__123Graph_BCATCH2" localSheetId="13" hidden="1">'[4]Time series'!#REF!</definedName>
    <definedName name="__123Graph_BCATCH2" localSheetId="14" hidden="1">'[4]Time series'!#REF!</definedName>
    <definedName name="__123Graph_BCATCH2" localSheetId="15" hidden="1">'[4]Time series'!#REF!</definedName>
    <definedName name="__123Graph_BCATCH2" localSheetId="16" hidden="1">'[4]Time series'!#REF!</definedName>
    <definedName name="__123Graph_BCATCH2" localSheetId="17" hidden="1">'[4]Time series'!#REF!</definedName>
    <definedName name="__123Graph_BCATCH2" localSheetId="18" hidden="1">'[4]Time series'!#REF!</definedName>
    <definedName name="__123Graph_BCATCH2" localSheetId="19" hidden="1">'[4]Time series'!#REF!</definedName>
    <definedName name="__123Graph_BCATCH2" localSheetId="20" hidden="1">'[4]Time series'!#REF!</definedName>
    <definedName name="__123Graph_BCATCH2" localSheetId="27" hidden="1">'[5]Time series'!#REF!</definedName>
    <definedName name="__123Graph_BCATCH2" localSheetId="28" hidden="1">'[4]Time series'!#REF!</definedName>
    <definedName name="__123Graph_BCATCH2" localSheetId="29" hidden="1">'[4]Time series'!#REF!</definedName>
    <definedName name="__123Graph_BCATCH2" localSheetId="30" hidden="1">'[4]Time series'!#REF!</definedName>
    <definedName name="__123Graph_BCATCH2" localSheetId="31" hidden="1">'[4]Time series'!#REF!</definedName>
    <definedName name="__123Graph_BCATCH2" localSheetId="32" hidden="1">'[4]Time series'!#REF!</definedName>
    <definedName name="__123Graph_BCATCH2" localSheetId="43" hidden="1">'[4]Time series'!#REF!</definedName>
    <definedName name="__123Graph_BCATCH2" localSheetId="44" hidden="1">'[4]Time series'!#REF!</definedName>
    <definedName name="__123Graph_BCATCH2" localSheetId="0" hidden="1">'[4]Time series'!#REF!</definedName>
    <definedName name="__123Graph_BCATCH2" localSheetId="51" hidden="1">'[5]Time series'!#REF!</definedName>
    <definedName name="__123Graph_BCATCH2" hidden="1">'[4]Time series'!#REF!</definedName>
    <definedName name="__123Graph_BCONVERG1" localSheetId="12" hidden="1">'[3]Time series'!#REF!</definedName>
    <definedName name="__123Graph_BCONVERG1" localSheetId="13" hidden="1">'[4]Time series'!#REF!</definedName>
    <definedName name="__123Graph_BCONVERG1" localSheetId="14" hidden="1">'[3]Time series'!#REF!</definedName>
    <definedName name="__123Graph_BCONVERG1" localSheetId="15" hidden="1">'[3]Time series'!#REF!</definedName>
    <definedName name="__123Graph_BCONVERG1" localSheetId="16" hidden="1">'[4]Time series'!#REF!</definedName>
    <definedName name="__123Graph_BCONVERG1" localSheetId="17" hidden="1">'[3]Time series'!#REF!</definedName>
    <definedName name="__123Graph_BCONVERG1" localSheetId="18" hidden="1">'[4]Time series'!#REF!</definedName>
    <definedName name="__123Graph_BCONVERG1" localSheetId="19" hidden="1">'[4]Time series'!#REF!</definedName>
    <definedName name="__123Graph_BCONVERG1" localSheetId="20" hidden="1">'[4]Time series'!#REF!</definedName>
    <definedName name="__123Graph_BCONVERG1" localSheetId="4" hidden="1">'[4]Time series'!#REF!</definedName>
    <definedName name="__123Graph_BCONVERG1" localSheetId="23" hidden="1">'[4]Time series'!#REF!</definedName>
    <definedName name="__123Graph_BCONVERG1" localSheetId="24" hidden="1">'[4]Time series'!#REF!</definedName>
    <definedName name="__123Graph_BCONVERG1" localSheetId="26" hidden="1">'[4]Time series'!#REF!</definedName>
    <definedName name="__123Graph_BCONVERG1" localSheetId="27" hidden="1">'[5]Time series'!#REF!</definedName>
    <definedName name="__123Graph_BCONVERG1" localSheetId="28" hidden="1">'[4]Time series'!#REF!</definedName>
    <definedName name="__123Graph_BCONVERG1" localSheetId="29" hidden="1">'[3]Time series'!#REF!</definedName>
    <definedName name="__123Graph_BCONVERG1" localSheetId="30" hidden="1">'[3]Time series'!#REF!</definedName>
    <definedName name="__123Graph_BCONVERG1" localSheetId="31" hidden="1">'[3]Time series'!#REF!</definedName>
    <definedName name="__123Graph_BCONVERG1" localSheetId="32" hidden="1">'[3]Time series'!#REF!</definedName>
    <definedName name="__123Graph_BCONVERG1" localSheetId="33" hidden="1">'[4]Time series'!#REF!</definedName>
    <definedName name="__123Graph_BCONVERG1" localSheetId="42" hidden="1">'[4]Time series'!#REF!</definedName>
    <definedName name="__123Graph_BCONVERG1" localSheetId="43" hidden="1">'[4]Time series'!#REF!</definedName>
    <definedName name="__123Graph_BCONVERG1" localSheetId="44" hidden="1">'[4]Time series'!#REF!</definedName>
    <definedName name="__123Graph_BCONVERG1" localSheetId="46" hidden="1">'[4]Time series'!#REF!</definedName>
    <definedName name="__123Graph_BCONVERG1" localSheetId="7" hidden="1">'[4]Time series'!#REF!</definedName>
    <definedName name="__123Graph_BCONVERG1" localSheetId="8" hidden="1">'[4]Time series'!#REF!</definedName>
    <definedName name="__123Graph_BCONVERG1" localSheetId="9" hidden="1">'[3]Time series'!#REF!</definedName>
    <definedName name="__123Graph_BCONVERG1" localSheetId="10" hidden="1">'[3]Time series'!#REF!</definedName>
    <definedName name="__123Graph_BCONVERG1" localSheetId="1" hidden="1">'[3]Time series'!#REF!</definedName>
    <definedName name="__123Graph_BCONVERG1" localSheetId="0" hidden="1">'[4]Time series'!#REF!</definedName>
    <definedName name="__123Graph_BCONVERG1" localSheetId="47" hidden="1">'[5]Time series'!#REF!</definedName>
    <definedName name="__123Graph_BCONVERG1" localSheetId="49" hidden="1">'[4]Time series'!#REF!</definedName>
    <definedName name="__123Graph_BCONVERG1" localSheetId="50" hidden="1">'[5]Time series'!#REF!</definedName>
    <definedName name="__123Graph_BCONVERG1" localSheetId="51" hidden="1">'[5]Time series'!#REF!</definedName>
    <definedName name="__123Graph_BCONVERG1" localSheetId="21" hidden="1">'[6]Time series'!#REF!</definedName>
    <definedName name="__123Graph_BCONVERG1" localSheetId="38" hidden="1">'[4]Time series'!#REF!</definedName>
    <definedName name="__123Graph_BCONVERG1" localSheetId="39" hidden="1">'[4]Time series'!#REF!</definedName>
    <definedName name="__123Graph_BCONVERG1" localSheetId="40" hidden="1">'[4]Time series'!#REF!</definedName>
    <definedName name="__123Graph_BCONVERG1" localSheetId="41" hidden="1">'[4]Time series'!#REF!</definedName>
    <definedName name="__123Graph_BCONVERG1" hidden="1">'[4]Time series'!#REF!</definedName>
    <definedName name="__123Graph_BECTOT" localSheetId="12" hidden="1">#REF!</definedName>
    <definedName name="__123Graph_BECTOT" localSheetId="13" hidden="1">#REF!</definedName>
    <definedName name="__123Graph_BECTOT" localSheetId="14" hidden="1">#REF!</definedName>
    <definedName name="__123Graph_BECTOT" localSheetId="15" hidden="1">#REF!</definedName>
    <definedName name="__123Graph_BECTOT" localSheetId="16" hidden="1">#REF!</definedName>
    <definedName name="__123Graph_BECTOT" localSheetId="17" hidden="1">#REF!</definedName>
    <definedName name="__123Graph_BECTOT" localSheetId="18" hidden="1">#REF!</definedName>
    <definedName name="__123Graph_BECTOT" localSheetId="19" hidden="1">#REF!</definedName>
    <definedName name="__123Graph_BECTOT" localSheetId="20" hidden="1">#REF!</definedName>
    <definedName name="__123Graph_BECTOT" localSheetId="23" hidden="1">#REF!</definedName>
    <definedName name="__123Graph_BECTOT" localSheetId="24" hidden="1">#REF!</definedName>
    <definedName name="__123Graph_BECTOT" localSheetId="27" hidden="1">#REF!</definedName>
    <definedName name="__123Graph_BECTOT" localSheetId="28" hidden="1">#REF!</definedName>
    <definedName name="__123Graph_BECTOT" localSheetId="29" hidden="1">#REF!</definedName>
    <definedName name="__123Graph_BECTOT" localSheetId="30" hidden="1">#REF!</definedName>
    <definedName name="__123Graph_BECTOT" localSheetId="31" hidden="1">#REF!</definedName>
    <definedName name="__123Graph_BECTOT" localSheetId="32" hidden="1">#REF!</definedName>
    <definedName name="__123Graph_BECTOT" localSheetId="43" hidden="1">#REF!</definedName>
    <definedName name="__123Graph_BECTOT" localSheetId="44" hidden="1">#REF!</definedName>
    <definedName name="__123Graph_BECTOT" localSheetId="0" hidden="1">#REF!</definedName>
    <definedName name="__123Graph_BECTOT" localSheetId="47" hidden="1">#REF!</definedName>
    <definedName name="__123Graph_BECTOT" localSheetId="50" hidden="1">#REF!</definedName>
    <definedName name="__123Graph_BECTOT" localSheetId="51" hidden="1">#REF!</definedName>
    <definedName name="__123Graph_BECTOT" localSheetId="21" hidden="1">#REF!</definedName>
    <definedName name="__123Graph_BECTOT" localSheetId="25" hidden="1">#REF!</definedName>
    <definedName name="__123Graph_BECTOT" hidden="1">#REF!</definedName>
    <definedName name="__123Graph_BGRAPH2" localSheetId="12" hidden="1">'[3]Time series'!#REF!</definedName>
    <definedName name="__123Graph_BGRAPH2" localSheetId="13" hidden="1">'[4]Time series'!#REF!</definedName>
    <definedName name="__123Graph_BGRAPH2" localSheetId="14" hidden="1">'[3]Time series'!#REF!</definedName>
    <definedName name="__123Graph_BGRAPH2" localSheetId="15" hidden="1">'[3]Time series'!#REF!</definedName>
    <definedName name="__123Graph_BGRAPH2" localSheetId="16" hidden="1">'[4]Time series'!#REF!</definedName>
    <definedName name="__123Graph_BGRAPH2" localSheetId="17" hidden="1">'[3]Time series'!#REF!</definedName>
    <definedName name="__123Graph_BGRAPH2" localSheetId="18" hidden="1">'[4]Time series'!#REF!</definedName>
    <definedName name="__123Graph_BGRAPH2" localSheetId="19" hidden="1">'[4]Time series'!#REF!</definedName>
    <definedName name="__123Graph_BGRAPH2" localSheetId="20" hidden="1">'[4]Time series'!#REF!</definedName>
    <definedName name="__123Graph_BGRAPH2" localSheetId="4" hidden="1">'[4]Time series'!#REF!</definedName>
    <definedName name="__123Graph_BGRAPH2" localSheetId="23" hidden="1">'[4]Time series'!#REF!</definedName>
    <definedName name="__123Graph_BGRAPH2" localSheetId="24" hidden="1">'[4]Time series'!#REF!</definedName>
    <definedName name="__123Graph_BGRAPH2" localSheetId="26" hidden="1">'[4]Time series'!#REF!</definedName>
    <definedName name="__123Graph_BGRAPH2" localSheetId="27" hidden="1">'[5]Time series'!#REF!</definedName>
    <definedName name="__123Graph_BGRAPH2" localSheetId="28" hidden="1">'[4]Time series'!#REF!</definedName>
    <definedName name="__123Graph_BGRAPH2" localSheetId="29" hidden="1">'[3]Time series'!#REF!</definedName>
    <definedName name="__123Graph_BGRAPH2" localSheetId="30" hidden="1">'[3]Time series'!#REF!</definedName>
    <definedName name="__123Graph_BGRAPH2" localSheetId="31" hidden="1">'[3]Time series'!#REF!</definedName>
    <definedName name="__123Graph_BGRAPH2" localSheetId="32" hidden="1">'[3]Time series'!#REF!</definedName>
    <definedName name="__123Graph_BGRAPH2" localSheetId="33" hidden="1">'[4]Time series'!#REF!</definedName>
    <definedName name="__123Graph_BGRAPH2" localSheetId="42" hidden="1">'[4]Time series'!#REF!</definedName>
    <definedName name="__123Graph_BGRAPH2" localSheetId="43" hidden="1">'[4]Time series'!#REF!</definedName>
    <definedName name="__123Graph_BGRAPH2" localSheetId="44" hidden="1">'[4]Time series'!#REF!</definedName>
    <definedName name="__123Graph_BGRAPH2" localSheetId="46" hidden="1">'[4]Time series'!#REF!</definedName>
    <definedName name="__123Graph_BGRAPH2" localSheetId="7" hidden="1">'[4]Time series'!#REF!</definedName>
    <definedName name="__123Graph_BGRAPH2" localSheetId="8" hidden="1">'[4]Time series'!#REF!</definedName>
    <definedName name="__123Graph_BGRAPH2" localSheetId="9" hidden="1">'[3]Time series'!#REF!</definedName>
    <definedName name="__123Graph_BGRAPH2" localSheetId="10" hidden="1">'[3]Time series'!#REF!</definedName>
    <definedName name="__123Graph_BGRAPH2" localSheetId="1" hidden="1">'[3]Time series'!#REF!</definedName>
    <definedName name="__123Graph_BGRAPH2" localSheetId="0" hidden="1">'[4]Time series'!#REF!</definedName>
    <definedName name="__123Graph_BGRAPH2" localSheetId="47" hidden="1">'[5]Time series'!#REF!</definedName>
    <definedName name="__123Graph_BGRAPH2" localSheetId="49" hidden="1">'[4]Time series'!#REF!</definedName>
    <definedName name="__123Graph_BGRAPH2" localSheetId="50" hidden="1">'[5]Time series'!#REF!</definedName>
    <definedName name="__123Graph_BGRAPH2" localSheetId="51" hidden="1">'[5]Time series'!#REF!</definedName>
    <definedName name="__123Graph_BGRAPH2" localSheetId="21" hidden="1">'[6]Time series'!#REF!</definedName>
    <definedName name="__123Graph_BGRAPH2" localSheetId="38" hidden="1">'[4]Time series'!#REF!</definedName>
    <definedName name="__123Graph_BGRAPH2" localSheetId="39" hidden="1">'[4]Time series'!#REF!</definedName>
    <definedName name="__123Graph_BGRAPH2" localSheetId="40" hidden="1">'[4]Time series'!#REF!</definedName>
    <definedName name="__123Graph_BGRAPH2" localSheetId="41" hidden="1">'[4]Time series'!#REF!</definedName>
    <definedName name="__123Graph_BGRAPH2" hidden="1">'[4]Time series'!#REF!</definedName>
    <definedName name="__123Graph_BGRAPH41" localSheetId="12" hidden="1">'[3]Time series'!#REF!</definedName>
    <definedName name="__123Graph_BGRAPH41" localSheetId="13" hidden="1">'[4]Time series'!#REF!</definedName>
    <definedName name="__123Graph_BGRAPH41" localSheetId="14" hidden="1">'[3]Time series'!#REF!</definedName>
    <definedName name="__123Graph_BGRAPH41" localSheetId="15" hidden="1">'[3]Time series'!#REF!</definedName>
    <definedName name="__123Graph_BGRAPH41" localSheetId="16" hidden="1">'[4]Time series'!#REF!</definedName>
    <definedName name="__123Graph_BGRAPH41" localSheetId="17" hidden="1">'[3]Time series'!#REF!</definedName>
    <definedName name="__123Graph_BGRAPH41" localSheetId="18" hidden="1">'[4]Time series'!#REF!</definedName>
    <definedName name="__123Graph_BGRAPH41" localSheetId="19" hidden="1">'[4]Time series'!#REF!</definedName>
    <definedName name="__123Graph_BGRAPH41" localSheetId="20" hidden="1">'[4]Time series'!#REF!</definedName>
    <definedName name="__123Graph_BGRAPH41" localSheetId="4" hidden="1">'[4]Time series'!#REF!</definedName>
    <definedName name="__123Graph_BGRAPH41" localSheetId="23" hidden="1">'[4]Time series'!#REF!</definedName>
    <definedName name="__123Graph_BGRAPH41" localSheetId="24" hidden="1">'[4]Time series'!#REF!</definedName>
    <definedName name="__123Graph_BGRAPH41" localSheetId="26" hidden="1">'[4]Time series'!#REF!</definedName>
    <definedName name="__123Graph_BGRAPH41" localSheetId="27" hidden="1">'[5]Time series'!#REF!</definedName>
    <definedName name="__123Graph_BGRAPH41" localSheetId="28" hidden="1">'[4]Time series'!#REF!</definedName>
    <definedName name="__123Graph_BGRAPH41" localSheetId="29" hidden="1">'[3]Time series'!#REF!</definedName>
    <definedName name="__123Graph_BGRAPH41" localSheetId="30" hidden="1">'[3]Time series'!#REF!</definedName>
    <definedName name="__123Graph_BGRAPH41" localSheetId="31" hidden="1">'[3]Time series'!#REF!</definedName>
    <definedName name="__123Graph_BGRAPH41" localSheetId="32" hidden="1">'[3]Time series'!#REF!</definedName>
    <definedName name="__123Graph_BGRAPH41" localSheetId="33" hidden="1">'[4]Time series'!#REF!</definedName>
    <definedName name="__123Graph_BGRAPH41" localSheetId="42" hidden="1">'[4]Time series'!#REF!</definedName>
    <definedName name="__123Graph_BGRAPH41" localSheetId="43" hidden="1">'[4]Time series'!#REF!</definedName>
    <definedName name="__123Graph_BGRAPH41" localSheetId="44" hidden="1">'[4]Time series'!#REF!</definedName>
    <definedName name="__123Graph_BGRAPH41" localSheetId="46" hidden="1">'[4]Time series'!#REF!</definedName>
    <definedName name="__123Graph_BGRAPH41" localSheetId="7" hidden="1">'[4]Time series'!#REF!</definedName>
    <definedName name="__123Graph_BGRAPH41" localSheetId="8" hidden="1">'[4]Time series'!#REF!</definedName>
    <definedName name="__123Graph_BGRAPH41" localSheetId="9" hidden="1">'[3]Time series'!#REF!</definedName>
    <definedName name="__123Graph_BGRAPH41" localSheetId="10" hidden="1">'[3]Time series'!#REF!</definedName>
    <definedName name="__123Graph_BGRAPH41" localSheetId="1" hidden="1">'[3]Time series'!#REF!</definedName>
    <definedName name="__123Graph_BGRAPH41" localSheetId="0" hidden="1">'[4]Time series'!#REF!</definedName>
    <definedName name="__123Graph_BGRAPH41" localSheetId="47" hidden="1">'[5]Time series'!#REF!</definedName>
    <definedName name="__123Graph_BGRAPH41" localSheetId="49" hidden="1">'[4]Time series'!#REF!</definedName>
    <definedName name="__123Graph_BGRAPH41" localSheetId="50" hidden="1">'[5]Time series'!#REF!</definedName>
    <definedName name="__123Graph_BGRAPH41" localSheetId="51" hidden="1">'[5]Time series'!#REF!</definedName>
    <definedName name="__123Graph_BGRAPH41" localSheetId="21" hidden="1">'[6]Time series'!#REF!</definedName>
    <definedName name="__123Graph_BGRAPH41" localSheetId="38" hidden="1">'[4]Time series'!#REF!</definedName>
    <definedName name="__123Graph_BGRAPH41" localSheetId="39" hidden="1">'[4]Time series'!#REF!</definedName>
    <definedName name="__123Graph_BGRAPH41" localSheetId="40" hidden="1">'[4]Time series'!#REF!</definedName>
    <definedName name="__123Graph_BGRAPH41" localSheetId="41" hidden="1">'[4]Time series'!#REF!</definedName>
    <definedName name="__123Graph_BGRAPH41" hidden="1">'[4]Time series'!#REF!</definedName>
    <definedName name="__123Graph_BPERIB" localSheetId="12" hidden="1">'[3]Time series'!#REF!</definedName>
    <definedName name="__123Graph_BPERIB" localSheetId="13" hidden="1">'[4]Time series'!#REF!</definedName>
    <definedName name="__123Graph_BPERIB" localSheetId="14" hidden="1">'[3]Time series'!#REF!</definedName>
    <definedName name="__123Graph_BPERIB" localSheetId="15" hidden="1">'[3]Time series'!#REF!</definedName>
    <definedName name="__123Graph_BPERIB" localSheetId="16" hidden="1">'[4]Time series'!#REF!</definedName>
    <definedName name="__123Graph_BPERIB" localSheetId="17" hidden="1">'[3]Time series'!#REF!</definedName>
    <definedName name="__123Graph_BPERIB" localSheetId="18" hidden="1">'[4]Time series'!#REF!</definedName>
    <definedName name="__123Graph_BPERIB" localSheetId="19" hidden="1">'[4]Time series'!#REF!</definedName>
    <definedName name="__123Graph_BPERIB" localSheetId="20" hidden="1">'[4]Time series'!#REF!</definedName>
    <definedName name="__123Graph_BPERIB" localSheetId="4" hidden="1">'[4]Time series'!#REF!</definedName>
    <definedName name="__123Graph_BPERIB" localSheetId="23" hidden="1">'[4]Time series'!#REF!</definedName>
    <definedName name="__123Graph_BPERIB" localSheetId="24" hidden="1">'[4]Time series'!#REF!</definedName>
    <definedName name="__123Graph_BPERIB" localSheetId="26" hidden="1">'[4]Time series'!#REF!</definedName>
    <definedName name="__123Graph_BPERIB" localSheetId="27" hidden="1">'[5]Time series'!#REF!</definedName>
    <definedName name="__123Graph_BPERIB" localSheetId="28" hidden="1">'[4]Time series'!#REF!</definedName>
    <definedName name="__123Graph_BPERIB" localSheetId="29" hidden="1">'[3]Time series'!#REF!</definedName>
    <definedName name="__123Graph_BPERIB" localSheetId="30" hidden="1">'[3]Time series'!#REF!</definedName>
    <definedName name="__123Graph_BPERIB" localSheetId="31" hidden="1">'[3]Time series'!#REF!</definedName>
    <definedName name="__123Graph_BPERIB" localSheetId="32" hidden="1">'[3]Time series'!#REF!</definedName>
    <definedName name="__123Graph_BPERIB" localSheetId="33" hidden="1">'[4]Time series'!#REF!</definedName>
    <definedName name="__123Graph_BPERIB" localSheetId="42" hidden="1">'[4]Time series'!#REF!</definedName>
    <definedName name="__123Graph_BPERIB" localSheetId="43" hidden="1">'[4]Time series'!#REF!</definedName>
    <definedName name="__123Graph_BPERIB" localSheetId="44" hidden="1">'[4]Time series'!#REF!</definedName>
    <definedName name="__123Graph_BPERIB" localSheetId="46" hidden="1">'[4]Time series'!#REF!</definedName>
    <definedName name="__123Graph_BPERIB" localSheetId="7" hidden="1">'[4]Time series'!#REF!</definedName>
    <definedName name="__123Graph_BPERIB" localSheetId="8" hidden="1">'[4]Time series'!#REF!</definedName>
    <definedName name="__123Graph_BPERIB" localSheetId="9" hidden="1">'[3]Time series'!#REF!</definedName>
    <definedName name="__123Graph_BPERIB" localSheetId="10" hidden="1">'[3]Time series'!#REF!</definedName>
    <definedName name="__123Graph_BPERIB" localSheetId="1" hidden="1">'[3]Time series'!#REF!</definedName>
    <definedName name="__123Graph_BPERIB" localSheetId="0" hidden="1">'[4]Time series'!#REF!</definedName>
    <definedName name="__123Graph_BPERIB" localSheetId="47" hidden="1">'[5]Time series'!#REF!</definedName>
    <definedName name="__123Graph_BPERIB" localSheetId="49" hidden="1">'[4]Time series'!#REF!</definedName>
    <definedName name="__123Graph_BPERIB" localSheetId="50" hidden="1">'[5]Time series'!#REF!</definedName>
    <definedName name="__123Graph_BPERIB" localSheetId="51" hidden="1">'[5]Time series'!#REF!</definedName>
    <definedName name="__123Graph_BPERIB" localSheetId="21" hidden="1">'[6]Time series'!#REF!</definedName>
    <definedName name="__123Graph_BPERIB" localSheetId="38" hidden="1">'[4]Time series'!#REF!</definedName>
    <definedName name="__123Graph_BPERIB" localSheetId="39" hidden="1">'[4]Time series'!#REF!</definedName>
    <definedName name="__123Graph_BPERIB" localSheetId="40" hidden="1">'[4]Time series'!#REF!</definedName>
    <definedName name="__123Graph_BPERIB" localSheetId="41" hidden="1">'[4]Time series'!#REF!</definedName>
    <definedName name="__123Graph_BPERIB" hidden="1">'[4]Time series'!#REF!</definedName>
    <definedName name="__123Graph_BPRODABSC" localSheetId="12" hidden="1">'[3]Time series'!#REF!</definedName>
    <definedName name="__123Graph_BPRODABSC" localSheetId="13" hidden="1">'[4]Time series'!#REF!</definedName>
    <definedName name="__123Graph_BPRODABSC" localSheetId="14" hidden="1">'[3]Time series'!#REF!</definedName>
    <definedName name="__123Graph_BPRODABSC" localSheetId="15" hidden="1">'[3]Time series'!#REF!</definedName>
    <definedName name="__123Graph_BPRODABSC" localSheetId="16" hidden="1">'[4]Time series'!#REF!</definedName>
    <definedName name="__123Graph_BPRODABSC" localSheetId="17" hidden="1">'[3]Time series'!#REF!</definedName>
    <definedName name="__123Graph_BPRODABSC" localSheetId="18" hidden="1">'[4]Time series'!#REF!</definedName>
    <definedName name="__123Graph_BPRODABSC" localSheetId="19" hidden="1">'[4]Time series'!#REF!</definedName>
    <definedName name="__123Graph_BPRODABSC" localSheetId="20" hidden="1">'[4]Time series'!#REF!</definedName>
    <definedName name="__123Graph_BPRODABSC" localSheetId="4" hidden="1">'[4]Time series'!#REF!</definedName>
    <definedName name="__123Graph_BPRODABSC" localSheetId="23" hidden="1">'[4]Time series'!#REF!</definedName>
    <definedName name="__123Graph_BPRODABSC" localSheetId="24" hidden="1">'[4]Time series'!#REF!</definedName>
    <definedName name="__123Graph_BPRODABSC" localSheetId="26" hidden="1">'[4]Time series'!#REF!</definedName>
    <definedName name="__123Graph_BPRODABSC" localSheetId="27" hidden="1">'[5]Time series'!#REF!</definedName>
    <definedName name="__123Graph_BPRODABSC" localSheetId="28" hidden="1">'[4]Time series'!#REF!</definedName>
    <definedName name="__123Graph_BPRODABSC" localSheetId="29" hidden="1">'[3]Time series'!#REF!</definedName>
    <definedName name="__123Graph_BPRODABSC" localSheetId="30" hidden="1">'[3]Time series'!#REF!</definedName>
    <definedName name="__123Graph_BPRODABSC" localSheetId="31" hidden="1">'[3]Time series'!#REF!</definedName>
    <definedName name="__123Graph_BPRODABSC" localSheetId="32" hidden="1">'[3]Time series'!#REF!</definedName>
    <definedName name="__123Graph_BPRODABSC" localSheetId="33" hidden="1">'[4]Time series'!#REF!</definedName>
    <definedName name="__123Graph_BPRODABSC" localSheetId="42" hidden="1">'[4]Time series'!#REF!</definedName>
    <definedName name="__123Graph_BPRODABSC" localSheetId="43" hidden="1">'[4]Time series'!#REF!</definedName>
    <definedName name="__123Graph_BPRODABSC" localSheetId="44" hidden="1">'[4]Time series'!#REF!</definedName>
    <definedName name="__123Graph_BPRODABSC" localSheetId="46" hidden="1">'[4]Time series'!#REF!</definedName>
    <definedName name="__123Graph_BPRODABSC" localSheetId="7" hidden="1">'[4]Time series'!#REF!</definedName>
    <definedName name="__123Graph_BPRODABSC" localSheetId="8" hidden="1">'[4]Time series'!#REF!</definedName>
    <definedName name="__123Graph_BPRODABSC" localSheetId="9" hidden="1">'[3]Time series'!#REF!</definedName>
    <definedName name="__123Graph_BPRODABSC" localSheetId="10" hidden="1">'[3]Time series'!#REF!</definedName>
    <definedName name="__123Graph_BPRODABSC" localSheetId="1" hidden="1">'[3]Time series'!#REF!</definedName>
    <definedName name="__123Graph_BPRODABSC" localSheetId="0" hidden="1">'[4]Time series'!#REF!</definedName>
    <definedName name="__123Graph_BPRODABSC" localSheetId="47" hidden="1">'[5]Time series'!#REF!</definedName>
    <definedName name="__123Graph_BPRODABSC" localSheetId="49" hidden="1">'[4]Time series'!#REF!</definedName>
    <definedName name="__123Graph_BPRODABSC" localSheetId="50" hidden="1">'[5]Time series'!#REF!</definedName>
    <definedName name="__123Graph_BPRODABSC" localSheetId="51" hidden="1">'[5]Time series'!#REF!</definedName>
    <definedName name="__123Graph_BPRODABSC" localSheetId="21" hidden="1">'[6]Time series'!#REF!</definedName>
    <definedName name="__123Graph_BPRODABSC" localSheetId="38" hidden="1">'[4]Time series'!#REF!</definedName>
    <definedName name="__123Graph_BPRODABSC" localSheetId="39" hidden="1">'[4]Time series'!#REF!</definedName>
    <definedName name="__123Graph_BPRODABSC" localSheetId="40" hidden="1">'[4]Time series'!#REF!</definedName>
    <definedName name="__123Graph_BPRODABSC" localSheetId="41" hidden="1">'[4]Time series'!#REF!</definedName>
    <definedName name="__123Graph_BPRODABSC" hidden="1">'[4]Time series'!#REF!</definedName>
    <definedName name="__123Graph_BPRODABSD" localSheetId="12" hidden="1">'[3]Time series'!#REF!</definedName>
    <definedName name="__123Graph_BPRODABSD" localSheetId="13" hidden="1">'[4]Time series'!#REF!</definedName>
    <definedName name="__123Graph_BPRODABSD" localSheetId="14" hidden="1">'[3]Time series'!#REF!</definedName>
    <definedName name="__123Graph_BPRODABSD" localSheetId="15" hidden="1">'[3]Time series'!#REF!</definedName>
    <definedName name="__123Graph_BPRODABSD" localSheetId="16" hidden="1">'[4]Time series'!#REF!</definedName>
    <definedName name="__123Graph_BPRODABSD" localSheetId="17" hidden="1">'[3]Time series'!#REF!</definedName>
    <definedName name="__123Graph_BPRODABSD" localSheetId="18" hidden="1">'[4]Time series'!#REF!</definedName>
    <definedName name="__123Graph_BPRODABSD" localSheetId="19" hidden="1">'[4]Time series'!#REF!</definedName>
    <definedName name="__123Graph_BPRODABSD" localSheetId="20" hidden="1">'[4]Time series'!#REF!</definedName>
    <definedName name="__123Graph_BPRODABSD" localSheetId="4" hidden="1">'[4]Time series'!#REF!</definedName>
    <definedName name="__123Graph_BPRODABSD" localSheetId="23" hidden="1">'[4]Time series'!#REF!</definedName>
    <definedName name="__123Graph_BPRODABSD" localSheetId="24" hidden="1">'[4]Time series'!#REF!</definedName>
    <definedName name="__123Graph_BPRODABSD" localSheetId="26" hidden="1">'[4]Time series'!#REF!</definedName>
    <definedName name="__123Graph_BPRODABSD" localSheetId="27" hidden="1">'[5]Time series'!#REF!</definedName>
    <definedName name="__123Graph_BPRODABSD" localSheetId="28" hidden="1">'[4]Time series'!#REF!</definedName>
    <definedName name="__123Graph_BPRODABSD" localSheetId="29" hidden="1">'[3]Time series'!#REF!</definedName>
    <definedName name="__123Graph_BPRODABSD" localSheetId="30" hidden="1">'[3]Time series'!#REF!</definedName>
    <definedName name="__123Graph_BPRODABSD" localSheetId="31" hidden="1">'[3]Time series'!#REF!</definedName>
    <definedName name="__123Graph_BPRODABSD" localSheetId="32" hidden="1">'[3]Time series'!#REF!</definedName>
    <definedName name="__123Graph_BPRODABSD" localSheetId="33" hidden="1">'[4]Time series'!#REF!</definedName>
    <definedName name="__123Graph_BPRODABSD" localSheetId="42" hidden="1">'[4]Time series'!#REF!</definedName>
    <definedName name="__123Graph_BPRODABSD" localSheetId="43" hidden="1">'[4]Time series'!#REF!</definedName>
    <definedName name="__123Graph_BPRODABSD" localSheetId="44" hidden="1">'[4]Time series'!#REF!</definedName>
    <definedName name="__123Graph_BPRODABSD" localSheetId="46" hidden="1">'[4]Time series'!#REF!</definedName>
    <definedName name="__123Graph_BPRODABSD" localSheetId="7" hidden="1">'[4]Time series'!#REF!</definedName>
    <definedName name="__123Graph_BPRODABSD" localSheetId="8" hidden="1">'[4]Time series'!#REF!</definedName>
    <definedName name="__123Graph_BPRODABSD" localSheetId="9" hidden="1">'[3]Time series'!#REF!</definedName>
    <definedName name="__123Graph_BPRODABSD" localSheetId="10" hidden="1">'[3]Time series'!#REF!</definedName>
    <definedName name="__123Graph_BPRODABSD" localSheetId="1" hidden="1">'[3]Time series'!#REF!</definedName>
    <definedName name="__123Graph_BPRODABSD" localSheetId="0" hidden="1">'[4]Time series'!#REF!</definedName>
    <definedName name="__123Graph_BPRODABSD" localSheetId="47" hidden="1">'[5]Time series'!#REF!</definedName>
    <definedName name="__123Graph_BPRODABSD" localSheetId="49" hidden="1">'[4]Time series'!#REF!</definedName>
    <definedName name="__123Graph_BPRODABSD" localSheetId="50" hidden="1">'[5]Time series'!#REF!</definedName>
    <definedName name="__123Graph_BPRODABSD" localSheetId="51" hidden="1">'[5]Time series'!#REF!</definedName>
    <definedName name="__123Graph_BPRODABSD" localSheetId="21" hidden="1">'[6]Time series'!#REF!</definedName>
    <definedName name="__123Graph_BPRODABSD" localSheetId="38" hidden="1">'[4]Time series'!#REF!</definedName>
    <definedName name="__123Graph_BPRODABSD" localSheetId="39" hidden="1">'[4]Time series'!#REF!</definedName>
    <definedName name="__123Graph_BPRODABSD" localSheetId="40" hidden="1">'[4]Time series'!#REF!</definedName>
    <definedName name="__123Graph_BPRODABSD" localSheetId="41" hidden="1">'[4]Time series'!#REF!</definedName>
    <definedName name="__123Graph_BPRODABSD" hidden="1">'[4]Time series'!#REF!</definedName>
    <definedName name="__123Graph_C" localSheetId="12" hidden="1">[2]A11!#REF!</definedName>
    <definedName name="__123Graph_C" localSheetId="13" hidden="1">[2]A11!#REF!</definedName>
    <definedName name="__123Graph_C" localSheetId="14" hidden="1">[2]A11!#REF!</definedName>
    <definedName name="__123Graph_C" localSheetId="15" hidden="1">[2]A11!#REF!</definedName>
    <definedName name="__123Graph_C" localSheetId="16" hidden="1">[2]A11!#REF!</definedName>
    <definedName name="__123Graph_C" localSheetId="17" hidden="1">[2]A11!#REF!</definedName>
    <definedName name="__123Graph_C" localSheetId="18" hidden="1">[2]A11!#REF!</definedName>
    <definedName name="__123Graph_C" localSheetId="19" hidden="1">[2]A11!#REF!</definedName>
    <definedName name="__123Graph_C" localSheetId="20" hidden="1">[2]A11!#REF!</definedName>
    <definedName name="__123Graph_C" localSheetId="23" hidden="1">[2]A11!#REF!</definedName>
    <definedName name="__123Graph_C" localSheetId="24" hidden="1">[2]A11!#REF!</definedName>
    <definedName name="__123Graph_C" localSheetId="27" hidden="1">[2]A11!#REF!</definedName>
    <definedName name="__123Graph_C" localSheetId="28" hidden="1">[2]A11!#REF!</definedName>
    <definedName name="__123Graph_C" localSheetId="29" hidden="1">[2]A11!#REF!</definedName>
    <definedName name="__123Graph_C" localSheetId="30" hidden="1">[2]A11!#REF!</definedName>
    <definedName name="__123Graph_C" localSheetId="31" hidden="1">[2]A11!#REF!</definedName>
    <definedName name="__123Graph_C" localSheetId="32" hidden="1">[2]A11!#REF!</definedName>
    <definedName name="__123Graph_C" localSheetId="43" hidden="1">[2]A11!#REF!</definedName>
    <definedName name="__123Graph_C" localSheetId="44" hidden="1">[2]A11!#REF!</definedName>
    <definedName name="__123Graph_C" localSheetId="50" hidden="1">[2]A11!#REF!</definedName>
    <definedName name="__123Graph_C" localSheetId="51" hidden="1">[2]A11!#REF!</definedName>
    <definedName name="__123Graph_C" localSheetId="21" hidden="1">[2]A11!#REF!</definedName>
    <definedName name="__123Graph_C" hidden="1">[2]A11!#REF!</definedName>
    <definedName name="__123Graph_CBERLGRAP" localSheetId="12" hidden="1">'[3]Time series'!#REF!</definedName>
    <definedName name="__123Graph_CBERLGRAP" localSheetId="13" hidden="1">'[4]Time series'!#REF!</definedName>
    <definedName name="__123Graph_CBERLGRAP" localSheetId="14" hidden="1">'[3]Time series'!#REF!</definedName>
    <definedName name="__123Graph_CBERLGRAP" localSheetId="15" hidden="1">'[3]Time series'!#REF!</definedName>
    <definedName name="__123Graph_CBERLGRAP" localSheetId="16" hidden="1">'[4]Time series'!#REF!</definedName>
    <definedName name="__123Graph_CBERLGRAP" localSheetId="17" hidden="1">'[3]Time series'!#REF!</definedName>
    <definedName name="__123Graph_CBERLGRAP" localSheetId="18" hidden="1">'[4]Time series'!#REF!</definedName>
    <definedName name="__123Graph_CBERLGRAP" localSheetId="19" hidden="1">'[4]Time series'!#REF!</definedName>
    <definedName name="__123Graph_CBERLGRAP" localSheetId="20" hidden="1">'[4]Time series'!#REF!</definedName>
    <definedName name="__123Graph_CBERLGRAP" localSheetId="4" hidden="1">'[4]Time series'!#REF!</definedName>
    <definedName name="__123Graph_CBERLGRAP" localSheetId="23" hidden="1">'[4]Time series'!#REF!</definedName>
    <definedName name="__123Graph_CBERLGRAP" localSheetId="24" hidden="1">'[4]Time series'!#REF!</definedName>
    <definedName name="__123Graph_CBERLGRAP" localSheetId="26" hidden="1">'[4]Time series'!#REF!</definedName>
    <definedName name="__123Graph_CBERLGRAP" localSheetId="27" hidden="1">'[5]Time series'!#REF!</definedName>
    <definedName name="__123Graph_CBERLGRAP" localSheetId="28" hidden="1">'[4]Time series'!#REF!</definedName>
    <definedName name="__123Graph_CBERLGRAP" localSheetId="29" hidden="1">'[3]Time series'!#REF!</definedName>
    <definedName name="__123Graph_CBERLGRAP" localSheetId="30" hidden="1">'[3]Time series'!#REF!</definedName>
    <definedName name="__123Graph_CBERLGRAP" localSheetId="31" hidden="1">'[3]Time series'!#REF!</definedName>
    <definedName name="__123Graph_CBERLGRAP" localSheetId="32" hidden="1">'[3]Time series'!#REF!</definedName>
    <definedName name="__123Graph_CBERLGRAP" localSheetId="33" hidden="1">'[4]Time series'!#REF!</definedName>
    <definedName name="__123Graph_CBERLGRAP" localSheetId="42" hidden="1">'[4]Time series'!#REF!</definedName>
    <definedName name="__123Graph_CBERLGRAP" localSheetId="43" hidden="1">'[4]Time series'!#REF!</definedName>
    <definedName name="__123Graph_CBERLGRAP" localSheetId="44" hidden="1">'[4]Time series'!#REF!</definedName>
    <definedName name="__123Graph_CBERLGRAP" localSheetId="46" hidden="1">'[4]Time series'!#REF!</definedName>
    <definedName name="__123Graph_CBERLGRAP" localSheetId="7" hidden="1">'[4]Time series'!#REF!</definedName>
    <definedName name="__123Graph_CBERLGRAP" localSheetId="8" hidden="1">'[4]Time series'!#REF!</definedName>
    <definedName name="__123Graph_CBERLGRAP" localSheetId="9" hidden="1">'[3]Time series'!#REF!</definedName>
    <definedName name="__123Graph_CBERLGRAP" localSheetId="10" hidden="1">'[3]Time series'!#REF!</definedName>
    <definedName name="__123Graph_CBERLGRAP" localSheetId="1" hidden="1">'[3]Time series'!#REF!</definedName>
    <definedName name="__123Graph_CBERLGRAP" localSheetId="0" hidden="1">'[4]Time series'!#REF!</definedName>
    <definedName name="__123Graph_CBERLGRAP" localSheetId="47" hidden="1">'[5]Time series'!#REF!</definedName>
    <definedName name="__123Graph_CBERLGRAP" localSheetId="49" hidden="1">'[4]Time series'!#REF!</definedName>
    <definedName name="__123Graph_CBERLGRAP" localSheetId="50" hidden="1">'[5]Time series'!#REF!</definedName>
    <definedName name="__123Graph_CBERLGRAP" localSheetId="51" hidden="1">'[5]Time series'!#REF!</definedName>
    <definedName name="__123Graph_CBERLGRAP" localSheetId="21" hidden="1">'[6]Time series'!#REF!</definedName>
    <definedName name="__123Graph_CBERLGRAP" localSheetId="38" hidden="1">'[4]Time series'!#REF!</definedName>
    <definedName name="__123Graph_CBERLGRAP" localSheetId="39" hidden="1">'[4]Time series'!#REF!</definedName>
    <definedName name="__123Graph_CBERLGRAP" localSheetId="40" hidden="1">'[4]Time series'!#REF!</definedName>
    <definedName name="__123Graph_CBERLGRAP" localSheetId="41" hidden="1">'[4]Time series'!#REF!</definedName>
    <definedName name="__123Graph_CBERLGRAP" hidden="1">'[4]Time series'!#REF!</definedName>
    <definedName name="__123Graph_CCATCH1" localSheetId="12" hidden="1">'[3]Time series'!#REF!</definedName>
    <definedName name="__123Graph_CCATCH1" localSheetId="13" hidden="1">'[4]Time series'!#REF!</definedName>
    <definedName name="__123Graph_CCATCH1" localSheetId="14" hidden="1">'[3]Time series'!#REF!</definedName>
    <definedName name="__123Graph_CCATCH1" localSheetId="15" hidden="1">'[3]Time series'!#REF!</definedName>
    <definedName name="__123Graph_CCATCH1" localSheetId="16" hidden="1">'[4]Time series'!#REF!</definedName>
    <definedName name="__123Graph_CCATCH1" localSheetId="17" hidden="1">'[3]Time series'!#REF!</definedName>
    <definedName name="__123Graph_CCATCH1" localSheetId="18" hidden="1">'[4]Time series'!#REF!</definedName>
    <definedName name="__123Graph_CCATCH1" localSheetId="19" hidden="1">'[4]Time series'!#REF!</definedName>
    <definedName name="__123Graph_CCATCH1" localSheetId="20" hidden="1">'[4]Time series'!#REF!</definedName>
    <definedName name="__123Graph_CCATCH1" localSheetId="4" hidden="1">'[4]Time series'!#REF!</definedName>
    <definedName name="__123Graph_CCATCH1" localSheetId="23" hidden="1">'[4]Time series'!#REF!</definedName>
    <definedName name="__123Graph_CCATCH1" localSheetId="24" hidden="1">'[4]Time series'!#REF!</definedName>
    <definedName name="__123Graph_CCATCH1" localSheetId="26" hidden="1">'[4]Time series'!#REF!</definedName>
    <definedName name="__123Graph_CCATCH1" localSheetId="27" hidden="1">'[5]Time series'!#REF!</definedName>
    <definedName name="__123Graph_CCATCH1" localSheetId="28" hidden="1">'[4]Time series'!#REF!</definedName>
    <definedName name="__123Graph_CCATCH1" localSheetId="29" hidden="1">'[3]Time series'!#REF!</definedName>
    <definedName name="__123Graph_CCATCH1" localSheetId="30" hidden="1">'[3]Time series'!#REF!</definedName>
    <definedName name="__123Graph_CCATCH1" localSheetId="31" hidden="1">'[3]Time series'!#REF!</definedName>
    <definedName name="__123Graph_CCATCH1" localSheetId="32" hidden="1">'[3]Time series'!#REF!</definedName>
    <definedName name="__123Graph_CCATCH1" localSheetId="33" hidden="1">'[4]Time series'!#REF!</definedName>
    <definedName name="__123Graph_CCATCH1" localSheetId="42" hidden="1">'[4]Time series'!#REF!</definedName>
    <definedName name="__123Graph_CCATCH1" localSheetId="43" hidden="1">'[4]Time series'!#REF!</definedName>
    <definedName name="__123Graph_CCATCH1" localSheetId="44" hidden="1">'[4]Time series'!#REF!</definedName>
    <definedName name="__123Graph_CCATCH1" localSheetId="46" hidden="1">'[4]Time series'!#REF!</definedName>
    <definedName name="__123Graph_CCATCH1" localSheetId="7" hidden="1">'[4]Time series'!#REF!</definedName>
    <definedName name="__123Graph_CCATCH1" localSheetId="8" hidden="1">'[4]Time series'!#REF!</definedName>
    <definedName name="__123Graph_CCATCH1" localSheetId="9" hidden="1">'[3]Time series'!#REF!</definedName>
    <definedName name="__123Graph_CCATCH1" localSheetId="10" hidden="1">'[3]Time series'!#REF!</definedName>
    <definedName name="__123Graph_CCATCH1" localSheetId="1" hidden="1">'[3]Time series'!#REF!</definedName>
    <definedName name="__123Graph_CCATCH1" localSheetId="0" hidden="1">'[4]Time series'!#REF!</definedName>
    <definedName name="__123Graph_CCATCH1" localSheetId="47" hidden="1">'[5]Time series'!#REF!</definedName>
    <definedName name="__123Graph_CCATCH1" localSheetId="49" hidden="1">'[4]Time series'!#REF!</definedName>
    <definedName name="__123Graph_CCATCH1" localSheetId="50" hidden="1">'[5]Time series'!#REF!</definedName>
    <definedName name="__123Graph_CCATCH1" localSheetId="51" hidden="1">'[5]Time series'!#REF!</definedName>
    <definedName name="__123Graph_CCATCH1" localSheetId="21" hidden="1">'[6]Time series'!#REF!</definedName>
    <definedName name="__123Graph_CCATCH1" localSheetId="38" hidden="1">'[4]Time series'!#REF!</definedName>
    <definedName name="__123Graph_CCATCH1" localSheetId="39" hidden="1">'[4]Time series'!#REF!</definedName>
    <definedName name="__123Graph_CCATCH1" localSheetId="40" hidden="1">'[4]Time series'!#REF!</definedName>
    <definedName name="__123Graph_CCATCH1" localSheetId="41" hidden="1">'[4]Time series'!#REF!</definedName>
    <definedName name="__123Graph_CCATCH1" hidden="1">'[4]Time series'!#REF!</definedName>
    <definedName name="__123Graph_CCONVERG1" localSheetId="12" hidden="1">#REF!</definedName>
    <definedName name="__123Graph_CCONVERG1" localSheetId="13" hidden="1">#REF!</definedName>
    <definedName name="__123Graph_CCONVERG1" localSheetId="14" hidden="1">#REF!</definedName>
    <definedName name="__123Graph_CCONVERG1" localSheetId="15" hidden="1">#REF!</definedName>
    <definedName name="__123Graph_CCONVERG1" localSheetId="16" hidden="1">#REF!</definedName>
    <definedName name="__123Graph_CCONVERG1" localSheetId="17" hidden="1">#REF!</definedName>
    <definedName name="__123Graph_CCONVERG1" localSheetId="18" hidden="1">#REF!</definedName>
    <definedName name="__123Graph_CCONVERG1" localSheetId="19" hidden="1">#REF!</definedName>
    <definedName name="__123Graph_CCONVERG1" localSheetId="20" hidden="1">#REF!</definedName>
    <definedName name="__123Graph_CCONVERG1" localSheetId="23" hidden="1">#REF!</definedName>
    <definedName name="__123Graph_CCONVERG1" localSheetId="24" hidden="1">#REF!</definedName>
    <definedName name="__123Graph_CCONVERG1" localSheetId="27" hidden="1">#REF!</definedName>
    <definedName name="__123Graph_CCONVERG1" localSheetId="28" hidden="1">#REF!</definedName>
    <definedName name="__123Graph_CCONVERG1" localSheetId="29" hidden="1">#REF!</definedName>
    <definedName name="__123Graph_CCONVERG1" localSheetId="30" hidden="1">#REF!</definedName>
    <definedName name="__123Graph_CCONVERG1" localSheetId="31" hidden="1">#REF!</definedName>
    <definedName name="__123Graph_CCONVERG1" localSheetId="32" hidden="1">#REF!</definedName>
    <definedName name="__123Graph_CCONVERG1" localSheetId="43" hidden="1">#REF!</definedName>
    <definedName name="__123Graph_CCONVERG1" localSheetId="44" hidden="1">#REF!</definedName>
    <definedName name="__123Graph_CCONVERG1" localSheetId="0" hidden="1">#REF!</definedName>
    <definedName name="__123Graph_CCONVERG1" localSheetId="47" hidden="1">#REF!</definedName>
    <definedName name="__123Graph_CCONVERG1" localSheetId="50" hidden="1">#REF!</definedName>
    <definedName name="__123Graph_CCONVERG1" localSheetId="51" hidden="1">#REF!</definedName>
    <definedName name="__123Graph_CCONVERG1" localSheetId="21" hidden="1">#REF!</definedName>
    <definedName name="__123Graph_CCONVERG1" localSheetId="25" hidden="1">#REF!</definedName>
    <definedName name="__123Graph_CCONVERG1" hidden="1">#REF!</definedName>
    <definedName name="__123Graph_CECTOT" localSheetId="12" hidden="1">#REF!</definedName>
    <definedName name="__123Graph_CECTOT" localSheetId="13" hidden="1">#REF!</definedName>
    <definedName name="__123Graph_CECTOT" localSheetId="14" hidden="1">#REF!</definedName>
    <definedName name="__123Graph_CECTOT" localSheetId="15" hidden="1">#REF!</definedName>
    <definedName name="__123Graph_CECTOT" localSheetId="16" hidden="1">#REF!</definedName>
    <definedName name="__123Graph_CECTOT" localSheetId="17" hidden="1">#REF!</definedName>
    <definedName name="__123Graph_CECTOT" localSheetId="18" hidden="1">#REF!</definedName>
    <definedName name="__123Graph_CECTOT" localSheetId="19" hidden="1">#REF!</definedName>
    <definedName name="__123Graph_CECTOT" localSheetId="20" hidden="1">#REF!</definedName>
    <definedName name="__123Graph_CECTOT" localSheetId="23" hidden="1">#REF!</definedName>
    <definedName name="__123Graph_CECTOT" localSheetId="24" hidden="1">#REF!</definedName>
    <definedName name="__123Graph_CECTOT" localSheetId="27" hidden="1">#REF!</definedName>
    <definedName name="__123Graph_CECTOT" localSheetId="28" hidden="1">#REF!</definedName>
    <definedName name="__123Graph_CECTOT" localSheetId="29" hidden="1">#REF!</definedName>
    <definedName name="__123Graph_CECTOT" localSheetId="30" hidden="1">#REF!</definedName>
    <definedName name="__123Graph_CECTOT" localSheetId="31" hidden="1">#REF!</definedName>
    <definedName name="__123Graph_CECTOT" localSheetId="32" hidden="1">#REF!</definedName>
    <definedName name="__123Graph_CECTOT" localSheetId="43" hidden="1">#REF!</definedName>
    <definedName name="__123Graph_CECTOT" localSheetId="44" hidden="1">#REF!</definedName>
    <definedName name="__123Graph_CECTOT" localSheetId="0" hidden="1">#REF!</definedName>
    <definedName name="__123Graph_CECTOT" localSheetId="47" hidden="1">#REF!</definedName>
    <definedName name="__123Graph_CECTOT" localSheetId="50" hidden="1">#REF!</definedName>
    <definedName name="__123Graph_CECTOT" localSheetId="51" hidden="1">#REF!</definedName>
    <definedName name="__123Graph_CECTOT" localSheetId="21" hidden="1">#REF!</definedName>
    <definedName name="__123Graph_CECTOT" localSheetId="25" hidden="1">#REF!</definedName>
    <definedName name="__123Graph_CECTOT" hidden="1">#REF!</definedName>
    <definedName name="__123Graph_CGRAPH41" localSheetId="12" hidden="1">'[3]Time series'!#REF!</definedName>
    <definedName name="__123Graph_CGRAPH41" localSheetId="13" hidden="1">'[4]Time series'!#REF!</definedName>
    <definedName name="__123Graph_CGRAPH41" localSheetId="14" hidden="1">'[3]Time series'!#REF!</definedName>
    <definedName name="__123Graph_CGRAPH41" localSheetId="15" hidden="1">'[3]Time series'!#REF!</definedName>
    <definedName name="__123Graph_CGRAPH41" localSheetId="16" hidden="1">'[4]Time series'!#REF!</definedName>
    <definedName name="__123Graph_CGRAPH41" localSheetId="17" hidden="1">'[3]Time series'!#REF!</definedName>
    <definedName name="__123Graph_CGRAPH41" localSheetId="18" hidden="1">'[4]Time series'!#REF!</definedName>
    <definedName name="__123Graph_CGRAPH41" localSheetId="19" hidden="1">'[4]Time series'!#REF!</definedName>
    <definedName name="__123Graph_CGRAPH41" localSheetId="20" hidden="1">'[4]Time series'!#REF!</definedName>
    <definedName name="__123Graph_CGRAPH41" localSheetId="4" hidden="1">'[4]Time series'!#REF!</definedName>
    <definedName name="__123Graph_CGRAPH41" localSheetId="23" hidden="1">'[4]Time series'!#REF!</definedName>
    <definedName name="__123Graph_CGRAPH41" localSheetId="24" hidden="1">'[4]Time series'!#REF!</definedName>
    <definedName name="__123Graph_CGRAPH41" localSheetId="26" hidden="1">'[4]Time series'!#REF!</definedName>
    <definedName name="__123Graph_CGRAPH41" localSheetId="27" hidden="1">'[5]Time series'!#REF!</definedName>
    <definedName name="__123Graph_CGRAPH41" localSheetId="28" hidden="1">'[4]Time series'!#REF!</definedName>
    <definedName name="__123Graph_CGRAPH41" localSheetId="29" hidden="1">'[3]Time series'!#REF!</definedName>
    <definedName name="__123Graph_CGRAPH41" localSheetId="30" hidden="1">'[3]Time series'!#REF!</definedName>
    <definedName name="__123Graph_CGRAPH41" localSheetId="31" hidden="1">'[3]Time series'!#REF!</definedName>
    <definedName name="__123Graph_CGRAPH41" localSheetId="32" hidden="1">'[3]Time series'!#REF!</definedName>
    <definedName name="__123Graph_CGRAPH41" localSheetId="33" hidden="1">'[4]Time series'!#REF!</definedName>
    <definedName name="__123Graph_CGRAPH41" localSheetId="42" hidden="1">'[4]Time series'!#REF!</definedName>
    <definedName name="__123Graph_CGRAPH41" localSheetId="43" hidden="1">'[4]Time series'!#REF!</definedName>
    <definedName name="__123Graph_CGRAPH41" localSheetId="44" hidden="1">'[4]Time series'!#REF!</definedName>
    <definedName name="__123Graph_CGRAPH41" localSheetId="46" hidden="1">'[4]Time series'!#REF!</definedName>
    <definedName name="__123Graph_CGRAPH41" localSheetId="7" hidden="1">'[4]Time series'!#REF!</definedName>
    <definedName name="__123Graph_CGRAPH41" localSheetId="8" hidden="1">'[4]Time series'!#REF!</definedName>
    <definedName name="__123Graph_CGRAPH41" localSheetId="9" hidden="1">'[3]Time series'!#REF!</definedName>
    <definedName name="__123Graph_CGRAPH41" localSheetId="10" hidden="1">'[3]Time series'!#REF!</definedName>
    <definedName name="__123Graph_CGRAPH41" localSheetId="1" hidden="1">'[3]Time series'!#REF!</definedName>
    <definedName name="__123Graph_CGRAPH41" localSheetId="0" hidden="1">'[4]Time series'!#REF!</definedName>
    <definedName name="__123Graph_CGRAPH41" localSheetId="47" hidden="1">'[5]Time series'!#REF!</definedName>
    <definedName name="__123Graph_CGRAPH41" localSheetId="49" hidden="1">'[4]Time series'!#REF!</definedName>
    <definedName name="__123Graph_CGRAPH41" localSheetId="50" hidden="1">'[5]Time series'!#REF!</definedName>
    <definedName name="__123Graph_CGRAPH41" localSheetId="51" hidden="1">'[5]Time series'!#REF!</definedName>
    <definedName name="__123Graph_CGRAPH41" localSheetId="21" hidden="1">'[6]Time series'!#REF!</definedName>
    <definedName name="__123Graph_CGRAPH41" localSheetId="25" hidden="1">'[4]Time series'!#REF!</definedName>
    <definedName name="__123Graph_CGRAPH41" localSheetId="38" hidden="1">'[4]Time series'!#REF!</definedName>
    <definedName name="__123Graph_CGRAPH41" localSheetId="39" hidden="1">'[4]Time series'!#REF!</definedName>
    <definedName name="__123Graph_CGRAPH41" localSheetId="40" hidden="1">'[4]Time series'!#REF!</definedName>
    <definedName name="__123Graph_CGRAPH41" localSheetId="41" hidden="1">'[4]Time series'!#REF!</definedName>
    <definedName name="__123Graph_CGRAPH41" hidden="1">'[4]Time series'!#REF!</definedName>
    <definedName name="__123Graph_CGRAPH44" localSheetId="12" hidden="1">'[3]Time series'!#REF!</definedName>
    <definedName name="__123Graph_CGRAPH44" localSheetId="13" hidden="1">'[4]Time series'!#REF!</definedName>
    <definedName name="__123Graph_CGRAPH44" localSheetId="14" hidden="1">'[3]Time series'!#REF!</definedName>
    <definedName name="__123Graph_CGRAPH44" localSheetId="15" hidden="1">'[3]Time series'!#REF!</definedName>
    <definedName name="__123Graph_CGRAPH44" localSheetId="16" hidden="1">'[4]Time series'!#REF!</definedName>
    <definedName name="__123Graph_CGRAPH44" localSheetId="17" hidden="1">'[3]Time series'!#REF!</definedName>
    <definedName name="__123Graph_CGRAPH44" localSheetId="18" hidden="1">'[4]Time series'!#REF!</definedName>
    <definedName name="__123Graph_CGRAPH44" localSheetId="19" hidden="1">'[4]Time series'!#REF!</definedName>
    <definedName name="__123Graph_CGRAPH44" localSheetId="20" hidden="1">'[4]Time series'!#REF!</definedName>
    <definedName name="__123Graph_CGRAPH44" localSheetId="4" hidden="1">'[4]Time series'!#REF!</definedName>
    <definedName name="__123Graph_CGRAPH44" localSheetId="23" hidden="1">'[4]Time series'!#REF!</definedName>
    <definedName name="__123Graph_CGRAPH44" localSheetId="24" hidden="1">'[4]Time series'!#REF!</definedName>
    <definedName name="__123Graph_CGRAPH44" localSheetId="26" hidden="1">'[4]Time series'!#REF!</definedName>
    <definedName name="__123Graph_CGRAPH44" localSheetId="27" hidden="1">'[5]Time series'!#REF!</definedName>
    <definedName name="__123Graph_CGRAPH44" localSheetId="28" hidden="1">'[4]Time series'!#REF!</definedName>
    <definedName name="__123Graph_CGRAPH44" localSheetId="29" hidden="1">'[3]Time series'!#REF!</definedName>
    <definedName name="__123Graph_CGRAPH44" localSheetId="30" hidden="1">'[3]Time series'!#REF!</definedName>
    <definedName name="__123Graph_CGRAPH44" localSheetId="31" hidden="1">'[3]Time series'!#REF!</definedName>
    <definedName name="__123Graph_CGRAPH44" localSheetId="32" hidden="1">'[3]Time series'!#REF!</definedName>
    <definedName name="__123Graph_CGRAPH44" localSheetId="33" hidden="1">'[4]Time series'!#REF!</definedName>
    <definedName name="__123Graph_CGRAPH44" localSheetId="42" hidden="1">'[4]Time series'!#REF!</definedName>
    <definedName name="__123Graph_CGRAPH44" localSheetId="43" hidden="1">'[4]Time series'!#REF!</definedName>
    <definedName name="__123Graph_CGRAPH44" localSheetId="44" hidden="1">'[4]Time series'!#REF!</definedName>
    <definedName name="__123Graph_CGRAPH44" localSheetId="46" hidden="1">'[4]Time series'!#REF!</definedName>
    <definedName name="__123Graph_CGRAPH44" localSheetId="7" hidden="1">'[4]Time series'!#REF!</definedName>
    <definedName name="__123Graph_CGRAPH44" localSheetId="8" hidden="1">'[4]Time series'!#REF!</definedName>
    <definedName name="__123Graph_CGRAPH44" localSheetId="9" hidden="1">'[3]Time series'!#REF!</definedName>
    <definedName name="__123Graph_CGRAPH44" localSheetId="10" hidden="1">'[3]Time series'!#REF!</definedName>
    <definedName name="__123Graph_CGRAPH44" localSheetId="1" hidden="1">'[3]Time series'!#REF!</definedName>
    <definedName name="__123Graph_CGRAPH44" localSheetId="0" hidden="1">'[4]Time series'!#REF!</definedName>
    <definedName name="__123Graph_CGRAPH44" localSheetId="47" hidden="1">'[5]Time series'!#REF!</definedName>
    <definedName name="__123Graph_CGRAPH44" localSheetId="49" hidden="1">'[4]Time series'!#REF!</definedName>
    <definedName name="__123Graph_CGRAPH44" localSheetId="50" hidden="1">'[5]Time series'!#REF!</definedName>
    <definedName name="__123Graph_CGRAPH44" localSheetId="51" hidden="1">'[5]Time series'!#REF!</definedName>
    <definedName name="__123Graph_CGRAPH44" localSheetId="21" hidden="1">'[6]Time series'!#REF!</definedName>
    <definedName name="__123Graph_CGRAPH44" localSheetId="38" hidden="1">'[4]Time series'!#REF!</definedName>
    <definedName name="__123Graph_CGRAPH44" localSheetId="39" hidden="1">'[4]Time series'!#REF!</definedName>
    <definedName name="__123Graph_CGRAPH44" localSheetId="40" hidden="1">'[4]Time series'!#REF!</definedName>
    <definedName name="__123Graph_CGRAPH44" localSheetId="41" hidden="1">'[4]Time series'!#REF!</definedName>
    <definedName name="__123Graph_CGRAPH44" hidden="1">'[4]Time series'!#REF!</definedName>
    <definedName name="__123Graph_CPERIA" localSheetId="12" hidden="1">'[3]Time series'!#REF!</definedName>
    <definedName name="__123Graph_CPERIA" localSheetId="13" hidden="1">'[4]Time series'!#REF!</definedName>
    <definedName name="__123Graph_CPERIA" localSheetId="14" hidden="1">'[3]Time series'!#REF!</definedName>
    <definedName name="__123Graph_CPERIA" localSheetId="15" hidden="1">'[3]Time series'!#REF!</definedName>
    <definedName name="__123Graph_CPERIA" localSheetId="16" hidden="1">'[4]Time series'!#REF!</definedName>
    <definedName name="__123Graph_CPERIA" localSheetId="17" hidden="1">'[3]Time series'!#REF!</definedName>
    <definedName name="__123Graph_CPERIA" localSheetId="18" hidden="1">'[4]Time series'!#REF!</definedName>
    <definedName name="__123Graph_CPERIA" localSheetId="19" hidden="1">'[4]Time series'!#REF!</definedName>
    <definedName name="__123Graph_CPERIA" localSheetId="20" hidden="1">'[4]Time series'!#REF!</definedName>
    <definedName name="__123Graph_CPERIA" localSheetId="4" hidden="1">'[4]Time series'!#REF!</definedName>
    <definedName name="__123Graph_CPERIA" localSheetId="23" hidden="1">'[4]Time series'!#REF!</definedName>
    <definedName name="__123Graph_CPERIA" localSheetId="24" hidden="1">'[4]Time series'!#REF!</definedName>
    <definedName name="__123Graph_CPERIA" localSheetId="26" hidden="1">'[4]Time series'!#REF!</definedName>
    <definedName name="__123Graph_CPERIA" localSheetId="27" hidden="1">'[5]Time series'!#REF!</definedName>
    <definedName name="__123Graph_CPERIA" localSheetId="28" hidden="1">'[4]Time series'!#REF!</definedName>
    <definedName name="__123Graph_CPERIA" localSheetId="29" hidden="1">'[3]Time series'!#REF!</definedName>
    <definedName name="__123Graph_CPERIA" localSheetId="30" hidden="1">'[3]Time series'!#REF!</definedName>
    <definedName name="__123Graph_CPERIA" localSheetId="31" hidden="1">'[3]Time series'!#REF!</definedName>
    <definedName name="__123Graph_CPERIA" localSheetId="32" hidden="1">'[3]Time series'!#REF!</definedName>
    <definedName name="__123Graph_CPERIA" localSheetId="33" hidden="1">'[4]Time series'!#REF!</definedName>
    <definedName name="__123Graph_CPERIA" localSheetId="42" hidden="1">'[4]Time series'!#REF!</definedName>
    <definedName name="__123Graph_CPERIA" localSheetId="43" hidden="1">'[4]Time series'!#REF!</definedName>
    <definedName name="__123Graph_CPERIA" localSheetId="44" hidden="1">'[4]Time series'!#REF!</definedName>
    <definedName name="__123Graph_CPERIA" localSheetId="46" hidden="1">'[4]Time series'!#REF!</definedName>
    <definedName name="__123Graph_CPERIA" localSheetId="7" hidden="1">'[4]Time series'!#REF!</definedName>
    <definedName name="__123Graph_CPERIA" localSheetId="8" hidden="1">'[4]Time series'!#REF!</definedName>
    <definedName name="__123Graph_CPERIA" localSheetId="9" hidden="1">'[3]Time series'!#REF!</definedName>
    <definedName name="__123Graph_CPERIA" localSheetId="10" hidden="1">'[3]Time series'!#REF!</definedName>
    <definedName name="__123Graph_CPERIA" localSheetId="1" hidden="1">'[3]Time series'!#REF!</definedName>
    <definedName name="__123Graph_CPERIA" localSheetId="0" hidden="1">'[4]Time series'!#REF!</definedName>
    <definedName name="__123Graph_CPERIA" localSheetId="47" hidden="1">'[5]Time series'!#REF!</definedName>
    <definedName name="__123Graph_CPERIA" localSheetId="49" hidden="1">'[4]Time series'!#REF!</definedName>
    <definedName name="__123Graph_CPERIA" localSheetId="50" hidden="1">'[5]Time series'!#REF!</definedName>
    <definedName name="__123Graph_CPERIA" localSheetId="51" hidden="1">'[5]Time series'!#REF!</definedName>
    <definedName name="__123Graph_CPERIA" localSheetId="21" hidden="1">'[6]Time series'!#REF!</definedName>
    <definedName name="__123Graph_CPERIA" localSheetId="38" hidden="1">'[4]Time series'!#REF!</definedName>
    <definedName name="__123Graph_CPERIA" localSheetId="39" hidden="1">'[4]Time series'!#REF!</definedName>
    <definedName name="__123Graph_CPERIA" localSheetId="40" hidden="1">'[4]Time series'!#REF!</definedName>
    <definedName name="__123Graph_CPERIA" localSheetId="41" hidden="1">'[4]Time series'!#REF!</definedName>
    <definedName name="__123Graph_CPERIA" hidden="1">'[4]Time series'!#REF!</definedName>
    <definedName name="__123Graph_CPERIB" localSheetId="12" hidden="1">'[3]Time series'!#REF!</definedName>
    <definedName name="__123Graph_CPERIB" localSheetId="13" hidden="1">'[4]Time series'!#REF!</definedName>
    <definedName name="__123Graph_CPERIB" localSheetId="14" hidden="1">'[3]Time series'!#REF!</definedName>
    <definedName name="__123Graph_CPERIB" localSheetId="15" hidden="1">'[3]Time series'!#REF!</definedName>
    <definedName name="__123Graph_CPERIB" localSheetId="16" hidden="1">'[4]Time series'!#REF!</definedName>
    <definedName name="__123Graph_CPERIB" localSheetId="17" hidden="1">'[3]Time series'!#REF!</definedName>
    <definedName name="__123Graph_CPERIB" localSheetId="18" hidden="1">'[4]Time series'!#REF!</definedName>
    <definedName name="__123Graph_CPERIB" localSheetId="19" hidden="1">'[4]Time series'!#REF!</definedName>
    <definedName name="__123Graph_CPERIB" localSheetId="20" hidden="1">'[4]Time series'!#REF!</definedName>
    <definedName name="__123Graph_CPERIB" localSheetId="4" hidden="1">'[4]Time series'!#REF!</definedName>
    <definedName name="__123Graph_CPERIB" localSheetId="23" hidden="1">'[4]Time series'!#REF!</definedName>
    <definedName name="__123Graph_CPERIB" localSheetId="24" hidden="1">'[4]Time series'!#REF!</definedName>
    <definedName name="__123Graph_CPERIB" localSheetId="26" hidden="1">'[4]Time series'!#REF!</definedName>
    <definedName name="__123Graph_CPERIB" localSheetId="27" hidden="1">'[5]Time series'!#REF!</definedName>
    <definedName name="__123Graph_CPERIB" localSheetId="28" hidden="1">'[4]Time series'!#REF!</definedName>
    <definedName name="__123Graph_CPERIB" localSheetId="29" hidden="1">'[3]Time series'!#REF!</definedName>
    <definedName name="__123Graph_CPERIB" localSheetId="30" hidden="1">'[3]Time series'!#REF!</definedName>
    <definedName name="__123Graph_CPERIB" localSheetId="31" hidden="1">'[3]Time series'!#REF!</definedName>
    <definedName name="__123Graph_CPERIB" localSheetId="32" hidden="1">'[3]Time series'!#REF!</definedName>
    <definedName name="__123Graph_CPERIB" localSheetId="33" hidden="1">'[4]Time series'!#REF!</definedName>
    <definedName name="__123Graph_CPERIB" localSheetId="42" hidden="1">'[4]Time series'!#REF!</definedName>
    <definedName name="__123Graph_CPERIB" localSheetId="43" hidden="1">'[4]Time series'!#REF!</definedName>
    <definedName name="__123Graph_CPERIB" localSheetId="44" hidden="1">'[4]Time series'!#REF!</definedName>
    <definedName name="__123Graph_CPERIB" localSheetId="46" hidden="1">'[4]Time series'!#REF!</definedName>
    <definedName name="__123Graph_CPERIB" localSheetId="7" hidden="1">'[4]Time series'!#REF!</definedName>
    <definedName name="__123Graph_CPERIB" localSheetId="8" hidden="1">'[4]Time series'!#REF!</definedName>
    <definedName name="__123Graph_CPERIB" localSheetId="9" hidden="1">'[3]Time series'!#REF!</definedName>
    <definedName name="__123Graph_CPERIB" localSheetId="10" hidden="1">'[3]Time series'!#REF!</definedName>
    <definedName name="__123Graph_CPERIB" localSheetId="1" hidden="1">'[3]Time series'!#REF!</definedName>
    <definedName name="__123Graph_CPERIB" localSheetId="0" hidden="1">'[4]Time series'!#REF!</definedName>
    <definedName name="__123Graph_CPERIB" localSheetId="47" hidden="1">'[5]Time series'!#REF!</definedName>
    <definedName name="__123Graph_CPERIB" localSheetId="49" hidden="1">'[4]Time series'!#REF!</definedName>
    <definedName name="__123Graph_CPERIB" localSheetId="50" hidden="1">'[5]Time series'!#REF!</definedName>
    <definedName name="__123Graph_CPERIB" localSheetId="51" hidden="1">'[5]Time series'!#REF!</definedName>
    <definedName name="__123Graph_CPERIB" localSheetId="21" hidden="1">'[6]Time series'!#REF!</definedName>
    <definedName name="__123Graph_CPERIB" localSheetId="38" hidden="1">'[4]Time series'!#REF!</definedName>
    <definedName name="__123Graph_CPERIB" localSheetId="39" hidden="1">'[4]Time series'!#REF!</definedName>
    <definedName name="__123Graph_CPERIB" localSheetId="40" hidden="1">'[4]Time series'!#REF!</definedName>
    <definedName name="__123Graph_CPERIB" localSheetId="41" hidden="1">'[4]Time series'!#REF!</definedName>
    <definedName name="__123Graph_CPERIB" hidden="1">'[4]Time series'!#REF!</definedName>
    <definedName name="__123Graph_CPRODABSC" localSheetId="12" hidden="1">'[3]Time series'!#REF!</definedName>
    <definedName name="__123Graph_CPRODABSC" localSheetId="13" hidden="1">'[4]Time series'!#REF!</definedName>
    <definedName name="__123Graph_CPRODABSC" localSheetId="14" hidden="1">'[3]Time series'!#REF!</definedName>
    <definedName name="__123Graph_CPRODABSC" localSheetId="15" hidden="1">'[3]Time series'!#REF!</definedName>
    <definedName name="__123Graph_CPRODABSC" localSheetId="16" hidden="1">'[4]Time series'!#REF!</definedName>
    <definedName name="__123Graph_CPRODABSC" localSheetId="17" hidden="1">'[3]Time series'!#REF!</definedName>
    <definedName name="__123Graph_CPRODABSC" localSheetId="18" hidden="1">'[4]Time series'!#REF!</definedName>
    <definedName name="__123Graph_CPRODABSC" localSheetId="19" hidden="1">'[4]Time series'!#REF!</definedName>
    <definedName name="__123Graph_CPRODABSC" localSheetId="20" hidden="1">'[4]Time series'!#REF!</definedName>
    <definedName name="__123Graph_CPRODABSC" localSheetId="4" hidden="1">'[4]Time series'!#REF!</definedName>
    <definedName name="__123Graph_CPRODABSC" localSheetId="23" hidden="1">'[4]Time series'!#REF!</definedName>
    <definedName name="__123Graph_CPRODABSC" localSheetId="24" hidden="1">'[4]Time series'!#REF!</definedName>
    <definedName name="__123Graph_CPRODABSC" localSheetId="26" hidden="1">'[4]Time series'!#REF!</definedName>
    <definedName name="__123Graph_CPRODABSC" localSheetId="27" hidden="1">'[5]Time series'!#REF!</definedName>
    <definedName name="__123Graph_CPRODABSC" localSheetId="28" hidden="1">'[4]Time series'!#REF!</definedName>
    <definedName name="__123Graph_CPRODABSC" localSheetId="29" hidden="1">'[3]Time series'!#REF!</definedName>
    <definedName name="__123Graph_CPRODABSC" localSheetId="30" hidden="1">'[3]Time series'!#REF!</definedName>
    <definedName name="__123Graph_CPRODABSC" localSheetId="31" hidden="1">'[3]Time series'!#REF!</definedName>
    <definedName name="__123Graph_CPRODABSC" localSheetId="32" hidden="1">'[3]Time series'!#REF!</definedName>
    <definedName name="__123Graph_CPRODABSC" localSheetId="33" hidden="1">'[4]Time series'!#REF!</definedName>
    <definedName name="__123Graph_CPRODABSC" localSheetId="42" hidden="1">'[4]Time series'!#REF!</definedName>
    <definedName name="__123Graph_CPRODABSC" localSheetId="43" hidden="1">'[4]Time series'!#REF!</definedName>
    <definedName name="__123Graph_CPRODABSC" localSheetId="44" hidden="1">'[4]Time series'!#REF!</definedName>
    <definedName name="__123Graph_CPRODABSC" localSheetId="46" hidden="1">'[4]Time series'!#REF!</definedName>
    <definedName name="__123Graph_CPRODABSC" localSheetId="7" hidden="1">'[4]Time series'!#REF!</definedName>
    <definedName name="__123Graph_CPRODABSC" localSheetId="8" hidden="1">'[4]Time series'!#REF!</definedName>
    <definedName name="__123Graph_CPRODABSC" localSheetId="9" hidden="1">'[3]Time series'!#REF!</definedName>
    <definedName name="__123Graph_CPRODABSC" localSheetId="10" hidden="1">'[3]Time series'!#REF!</definedName>
    <definedName name="__123Graph_CPRODABSC" localSheetId="1" hidden="1">'[3]Time series'!#REF!</definedName>
    <definedName name="__123Graph_CPRODABSC" localSheetId="0" hidden="1">'[4]Time series'!#REF!</definedName>
    <definedName name="__123Graph_CPRODABSC" localSheetId="47" hidden="1">'[5]Time series'!#REF!</definedName>
    <definedName name="__123Graph_CPRODABSC" localSheetId="49" hidden="1">'[4]Time series'!#REF!</definedName>
    <definedName name="__123Graph_CPRODABSC" localSheetId="50" hidden="1">'[5]Time series'!#REF!</definedName>
    <definedName name="__123Graph_CPRODABSC" localSheetId="51" hidden="1">'[5]Time series'!#REF!</definedName>
    <definedName name="__123Graph_CPRODABSC" localSheetId="21" hidden="1">'[6]Time series'!#REF!</definedName>
    <definedName name="__123Graph_CPRODABSC" localSheetId="38" hidden="1">'[4]Time series'!#REF!</definedName>
    <definedName name="__123Graph_CPRODABSC" localSheetId="39" hidden="1">'[4]Time series'!#REF!</definedName>
    <definedName name="__123Graph_CPRODABSC" localSheetId="40" hidden="1">'[4]Time series'!#REF!</definedName>
    <definedName name="__123Graph_CPRODABSC" localSheetId="41" hidden="1">'[4]Time series'!#REF!</definedName>
    <definedName name="__123Graph_CPRODABSC" hidden="1">'[4]Time series'!#REF!</definedName>
    <definedName name="__123Graph_CPRODTRE2" localSheetId="12" hidden="1">'[3]Time series'!#REF!</definedName>
    <definedName name="__123Graph_CPRODTRE2" localSheetId="13" hidden="1">'[4]Time series'!#REF!</definedName>
    <definedName name="__123Graph_CPRODTRE2" localSheetId="14" hidden="1">'[3]Time series'!#REF!</definedName>
    <definedName name="__123Graph_CPRODTRE2" localSheetId="15" hidden="1">'[3]Time series'!#REF!</definedName>
    <definedName name="__123Graph_CPRODTRE2" localSheetId="16" hidden="1">'[4]Time series'!#REF!</definedName>
    <definedName name="__123Graph_CPRODTRE2" localSheetId="17" hidden="1">'[3]Time series'!#REF!</definedName>
    <definedName name="__123Graph_CPRODTRE2" localSheetId="18" hidden="1">'[4]Time series'!#REF!</definedName>
    <definedName name="__123Graph_CPRODTRE2" localSheetId="19" hidden="1">'[4]Time series'!#REF!</definedName>
    <definedName name="__123Graph_CPRODTRE2" localSheetId="20" hidden="1">'[4]Time series'!#REF!</definedName>
    <definedName name="__123Graph_CPRODTRE2" localSheetId="4" hidden="1">'[4]Time series'!#REF!</definedName>
    <definedName name="__123Graph_CPRODTRE2" localSheetId="23" hidden="1">'[4]Time series'!#REF!</definedName>
    <definedName name="__123Graph_CPRODTRE2" localSheetId="24" hidden="1">'[4]Time series'!#REF!</definedName>
    <definedName name="__123Graph_CPRODTRE2" localSheetId="26" hidden="1">'[4]Time series'!#REF!</definedName>
    <definedName name="__123Graph_CPRODTRE2" localSheetId="27" hidden="1">'[5]Time series'!#REF!</definedName>
    <definedName name="__123Graph_CPRODTRE2" localSheetId="28" hidden="1">'[4]Time series'!#REF!</definedName>
    <definedName name="__123Graph_CPRODTRE2" localSheetId="29" hidden="1">'[3]Time series'!#REF!</definedName>
    <definedName name="__123Graph_CPRODTRE2" localSheetId="30" hidden="1">'[3]Time series'!#REF!</definedName>
    <definedName name="__123Graph_CPRODTRE2" localSheetId="31" hidden="1">'[3]Time series'!#REF!</definedName>
    <definedName name="__123Graph_CPRODTRE2" localSheetId="32" hidden="1">'[3]Time series'!#REF!</definedName>
    <definedName name="__123Graph_CPRODTRE2" localSheetId="33" hidden="1">'[4]Time series'!#REF!</definedName>
    <definedName name="__123Graph_CPRODTRE2" localSheetId="42" hidden="1">'[4]Time series'!#REF!</definedName>
    <definedName name="__123Graph_CPRODTRE2" localSheetId="43" hidden="1">'[4]Time series'!#REF!</definedName>
    <definedName name="__123Graph_CPRODTRE2" localSheetId="44" hidden="1">'[4]Time series'!#REF!</definedName>
    <definedName name="__123Graph_CPRODTRE2" localSheetId="46" hidden="1">'[4]Time series'!#REF!</definedName>
    <definedName name="__123Graph_CPRODTRE2" localSheetId="7" hidden="1">'[4]Time series'!#REF!</definedName>
    <definedName name="__123Graph_CPRODTRE2" localSheetId="8" hidden="1">'[4]Time series'!#REF!</definedName>
    <definedName name="__123Graph_CPRODTRE2" localSheetId="9" hidden="1">'[3]Time series'!#REF!</definedName>
    <definedName name="__123Graph_CPRODTRE2" localSheetId="10" hidden="1">'[3]Time series'!#REF!</definedName>
    <definedName name="__123Graph_CPRODTRE2" localSheetId="1" hidden="1">'[3]Time series'!#REF!</definedName>
    <definedName name="__123Graph_CPRODTRE2" localSheetId="0" hidden="1">'[4]Time series'!#REF!</definedName>
    <definedName name="__123Graph_CPRODTRE2" localSheetId="47" hidden="1">'[5]Time series'!#REF!</definedName>
    <definedName name="__123Graph_CPRODTRE2" localSheetId="49" hidden="1">'[4]Time series'!#REF!</definedName>
    <definedName name="__123Graph_CPRODTRE2" localSheetId="50" hidden="1">'[5]Time series'!#REF!</definedName>
    <definedName name="__123Graph_CPRODTRE2" localSheetId="51" hidden="1">'[5]Time series'!#REF!</definedName>
    <definedName name="__123Graph_CPRODTRE2" localSheetId="21" hidden="1">'[6]Time series'!#REF!</definedName>
    <definedName name="__123Graph_CPRODTRE2" localSheetId="38" hidden="1">'[4]Time series'!#REF!</definedName>
    <definedName name="__123Graph_CPRODTRE2" localSheetId="39" hidden="1">'[4]Time series'!#REF!</definedName>
    <definedName name="__123Graph_CPRODTRE2" localSheetId="40" hidden="1">'[4]Time series'!#REF!</definedName>
    <definedName name="__123Graph_CPRODTRE2" localSheetId="41" hidden="1">'[4]Time series'!#REF!</definedName>
    <definedName name="__123Graph_CPRODTRE2" hidden="1">'[4]Time series'!#REF!</definedName>
    <definedName name="__123Graph_CPRODTREND" localSheetId="12" hidden="1">'[3]Time series'!#REF!</definedName>
    <definedName name="__123Graph_CPRODTREND" localSheetId="13" hidden="1">'[4]Time series'!#REF!</definedName>
    <definedName name="__123Graph_CPRODTREND" localSheetId="14" hidden="1">'[3]Time series'!#REF!</definedName>
    <definedName name="__123Graph_CPRODTREND" localSheetId="15" hidden="1">'[3]Time series'!#REF!</definedName>
    <definedName name="__123Graph_CPRODTREND" localSheetId="16" hidden="1">'[4]Time series'!#REF!</definedName>
    <definedName name="__123Graph_CPRODTREND" localSheetId="17" hidden="1">'[3]Time series'!#REF!</definedName>
    <definedName name="__123Graph_CPRODTREND" localSheetId="18" hidden="1">'[4]Time series'!#REF!</definedName>
    <definedName name="__123Graph_CPRODTREND" localSheetId="19" hidden="1">'[4]Time series'!#REF!</definedName>
    <definedName name="__123Graph_CPRODTREND" localSheetId="20" hidden="1">'[4]Time series'!#REF!</definedName>
    <definedName name="__123Graph_CPRODTREND" localSheetId="4" hidden="1">'[4]Time series'!#REF!</definedName>
    <definedName name="__123Graph_CPRODTREND" localSheetId="23" hidden="1">'[4]Time series'!#REF!</definedName>
    <definedName name="__123Graph_CPRODTREND" localSheetId="24" hidden="1">'[4]Time series'!#REF!</definedName>
    <definedName name="__123Graph_CPRODTREND" localSheetId="26" hidden="1">'[4]Time series'!#REF!</definedName>
    <definedName name="__123Graph_CPRODTREND" localSheetId="27" hidden="1">'[5]Time series'!#REF!</definedName>
    <definedName name="__123Graph_CPRODTREND" localSheetId="28" hidden="1">'[4]Time series'!#REF!</definedName>
    <definedName name="__123Graph_CPRODTREND" localSheetId="29" hidden="1">'[3]Time series'!#REF!</definedName>
    <definedName name="__123Graph_CPRODTREND" localSheetId="30" hidden="1">'[3]Time series'!#REF!</definedName>
    <definedName name="__123Graph_CPRODTREND" localSheetId="31" hidden="1">'[3]Time series'!#REF!</definedName>
    <definedName name="__123Graph_CPRODTREND" localSheetId="32" hidden="1">'[3]Time series'!#REF!</definedName>
    <definedName name="__123Graph_CPRODTREND" localSheetId="33" hidden="1">'[4]Time series'!#REF!</definedName>
    <definedName name="__123Graph_CPRODTREND" localSheetId="42" hidden="1">'[4]Time series'!#REF!</definedName>
    <definedName name="__123Graph_CPRODTREND" localSheetId="43" hidden="1">'[4]Time series'!#REF!</definedName>
    <definedName name="__123Graph_CPRODTREND" localSheetId="44" hidden="1">'[4]Time series'!#REF!</definedName>
    <definedName name="__123Graph_CPRODTREND" localSheetId="46" hidden="1">'[4]Time series'!#REF!</definedName>
    <definedName name="__123Graph_CPRODTREND" localSheetId="7" hidden="1">'[4]Time series'!#REF!</definedName>
    <definedName name="__123Graph_CPRODTREND" localSheetId="8" hidden="1">'[4]Time series'!#REF!</definedName>
    <definedName name="__123Graph_CPRODTREND" localSheetId="9" hidden="1">'[3]Time series'!#REF!</definedName>
    <definedName name="__123Graph_CPRODTREND" localSheetId="10" hidden="1">'[3]Time series'!#REF!</definedName>
    <definedName name="__123Graph_CPRODTREND" localSheetId="1" hidden="1">'[3]Time series'!#REF!</definedName>
    <definedName name="__123Graph_CPRODTREND" localSheetId="0" hidden="1">'[4]Time series'!#REF!</definedName>
    <definedName name="__123Graph_CPRODTREND" localSheetId="47" hidden="1">'[5]Time series'!#REF!</definedName>
    <definedName name="__123Graph_CPRODTREND" localSheetId="49" hidden="1">'[4]Time series'!#REF!</definedName>
    <definedName name="__123Graph_CPRODTREND" localSheetId="50" hidden="1">'[5]Time series'!#REF!</definedName>
    <definedName name="__123Graph_CPRODTREND" localSheetId="51" hidden="1">'[5]Time series'!#REF!</definedName>
    <definedName name="__123Graph_CPRODTREND" localSheetId="21" hidden="1">'[6]Time series'!#REF!</definedName>
    <definedName name="__123Graph_CPRODTREND" localSheetId="38" hidden="1">'[4]Time series'!#REF!</definedName>
    <definedName name="__123Graph_CPRODTREND" localSheetId="39" hidden="1">'[4]Time series'!#REF!</definedName>
    <definedName name="__123Graph_CPRODTREND" localSheetId="40" hidden="1">'[4]Time series'!#REF!</definedName>
    <definedName name="__123Graph_CPRODTREND" localSheetId="41" hidden="1">'[4]Time series'!#REF!</definedName>
    <definedName name="__123Graph_CPRODTREND" hidden="1">'[4]Time series'!#REF!</definedName>
    <definedName name="__123Graph_CUTRECHT" localSheetId="12" hidden="1">'[3]Time series'!#REF!</definedName>
    <definedName name="__123Graph_CUTRECHT" localSheetId="13" hidden="1">'[4]Time series'!#REF!</definedName>
    <definedName name="__123Graph_CUTRECHT" localSheetId="14" hidden="1">'[3]Time series'!#REF!</definedName>
    <definedName name="__123Graph_CUTRECHT" localSheetId="15" hidden="1">'[3]Time series'!#REF!</definedName>
    <definedName name="__123Graph_CUTRECHT" localSheetId="16" hidden="1">'[4]Time series'!#REF!</definedName>
    <definedName name="__123Graph_CUTRECHT" localSheetId="17" hidden="1">'[3]Time series'!#REF!</definedName>
    <definedName name="__123Graph_CUTRECHT" localSheetId="18" hidden="1">'[4]Time series'!#REF!</definedName>
    <definedName name="__123Graph_CUTRECHT" localSheetId="19" hidden="1">'[4]Time series'!#REF!</definedName>
    <definedName name="__123Graph_CUTRECHT" localSheetId="20" hidden="1">'[4]Time series'!#REF!</definedName>
    <definedName name="__123Graph_CUTRECHT" localSheetId="4" hidden="1">'[4]Time series'!#REF!</definedName>
    <definedName name="__123Graph_CUTRECHT" localSheetId="23" hidden="1">'[4]Time series'!#REF!</definedName>
    <definedName name="__123Graph_CUTRECHT" localSheetId="24" hidden="1">'[4]Time series'!#REF!</definedName>
    <definedName name="__123Graph_CUTRECHT" localSheetId="26" hidden="1">'[4]Time series'!#REF!</definedName>
    <definedName name="__123Graph_CUTRECHT" localSheetId="27" hidden="1">'[5]Time series'!#REF!</definedName>
    <definedName name="__123Graph_CUTRECHT" localSheetId="28" hidden="1">'[4]Time series'!#REF!</definedName>
    <definedName name="__123Graph_CUTRECHT" localSheetId="29" hidden="1">'[3]Time series'!#REF!</definedName>
    <definedName name="__123Graph_CUTRECHT" localSheetId="30" hidden="1">'[3]Time series'!#REF!</definedName>
    <definedName name="__123Graph_CUTRECHT" localSheetId="31" hidden="1">'[3]Time series'!#REF!</definedName>
    <definedName name="__123Graph_CUTRECHT" localSheetId="32" hidden="1">'[3]Time series'!#REF!</definedName>
    <definedName name="__123Graph_CUTRECHT" localSheetId="33" hidden="1">'[4]Time series'!#REF!</definedName>
    <definedName name="__123Graph_CUTRECHT" localSheetId="42" hidden="1">'[4]Time series'!#REF!</definedName>
    <definedName name="__123Graph_CUTRECHT" localSheetId="43" hidden="1">'[4]Time series'!#REF!</definedName>
    <definedName name="__123Graph_CUTRECHT" localSheetId="44" hidden="1">'[4]Time series'!#REF!</definedName>
    <definedName name="__123Graph_CUTRECHT" localSheetId="46" hidden="1">'[4]Time series'!#REF!</definedName>
    <definedName name="__123Graph_CUTRECHT" localSheetId="7" hidden="1">'[4]Time series'!#REF!</definedName>
    <definedName name="__123Graph_CUTRECHT" localSheetId="8" hidden="1">'[4]Time series'!#REF!</definedName>
    <definedName name="__123Graph_CUTRECHT" localSheetId="9" hidden="1">'[3]Time series'!#REF!</definedName>
    <definedName name="__123Graph_CUTRECHT" localSheetId="10" hidden="1">'[3]Time series'!#REF!</definedName>
    <definedName name="__123Graph_CUTRECHT" localSheetId="1" hidden="1">'[3]Time series'!#REF!</definedName>
    <definedName name="__123Graph_CUTRECHT" localSheetId="0" hidden="1">'[4]Time series'!#REF!</definedName>
    <definedName name="__123Graph_CUTRECHT" localSheetId="47" hidden="1">'[5]Time series'!#REF!</definedName>
    <definedName name="__123Graph_CUTRECHT" localSheetId="49" hidden="1">'[4]Time series'!#REF!</definedName>
    <definedName name="__123Graph_CUTRECHT" localSheetId="50" hidden="1">'[5]Time series'!#REF!</definedName>
    <definedName name="__123Graph_CUTRECHT" localSheetId="51" hidden="1">'[5]Time series'!#REF!</definedName>
    <definedName name="__123Graph_CUTRECHT" localSheetId="21" hidden="1">'[6]Time series'!#REF!</definedName>
    <definedName name="__123Graph_CUTRECHT" localSheetId="38" hidden="1">'[4]Time series'!#REF!</definedName>
    <definedName name="__123Graph_CUTRECHT" localSheetId="39" hidden="1">'[4]Time series'!#REF!</definedName>
    <definedName name="__123Graph_CUTRECHT" localSheetId="40" hidden="1">'[4]Time series'!#REF!</definedName>
    <definedName name="__123Graph_CUTRECHT" localSheetId="41" hidden="1">'[4]Time series'!#REF!</definedName>
    <definedName name="__123Graph_CUTRECHT" hidden="1">'[4]Time series'!#REF!</definedName>
    <definedName name="__123Graph_D" localSheetId="12" hidden="1">[2]A11!#REF!</definedName>
    <definedName name="__123Graph_D" localSheetId="13" hidden="1">[2]A11!#REF!</definedName>
    <definedName name="__123Graph_D" localSheetId="14" hidden="1">[2]A11!#REF!</definedName>
    <definedName name="__123Graph_D" localSheetId="15" hidden="1">[2]A11!#REF!</definedName>
    <definedName name="__123Graph_D" localSheetId="16" hidden="1">[2]A11!#REF!</definedName>
    <definedName name="__123Graph_D" localSheetId="17" hidden="1">[2]A11!#REF!</definedName>
    <definedName name="__123Graph_D" localSheetId="18" hidden="1">[2]A11!#REF!</definedName>
    <definedName name="__123Graph_D" localSheetId="19" hidden="1">[2]A11!#REF!</definedName>
    <definedName name="__123Graph_D" localSheetId="20" hidden="1">[2]A11!#REF!</definedName>
    <definedName name="__123Graph_D" localSheetId="23" hidden="1">[2]A11!#REF!</definedName>
    <definedName name="__123Graph_D" localSheetId="24" hidden="1">[2]A11!#REF!</definedName>
    <definedName name="__123Graph_D" localSheetId="27" hidden="1">[2]A11!#REF!</definedName>
    <definedName name="__123Graph_D" localSheetId="28" hidden="1">[2]A11!#REF!</definedName>
    <definedName name="__123Graph_D" localSheetId="29" hidden="1">[2]A11!#REF!</definedName>
    <definedName name="__123Graph_D" localSheetId="30" hidden="1">[2]A11!#REF!</definedName>
    <definedName name="__123Graph_D" localSheetId="31" hidden="1">[2]A11!#REF!</definedName>
    <definedName name="__123Graph_D" localSheetId="32" hidden="1">[2]A11!#REF!</definedName>
    <definedName name="__123Graph_D" localSheetId="43" hidden="1">[2]A11!#REF!</definedName>
    <definedName name="__123Graph_D" localSheetId="44" hidden="1">[2]A11!#REF!</definedName>
    <definedName name="__123Graph_D" localSheetId="50" hidden="1">[2]A11!#REF!</definedName>
    <definedName name="__123Graph_D" localSheetId="51" hidden="1">[2]A11!#REF!</definedName>
    <definedName name="__123Graph_D" localSheetId="21" hidden="1">[2]A11!#REF!</definedName>
    <definedName name="__123Graph_D" hidden="1">[2]A11!#REF!</definedName>
    <definedName name="__123Graph_DBERLGRAP" localSheetId="12" hidden="1">'[3]Time series'!#REF!</definedName>
    <definedName name="__123Graph_DBERLGRAP" localSheetId="13" hidden="1">'[4]Time series'!#REF!</definedName>
    <definedName name="__123Graph_DBERLGRAP" localSheetId="14" hidden="1">'[3]Time series'!#REF!</definedName>
    <definedName name="__123Graph_DBERLGRAP" localSheetId="15" hidden="1">'[3]Time series'!#REF!</definedName>
    <definedName name="__123Graph_DBERLGRAP" localSheetId="16" hidden="1">'[4]Time series'!#REF!</definedName>
    <definedName name="__123Graph_DBERLGRAP" localSheetId="17" hidden="1">'[3]Time series'!#REF!</definedName>
    <definedName name="__123Graph_DBERLGRAP" localSheetId="18" hidden="1">'[4]Time series'!#REF!</definedName>
    <definedName name="__123Graph_DBERLGRAP" localSheetId="19" hidden="1">'[4]Time series'!#REF!</definedName>
    <definedName name="__123Graph_DBERLGRAP" localSheetId="20" hidden="1">'[4]Time series'!#REF!</definedName>
    <definedName name="__123Graph_DBERLGRAP" localSheetId="4" hidden="1">'[4]Time series'!#REF!</definedName>
    <definedName name="__123Graph_DBERLGRAP" localSheetId="23" hidden="1">'[4]Time series'!#REF!</definedName>
    <definedName name="__123Graph_DBERLGRAP" localSheetId="24" hidden="1">'[4]Time series'!#REF!</definedName>
    <definedName name="__123Graph_DBERLGRAP" localSheetId="26" hidden="1">'[4]Time series'!#REF!</definedName>
    <definedName name="__123Graph_DBERLGRAP" localSheetId="27" hidden="1">'[5]Time series'!#REF!</definedName>
    <definedName name="__123Graph_DBERLGRAP" localSheetId="28" hidden="1">'[4]Time series'!#REF!</definedName>
    <definedName name="__123Graph_DBERLGRAP" localSheetId="29" hidden="1">'[3]Time series'!#REF!</definedName>
    <definedName name="__123Graph_DBERLGRAP" localSheetId="30" hidden="1">'[3]Time series'!#REF!</definedName>
    <definedName name="__123Graph_DBERLGRAP" localSheetId="31" hidden="1">'[3]Time series'!#REF!</definedName>
    <definedName name="__123Graph_DBERLGRAP" localSheetId="32" hidden="1">'[3]Time series'!#REF!</definedName>
    <definedName name="__123Graph_DBERLGRAP" localSheetId="33" hidden="1">'[4]Time series'!#REF!</definedName>
    <definedName name="__123Graph_DBERLGRAP" localSheetId="42" hidden="1">'[4]Time series'!#REF!</definedName>
    <definedName name="__123Graph_DBERLGRAP" localSheetId="43" hidden="1">'[4]Time series'!#REF!</definedName>
    <definedName name="__123Graph_DBERLGRAP" localSheetId="44" hidden="1">'[4]Time series'!#REF!</definedName>
    <definedName name="__123Graph_DBERLGRAP" localSheetId="46" hidden="1">'[4]Time series'!#REF!</definedName>
    <definedName name="__123Graph_DBERLGRAP" localSheetId="7" hidden="1">'[4]Time series'!#REF!</definedName>
    <definedName name="__123Graph_DBERLGRAP" localSheetId="8" hidden="1">'[4]Time series'!#REF!</definedName>
    <definedName name="__123Graph_DBERLGRAP" localSheetId="9" hidden="1">'[3]Time series'!#REF!</definedName>
    <definedName name="__123Graph_DBERLGRAP" localSheetId="10" hidden="1">'[3]Time series'!#REF!</definedName>
    <definedName name="__123Graph_DBERLGRAP" localSheetId="1" hidden="1">'[3]Time series'!#REF!</definedName>
    <definedName name="__123Graph_DBERLGRAP" localSheetId="0" hidden="1">'[4]Time series'!#REF!</definedName>
    <definedName name="__123Graph_DBERLGRAP" localSheetId="47" hidden="1">'[5]Time series'!#REF!</definedName>
    <definedName name="__123Graph_DBERLGRAP" localSheetId="49" hidden="1">'[4]Time series'!#REF!</definedName>
    <definedName name="__123Graph_DBERLGRAP" localSheetId="50" hidden="1">'[5]Time series'!#REF!</definedName>
    <definedName name="__123Graph_DBERLGRAP" localSheetId="51" hidden="1">'[5]Time series'!#REF!</definedName>
    <definedName name="__123Graph_DBERLGRAP" localSheetId="21" hidden="1">'[6]Time series'!#REF!</definedName>
    <definedName name="__123Graph_DBERLGRAP" localSheetId="38" hidden="1">'[4]Time series'!#REF!</definedName>
    <definedName name="__123Graph_DBERLGRAP" localSheetId="39" hidden="1">'[4]Time series'!#REF!</definedName>
    <definedName name="__123Graph_DBERLGRAP" localSheetId="40" hidden="1">'[4]Time series'!#REF!</definedName>
    <definedName name="__123Graph_DBERLGRAP" localSheetId="41" hidden="1">'[4]Time series'!#REF!</definedName>
    <definedName name="__123Graph_DBERLGRAP" hidden="1">'[4]Time series'!#REF!</definedName>
    <definedName name="__123Graph_DCATCH1" localSheetId="12" hidden="1">'[3]Time series'!#REF!</definedName>
    <definedName name="__123Graph_DCATCH1" localSheetId="13" hidden="1">'[4]Time series'!#REF!</definedName>
    <definedName name="__123Graph_DCATCH1" localSheetId="14" hidden="1">'[3]Time series'!#REF!</definedName>
    <definedName name="__123Graph_DCATCH1" localSheetId="15" hidden="1">'[3]Time series'!#REF!</definedName>
    <definedName name="__123Graph_DCATCH1" localSheetId="16" hidden="1">'[4]Time series'!#REF!</definedName>
    <definedName name="__123Graph_DCATCH1" localSheetId="17" hidden="1">'[3]Time series'!#REF!</definedName>
    <definedName name="__123Graph_DCATCH1" localSheetId="18" hidden="1">'[4]Time series'!#REF!</definedName>
    <definedName name="__123Graph_DCATCH1" localSheetId="19" hidden="1">'[4]Time series'!#REF!</definedName>
    <definedName name="__123Graph_DCATCH1" localSheetId="20" hidden="1">'[4]Time series'!#REF!</definedName>
    <definedName name="__123Graph_DCATCH1" localSheetId="4" hidden="1">'[4]Time series'!#REF!</definedName>
    <definedName name="__123Graph_DCATCH1" localSheetId="23" hidden="1">'[4]Time series'!#REF!</definedName>
    <definedName name="__123Graph_DCATCH1" localSheetId="24" hidden="1">'[4]Time series'!#REF!</definedName>
    <definedName name="__123Graph_DCATCH1" localSheetId="26" hidden="1">'[4]Time series'!#REF!</definedName>
    <definedName name="__123Graph_DCATCH1" localSheetId="27" hidden="1">'[5]Time series'!#REF!</definedName>
    <definedName name="__123Graph_DCATCH1" localSheetId="28" hidden="1">'[4]Time series'!#REF!</definedName>
    <definedName name="__123Graph_DCATCH1" localSheetId="29" hidden="1">'[3]Time series'!#REF!</definedName>
    <definedName name="__123Graph_DCATCH1" localSheetId="30" hidden="1">'[3]Time series'!#REF!</definedName>
    <definedName name="__123Graph_DCATCH1" localSheetId="31" hidden="1">'[3]Time series'!#REF!</definedName>
    <definedName name="__123Graph_DCATCH1" localSheetId="32" hidden="1">'[3]Time series'!#REF!</definedName>
    <definedName name="__123Graph_DCATCH1" localSheetId="33" hidden="1">'[4]Time series'!#REF!</definedName>
    <definedName name="__123Graph_DCATCH1" localSheetId="42" hidden="1">'[4]Time series'!#REF!</definedName>
    <definedName name="__123Graph_DCATCH1" localSheetId="43" hidden="1">'[4]Time series'!#REF!</definedName>
    <definedName name="__123Graph_DCATCH1" localSheetId="44" hidden="1">'[4]Time series'!#REF!</definedName>
    <definedName name="__123Graph_DCATCH1" localSheetId="46" hidden="1">'[4]Time series'!#REF!</definedName>
    <definedName name="__123Graph_DCATCH1" localSheetId="7" hidden="1">'[4]Time series'!#REF!</definedName>
    <definedName name="__123Graph_DCATCH1" localSheetId="8" hidden="1">'[4]Time series'!#REF!</definedName>
    <definedName name="__123Graph_DCATCH1" localSheetId="9" hidden="1">'[3]Time series'!#REF!</definedName>
    <definedName name="__123Graph_DCATCH1" localSheetId="10" hidden="1">'[3]Time series'!#REF!</definedName>
    <definedName name="__123Graph_DCATCH1" localSheetId="1" hidden="1">'[3]Time series'!#REF!</definedName>
    <definedName name="__123Graph_DCATCH1" localSheetId="0" hidden="1">'[4]Time series'!#REF!</definedName>
    <definedName name="__123Graph_DCATCH1" localSheetId="47" hidden="1">'[5]Time series'!#REF!</definedName>
    <definedName name="__123Graph_DCATCH1" localSheetId="49" hidden="1">'[4]Time series'!#REF!</definedName>
    <definedName name="__123Graph_DCATCH1" localSheetId="50" hidden="1">'[5]Time series'!#REF!</definedName>
    <definedName name="__123Graph_DCATCH1" localSheetId="51" hidden="1">'[5]Time series'!#REF!</definedName>
    <definedName name="__123Graph_DCATCH1" localSheetId="21" hidden="1">'[6]Time series'!#REF!</definedName>
    <definedName name="__123Graph_DCATCH1" localSheetId="38" hidden="1">'[4]Time series'!#REF!</definedName>
    <definedName name="__123Graph_DCATCH1" localSheetId="39" hidden="1">'[4]Time series'!#REF!</definedName>
    <definedName name="__123Graph_DCATCH1" localSheetId="40" hidden="1">'[4]Time series'!#REF!</definedName>
    <definedName name="__123Graph_DCATCH1" localSheetId="41" hidden="1">'[4]Time series'!#REF!</definedName>
    <definedName name="__123Graph_DCATCH1" hidden="1">'[4]Time series'!#REF!</definedName>
    <definedName name="__123Graph_DCONVERG1" localSheetId="12" hidden="1">'[3]Time series'!#REF!</definedName>
    <definedName name="__123Graph_DCONVERG1" localSheetId="13" hidden="1">'[4]Time series'!#REF!</definedName>
    <definedName name="__123Graph_DCONVERG1" localSheetId="14" hidden="1">'[3]Time series'!#REF!</definedName>
    <definedName name="__123Graph_DCONVERG1" localSheetId="15" hidden="1">'[3]Time series'!#REF!</definedName>
    <definedName name="__123Graph_DCONVERG1" localSheetId="16" hidden="1">'[4]Time series'!#REF!</definedName>
    <definedName name="__123Graph_DCONVERG1" localSheetId="17" hidden="1">'[3]Time series'!#REF!</definedName>
    <definedName name="__123Graph_DCONVERG1" localSheetId="18" hidden="1">'[4]Time series'!#REF!</definedName>
    <definedName name="__123Graph_DCONVERG1" localSheetId="19" hidden="1">'[4]Time series'!#REF!</definedName>
    <definedName name="__123Graph_DCONVERG1" localSheetId="20" hidden="1">'[4]Time series'!#REF!</definedName>
    <definedName name="__123Graph_DCONVERG1" localSheetId="4" hidden="1">'[4]Time series'!#REF!</definedName>
    <definedName name="__123Graph_DCONVERG1" localSheetId="23" hidden="1">'[4]Time series'!#REF!</definedName>
    <definedName name="__123Graph_DCONVERG1" localSheetId="24" hidden="1">'[4]Time series'!#REF!</definedName>
    <definedName name="__123Graph_DCONVERG1" localSheetId="26" hidden="1">'[4]Time series'!#REF!</definedName>
    <definedName name="__123Graph_DCONVERG1" localSheetId="27" hidden="1">'[5]Time series'!#REF!</definedName>
    <definedName name="__123Graph_DCONVERG1" localSheetId="28" hidden="1">'[4]Time series'!#REF!</definedName>
    <definedName name="__123Graph_DCONVERG1" localSheetId="29" hidden="1">'[3]Time series'!#REF!</definedName>
    <definedName name="__123Graph_DCONVERG1" localSheetId="30" hidden="1">'[3]Time series'!#REF!</definedName>
    <definedName name="__123Graph_DCONVERG1" localSheetId="31" hidden="1">'[3]Time series'!#REF!</definedName>
    <definedName name="__123Graph_DCONVERG1" localSheetId="32" hidden="1">'[3]Time series'!#REF!</definedName>
    <definedName name="__123Graph_DCONVERG1" localSheetId="33" hidden="1">'[4]Time series'!#REF!</definedName>
    <definedName name="__123Graph_DCONVERG1" localSheetId="42" hidden="1">'[4]Time series'!#REF!</definedName>
    <definedName name="__123Graph_DCONVERG1" localSheetId="43" hidden="1">'[4]Time series'!#REF!</definedName>
    <definedName name="__123Graph_DCONVERG1" localSheetId="44" hidden="1">'[4]Time series'!#REF!</definedName>
    <definedName name="__123Graph_DCONVERG1" localSheetId="46" hidden="1">'[4]Time series'!#REF!</definedName>
    <definedName name="__123Graph_DCONVERG1" localSheetId="7" hidden="1">'[4]Time series'!#REF!</definedName>
    <definedName name="__123Graph_DCONVERG1" localSheetId="8" hidden="1">'[4]Time series'!#REF!</definedName>
    <definedName name="__123Graph_DCONVERG1" localSheetId="9" hidden="1">'[3]Time series'!#REF!</definedName>
    <definedName name="__123Graph_DCONVERG1" localSheetId="10" hidden="1">'[3]Time series'!#REF!</definedName>
    <definedName name="__123Graph_DCONVERG1" localSheetId="1" hidden="1">'[3]Time series'!#REF!</definedName>
    <definedName name="__123Graph_DCONVERG1" localSheetId="0" hidden="1">'[4]Time series'!#REF!</definedName>
    <definedName name="__123Graph_DCONVERG1" localSheetId="47" hidden="1">'[5]Time series'!#REF!</definedName>
    <definedName name="__123Graph_DCONVERG1" localSheetId="49" hidden="1">'[4]Time series'!#REF!</definedName>
    <definedName name="__123Graph_DCONVERG1" localSheetId="50" hidden="1">'[5]Time series'!#REF!</definedName>
    <definedName name="__123Graph_DCONVERG1" localSheetId="51" hidden="1">'[5]Time series'!#REF!</definedName>
    <definedName name="__123Graph_DCONVERG1" localSheetId="21" hidden="1">'[6]Time series'!#REF!</definedName>
    <definedName name="__123Graph_DCONVERG1" localSheetId="38" hidden="1">'[4]Time series'!#REF!</definedName>
    <definedName name="__123Graph_DCONVERG1" localSheetId="39" hidden="1">'[4]Time series'!#REF!</definedName>
    <definedName name="__123Graph_DCONVERG1" localSheetId="40" hidden="1">'[4]Time series'!#REF!</definedName>
    <definedName name="__123Graph_DCONVERG1" localSheetId="41" hidden="1">'[4]Time series'!#REF!</definedName>
    <definedName name="__123Graph_DCONVERG1" hidden="1">'[4]Time series'!#REF!</definedName>
    <definedName name="__123Graph_DECTOT" localSheetId="12" hidden="1">#REF!</definedName>
    <definedName name="__123Graph_DECTOT" localSheetId="13" hidden="1">#REF!</definedName>
    <definedName name="__123Graph_DECTOT" localSheetId="14" hidden="1">#REF!</definedName>
    <definedName name="__123Graph_DECTOT" localSheetId="15" hidden="1">#REF!</definedName>
    <definedName name="__123Graph_DECTOT" localSheetId="16" hidden="1">#REF!</definedName>
    <definedName name="__123Graph_DECTOT" localSheetId="17" hidden="1">#REF!</definedName>
    <definedName name="__123Graph_DECTOT" localSheetId="18" hidden="1">#REF!</definedName>
    <definedName name="__123Graph_DECTOT" localSheetId="19" hidden="1">#REF!</definedName>
    <definedName name="__123Graph_DECTOT" localSheetId="20" hidden="1">#REF!</definedName>
    <definedName name="__123Graph_DECTOT" localSheetId="23" hidden="1">#REF!</definedName>
    <definedName name="__123Graph_DECTOT" localSheetId="24" hidden="1">#REF!</definedName>
    <definedName name="__123Graph_DECTOT" localSheetId="27" hidden="1">#REF!</definedName>
    <definedName name="__123Graph_DECTOT" localSheetId="28" hidden="1">#REF!</definedName>
    <definedName name="__123Graph_DECTOT" localSheetId="29" hidden="1">#REF!</definedName>
    <definedName name="__123Graph_DECTOT" localSheetId="30" hidden="1">#REF!</definedName>
    <definedName name="__123Graph_DECTOT" localSheetId="31" hidden="1">#REF!</definedName>
    <definedName name="__123Graph_DECTOT" localSheetId="32" hidden="1">#REF!</definedName>
    <definedName name="__123Graph_DECTOT" localSheetId="43" hidden="1">#REF!</definedName>
    <definedName name="__123Graph_DECTOT" localSheetId="44" hidden="1">#REF!</definedName>
    <definedName name="__123Graph_DECTOT" localSheetId="0" hidden="1">#REF!</definedName>
    <definedName name="__123Graph_DECTOT" localSheetId="47" hidden="1">#REF!</definedName>
    <definedName name="__123Graph_DECTOT" localSheetId="50" hidden="1">#REF!</definedName>
    <definedName name="__123Graph_DECTOT" localSheetId="51" hidden="1">#REF!</definedName>
    <definedName name="__123Graph_DECTOT" localSheetId="21" hidden="1">#REF!</definedName>
    <definedName name="__123Graph_DECTOT" localSheetId="25" hidden="1">#REF!</definedName>
    <definedName name="__123Graph_DECTOT" hidden="1">#REF!</definedName>
    <definedName name="__123Graph_DGRAPH41" localSheetId="12" hidden="1">'[3]Time series'!#REF!</definedName>
    <definedName name="__123Graph_DGRAPH41" localSheetId="13" hidden="1">'[4]Time series'!#REF!</definedName>
    <definedName name="__123Graph_DGRAPH41" localSheetId="14" hidden="1">'[3]Time series'!#REF!</definedName>
    <definedName name="__123Graph_DGRAPH41" localSheetId="15" hidden="1">'[3]Time series'!#REF!</definedName>
    <definedName name="__123Graph_DGRAPH41" localSheetId="16" hidden="1">'[4]Time series'!#REF!</definedName>
    <definedName name="__123Graph_DGRAPH41" localSheetId="17" hidden="1">'[3]Time series'!#REF!</definedName>
    <definedName name="__123Graph_DGRAPH41" localSheetId="18" hidden="1">'[4]Time series'!#REF!</definedName>
    <definedName name="__123Graph_DGRAPH41" localSheetId="19" hidden="1">'[4]Time series'!#REF!</definedName>
    <definedName name="__123Graph_DGRAPH41" localSheetId="20" hidden="1">'[4]Time series'!#REF!</definedName>
    <definedName name="__123Graph_DGRAPH41" localSheetId="4" hidden="1">'[4]Time series'!#REF!</definedName>
    <definedName name="__123Graph_DGRAPH41" localSheetId="23" hidden="1">'[4]Time series'!#REF!</definedName>
    <definedName name="__123Graph_DGRAPH41" localSheetId="24" hidden="1">'[4]Time series'!#REF!</definedName>
    <definedName name="__123Graph_DGRAPH41" localSheetId="26" hidden="1">'[4]Time series'!#REF!</definedName>
    <definedName name="__123Graph_DGRAPH41" localSheetId="27" hidden="1">'[5]Time series'!#REF!</definedName>
    <definedName name="__123Graph_DGRAPH41" localSheetId="28" hidden="1">'[4]Time series'!#REF!</definedName>
    <definedName name="__123Graph_DGRAPH41" localSheetId="29" hidden="1">'[3]Time series'!#REF!</definedName>
    <definedName name="__123Graph_DGRAPH41" localSheetId="30" hidden="1">'[3]Time series'!#REF!</definedName>
    <definedName name="__123Graph_DGRAPH41" localSheetId="31" hidden="1">'[3]Time series'!#REF!</definedName>
    <definedName name="__123Graph_DGRAPH41" localSheetId="32" hidden="1">'[3]Time series'!#REF!</definedName>
    <definedName name="__123Graph_DGRAPH41" localSheetId="33" hidden="1">'[4]Time series'!#REF!</definedName>
    <definedName name="__123Graph_DGRAPH41" localSheetId="42" hidden="1">'[4]Time series'!#REF!</definedName>
    <definedName name="__123Graph_DGRAPH41" localSheetId="43" hidden="1">'[4]Time series'!#REF!</definedName>
    <definedName name="__123Graph_DGRAPH41" localSheetId="44" hidden="1">'[4]Time series'!#REF!</definedName>
    <definedName name="__123Graph_DGRAPH41" localSheetId="46" hidden="1">'[4]Time series'!#REF!</definedName>
    <definedName name="__123Graph_DGRAPH41" localSheetId="7" hidden="1">'[4]Time series'!#REF!</definedName>
    <definedName name="__123Graph_DGRAPH41" localSheetId="8" hidden="1">'[4]Time series'!#REF!</definedName>
    <definedName name="__123Graph_DGRAPH41" localSheetId="9" hidden="1">'[3]Time series'!#REF!</definedName>
    <definedName name="__123Graph_DGRAPH41" localSheetId="10" hidden="1">'[3]Time series'!#REF!</definedName>
    <definedName name="__123Graph_DGRAPH41" localSheetId="1" hidden="1">'[3]Time series'!#REF!</definedName>
    <definedName name="__123Graph_DGRAPH41" localSheetId="0" hidden="1">'[4]Time series'!#REF!</definedName>
    <definedName name="__123Graph_DGRAPH41" localSheetId="47" hidden="1">'[5]Time series'!#REF!</definedName>
    <definedName name="__123Graph_DGRAPH41" localSheetId="49" hidden="1">'[4]Time series'!#REF!</definedName>
    <definedName name="__123Graph_DGRAPH41" localSheetId="50" hidden="1">'[5]Time series'!#REF!</definedName>
    <definedName name="__123Graph_DGRAPH41" localSheetId="51" hidden="1">'[5]Time series'!#REF!</definedName>
    <definedName name="__123Graph_DGRAPH41" localSheetId="21" hidden="1">'[6]Time series'!#REF!</definedName>
    <definedName name="__123Graph_DGRAPH41" localSheetId="38" hidden="1">'[4]Time series'!#REF!</definedName>
    <definedName name="__123Graph_DGRAPH41" localSheetId="39" hidden="1">'[4]Time series'!#REF!</definedName>
    <definedName name="__123Graph_DGRAPH41" localSheetId="40" hidden="1">'[4]Time series'!#REF!</definedName>
    <definedName name="__123Graph_DGRAPH41" localSheetId="41" hidden="1">'[4]Time series'!#REF!</definedName>
    <definedName name="__123Graph_DGRAPH41" hidden="1">'[4]Time series'!#REF!</definedName>
    <definedName name="__123Graph_DPERIA" localSheetId="12" hidden="1">'[3]Time series'!#REF!</definedName>
    <definedName name="__123Graph_DPERIA" localSheetId="13" hidden="1">'[4]Time series'!#REF!</definedName>
    <definedName name="__123Graph_DPERIA" localSheetId="14" hidden="1">'[3]Time series'!#REF!</definedName>
    <definedName name="__123Graph_DPERIA" localSheetId="15" hidden="1">'[3]Time series'!#REF!</definedName>
    <definedName name="__123Graph_DPERIA" localSheetId="16" hidden="1">'[4]Time series'!#REF!</definedName>
    <definedName name="__123Graph_DPERIA" localSheetId="17" hidden="1">'[3]Time series'!#REF!</definedName>
    <definedName name="__123Graph_DPERIA" localSheetId="18" hidden="1">'[4]Time series'!#REF!</definedName>
    <definedName name="__123Graph_DPERIA" localSheetId="19" hidden="1">'[4]Time series'!#REF!</definedName>
    <definedName name="__123Graph_DPERIA" localSheetId="20" hidden="1">'[4]Time series'!#REF!</definedName>
    <definedName name="__123Graph_DPERIA" localSheetId="4" hidden="1">'[4]Time series'!#REF!</definedName>
    <definedName name="__123Graph_DPERIA" localSheetId="23" hidden="1">'[4]Time series'!#REF!</definedName>
    <definedName name="__123Graph_DPERIA" localSheetId="24" hidden="1">'[4]Time series'!#REF!</definedName>
    <definedName name="__123Graph_DPERIA" localSheetId="26" hidden="1">'[4]Time series'!#REF!</definedName>
    <definedName name="__123Graph_DPERIA" localSheetId="27" hidden="1">'[5]Time series'!#REF!</definedName>
    <definedName name="__123Graph_DPERIA" localSheetId="28" hidden="1">'[4]Time series'!#REF!</definedName>
    <definedName name="__123Graph_DPERIA" localSheetId="29" hidden="1">'[3]Time series'!#REF!</definedName>
    <definedName name="__123Graph_DPERIA" localSheetId="30" hidden="1">'[3]Time series'!#REF!</definedName>
    <definedName name="__123Graph_DPERIA" localSheetId="31" hidden="1">'[3]Time series'!#REF!</definedName>
    <definedName name="__123Graph_DPERIA" localSheetId="32" hidden="1">'[3]Time series'!#REF!</definedName>
    <definedName name="__123Graph_DPERIA" localSheetId="33" hidden="1">'[4]Time series'!#REF!</definedName>
    <definedName name="__123Graph_DPERIA" localSheetId="42" hidden="1">'[4]Time series'!#REF!</definedName>
    <definedName name="__123Graph_DPERIA" localSheetId="43" hidden="1">'[4]Time series'!#REF!</definedName>
    <definedName name="__123Graph_DPERIA" localSheetId="44" hidden="1">'[4]Time series'!#REF!</definedName>
    <definedName name="__123Graph_DPERIA" localSheetId="46" hidden="1">'[4]Time series'!#REF!</definedName>
    <definedName name="__123Graph_DPERIA" localSheetId="7" hidden="1">'[4]Time series'!#REF!</definedName>
    <definedName name="__123Graph_DPERIA" localSheetId="8" hidden="1">'[4]Time series'!#REF!</definedName>
    <definedName name="__123Graph_DPERIA" localSheetId="9" hidden="1">'[3]Time series'!#REF!</definedName>
    <definedName name="__123Graph_DPERIA" localSheetId="10" hidden="1">'[3]Time series'!#REF!</definedName>
    <definedName name="__123Graph_DPERIA" localSheetId="1" hidden="1">'[3]Time series'!#REF!</definedName>
    <definedName name="__123Graph_DPERIA" localSheetId="0" hidden="1">'[4]Time series'!#REF!</definedName>
    <definedName name="__123Graph_DPERIA" localSheetId="47" hidden="1">'[5]Time series'!#REF!</definedName>
    <definedName name="__123Graph_DPERIA" localSheetId="49" hidden="1">'[4]Time series'!#REF!</definedName>
    <definedName name="__123Graph_DPERIA" localSheetId="50" hidden="1">'[5]Time series'!#REF!</definedName>
    <definedName name="__123Graph_DPERIA" localSheetId="51" hidden="1">'[5]Time series'!#REF!</definedName>
    <definedName name="__123Graph_DPERIA" localSheetId="21" hidden="1">'[6]Time series'!#REF!</definedName>
    <definedName name="__123Graph_DPERIA" localSheetId="38" hidden="1">'[4]Time series'!#REF!</definedName>
    <definedName name="__123Graph_DPERIA" localSheetId="39" hidden="1">'[4]Time series'!#REF!</definedName>
    <definedName name="__123Graph_DPERIA" localSheetId="40" hidden="1">'[4]Time series'!#REF!</definedName>
    <definedName name="__123Graph_DPERIA" localSheetId="41" hidden="1">'[4]Time series'!#REF!</definedName>
    <definedName name="__123Graph_DPERIA" hidden="1">'[4]Time series'!#REF!</definedName>
    <definedName name="__123Graph_DPERIB" localSheetId="12" hidden="1">'[3]Time series'!#REF!</definedName>
    <definedName name="__123Graph_DPERIB" localSheetId="13" hidden="1">'[4]Time series'!#REF!</definedName>
    <definedName name="__123Graph_DPERIB" localSheetId="14" hidden="1">'[3]Time series'!#REF!</definedName>
    <definedName name="__123Graph_DPERIB" localSheetId="15" hidden="1">'[3]Time series'!#REF!</definedName>
    <definedName name="__123Graph_DPERIB" localSheetId="16" hidden="1">'[4]Time series'!#REF!</definedName>
    <definedName name="__123Graph_DPERIB" localSheetId="17" hidden="1">'[3]Time series'!#REF!</definedName>
    <definedName name="__123Graph_DPERIB" localSheetId="18" hidden="1">'[4]Time series'!#REF!</definedName>
    <definedName name="__123Graph_DPERIB" localSheetId="19" hidden="1">'[4]Time series'!#REF!</definedName>
    <definedName name="__123Graph_DPERIB" localSheetId="20" hidden="1">'[4]Time series'!#REF!</definedName>
    <definedName name="__123Graph_DPERIB" localSheetId="4" hidden="1">'[4]Time series'!#REF!</definedName>
    <definedName name="__123Graph_DPERIB" localSheetId="23" hidden="1">'[4]Time series'!#REF!</definedName>
    <definedName name="__123Graph_DPERIB" localSheetId="24" hidden="1">'[4]Time series'!#REF!</definedName>
    <definedName name="__123Graph_DPERIB" localSheetId="26" hidden="1">'[4]Time series'!#REF!</definedName>
    <definedName name="__123Graph_DPERIB" localSheetId="27" hidden="1">'[5]Time series'!#REF!</definedName>
    <definedName name="__123Graph_DPERIB" localSheetId="28" hidden="1">'[4]Time series'!#REF!</definedName>
    <definedName name="__123Graph_DPERIB" localSheetId="29" hidden="1">'[3]Time series'!#REF!</definedName>
    <definedName name="__123Graph_DPERIB" localSheetId="30" hidden="1">'[3]Time series'!#REF!</definedName>
    <definedName name="__123Graph_DPERIB" localSheetId="31" hidden="1">'[3]Time series'!#REF!</definedName>
    <definedName name="__123Graph_DPERIB" localSheetId="32" hidden="1">'[3]Time series'!#REF!</definedName>
    <definedName name="__123Graph_DPERIB" localSheetId="33" hidden="1">'[4]Time series'!#REF!</definedName>
    <definedName name="__123Graph_DPERIB" localSheetId="42" hidden="1">'[4]Time series'!#REF!</definedName>
    <definedName name="__123Graph_DPERIB" localSheetId="43" hidden="1">'[4]Time series'!#REF!</definedName>
    <definedName name="__123Graph_DPERIB" localSheetId="44" hidden="1">'[4]Time series'!#REF!</definedName>
    <definedName name="__123Graph_DPERIB" localSheetId="46" hidden="1">'[4]Time series'!#REF!</definedName>
    <definedName name="__123Graph_DPERIB" localSheetId="7" hidden="1">'[4]Time series'!#REF!</definedName>
    <definedName name="__123Graph_DPERIB" localSheetId="8" hidden="1">'[4]Time series'!#REF!</definedName>
    <definedName name="__123Graph_DPERIB" localSheetId="9" hidden="1">'[3]Time series'!#REF!</definedName>
    <definedName name="__123Graph_DPERIB" localSheetId="10" hidden="1">'[3]Time series'!#REF!</definedName>
    <definedName name="__123Graph_DPERIB" localSheetId="1" hidden="1">'[3]Time series'!#REF!</definedName>
    <definedName name="__123Graph_DPERIB" localSheetId="0" hidden="1">'[4]Time series'!#REF!</definedName>
    <definedName name="__123Graph_DPERIB" localSheetId="47" hidden="1">'[5]Time series'!#REF!</definedName>
    <definedName name="__123Graph_DPERIB" localSheetId="49" hidden="1">'[4]Time series'!#REF!</definedName>
    <definedName name="__123Graph_DPERIB" localSheetId="50" hidden="1">'[5]Time series'!#REF!</definedName>
    <definedName name="__123Graph_DPERIB" localSheetId="51" hidden="1">'[5]Time series'!#REF!</definedName>
    <definedName name="__123Graph_DPERIB" localSheetId="21" hidden="1">'[6]Time series'!#REF!</definedName>
    <definedName name="__123Graph_DPERIB" localSheetId="38" hidden="1">'[4]Time series'!#REF!</definedName>
    <definedName name="__123Graph_DPERIB" localSheetId="39" hidden="1">'[4]Time series'!#REF!</definedName>
    <definedName name="__123Graph_DPERIB" localSheetId="40" hidden="1">'[4]Time series'!#REF!</definedName>
    <definedName name="__123Graph_DPERIB" localSheetId="41" hidden="1">'[4]Time series'!#REF!</definedName>
    <definedName name="__123Graph_DPERIB" hidden="1">'[4]Time series'!#REF!</definedName>
    <definedName name="__123Graph_DPRODABSC" localSheetId="12" hidden="1">'[3]Time series'!#REF!</definedName>
    <definedName name="__123Graph_DPRODABSC" localSheetId="13" hidden="1">'[4]Time series'!#REF!</definedName>
    <definedName name="__123Graph_DPRODABSC" localSheetId="14" hidden="1">'[3]Time series'!#REF!</definedName>
    <definedName name="__123Graph_DPRODABSC" localSheetId="15" hidden="1">'[3]Time series'!#REF!</definedName>
    <definedName name="__123Graph_DPRODABSC" localSheetId="16" hidden="1">'[4]Time series'!#REF!</definedName>
    <definedName name="__123Graph_DPRODABSC" localSheetId="17" hidden="1">'[3]Time series'!#REF!</definedName>
    <definedName name="__123Graph_DPRODABSC" localSheetId="18" hidden="1">'[4]Time series'!#REF!</definedName>
    <definedName name="__123Graph_DPRODABSC" localSheetId="19" hidden="1">'[4]Time series'!#REF!</definedName>
    <definedName name="__123Graph_DPRODABSC" localSheetId="20" hidden="1">'[4]Time series'!#REF!</definedName>
    <definedName name="__123Graph_DPRODABSC" localSheetId="4" hidden="1">'[4]Time series'!#REF!</definedName>
    <definedName name="__123Graph_DPRODABSC" localSheetId="23" hidden="1">'[4]Time series'!#REF!</definedName>
    <definedName name="__123Graph_DPRODABSC" localSheetId="24" hidden="1">'[4]Time series'!#REF!</definedName>
    <definedName name="__123Graph_DPRODABSC" localSheetId="26" hidden="1">'[4]Time series'!#REF!</definedName>
    <definedName name="__123Graph_DPRODABSC" localSheetId="27" hidden="1">'[5]Time series'!#REF!</definedName>
    <definedName name="__123Graph_DPRODABSC" localSheetId="28" hidden="1">'[4]Time series'!#REF!</definedName>
    <definedName name="__123Graph_DPRODABSC" localSheetId="29" hidden="1">'[3]Time series'!#REF!</definedName>
    <definedName name="__123Graph_DPRODABSC" localSheetId="30" hidden="1">'[3]Time series'!#REF!</definedName>
    <definedName name="__123Graph_DPRODABSC" localSheetId="31" hidden="1">'[3]Time series'!#REF!</definedName>
    <definedName name="__123Graph_DPRODABSC" localSheetId="32" hidden="1">'[3]Time series'!#REF!</definedName>
    <definedName name="__123Graph_DPRODABSC" localSheetId="33" hidden="1">'[4]Time series'!#REF!</definedName>
    <definedName name="__123Graph_DPRODABSC" localSheetId="42" hidden="1">'[4]Time series'!#REF!</definedName>
    <definedName name="__123Graph_DPRODABSC" localSheetId="43" hidden="1">'[4]Time series'!#REF!</definedName>
    <definedName name="__123Graph_DPRODABSC" localSheetId="44" hidden="1">'[4]Time series'!#REF!</definedName>
    <definedName name="__123Graph_DPRODABSC" localSheetId="46" hidden="1">'[4]Time series'!#REF!</definedName>
    <definedName name="__123Graph_DPRODABSC" localSheetId="7" hidden="1">'[4]Time series'!#REF!</definedName>
    <definedName name="__123Graph_DPRODABSC" localSheetId="8" hidden="1">'[4]Time series'!#REF!</definedName>
    <definedName name="__123Graph_DPRODABSC" localSheetId="9" hidden="1">'[3]Time series'!#REF!</definedName>
    <definedName name="__123Graph_DPRODABSC" localSheetId="10" hidden="1">'[3]Time series'!#REF!</definedName>
    <definedName name="__123Graph_DPRODABSC" localSheetId="1" hidden="1">'[3]Time series'!#REF!</definedName>
    <definedName name="__123Graph_DPRODABSC" localSheetId="0" hidden="1">'[4]Time series'!#REF!</definedName>
    <definedName name="__123Graph_DPRODABSC" localSheetId="47" hidden="1">'[5]Time series'!#REF!</definedName>
    <definedName name="__123Graph_DPRODABSC" localSheetId="49" hidden="1">'[4]Time series'!#REF!</definedName>
    <definedName name="__123Graph_DPRODABSC" localSheetId="50" hidden="1">'[5]Time series'!#REF!</definedName>
    <definedName name="__123Graph_DPRODABSC" localSheetId="51" hidden="1">'[5]Time series'!#REF!</definedName>
    <definedName name="__123Graph_DPRODABSC" localSheetId="21" hidden="1">'[6]Time series'!#REF!</definedName>
    <definedName name="__123Graph_DPRODABSC" localSheetId="38" hidden="1">'[4]Time series'!#REF!</definedName>
    <definedName name="__123Graph_DPRODABSC" localSheetId="39" hidden="1">'[4]Time series'!#REF!</definedName>
    <definedName name="__123Graph_DPRODABSC" localSheetId="40" hidden="1">'[4]Time series'!#REF!</definedName>
    <definedName name="__123Graph_DPRODABSC" localSheetId="41" hidden="1">'[4]Time series'!#REF!</definedName>
    <definedName name="__123Graph_DPRODABSC" hidden="1">'[4]Time series'!#REF!</definedName>
    <definedName name="__123Graph_DUTRECHT" localSheetId="12" hidden="1">'[3]Time series'!#REF!</definedName>
    <definedName name="__123Graph_DUTRECHT" localSheetId="13" hidden="1">'[4]Time series'!#REF!</definedName>
    <definedName name="__123Graph_DUTRECHT" localSheetId="14" hidden="1">'[3]Time series'!#REF!</definedName>
    <definedName name="__123Graph_DUTRECHT" localSheetId="15" hidden="1">'[3]Time series'!#REF!</definedName>
    <definedName name="__123Graph_DUTRECHT" localSheetId="16" hidden="1">'[4]Time series'!#REF!</definedName>
    <definedName name="__123Graph_DUTRECHT" localSheetId="17" hidden="1">'[3]Time series'!#REF!</definedName>
    <definedName name="__123Graph_DUTRECHT" localSheetId="18" hidden="1">'[4]Time series'!#REF!</definedName>
    <definedName name="__123Graph_DUTRECHT" localSheetId="19" hidden="1">'[4]Time series'!#REF!</definedName>
    <definedName name="__123Graph_DUTRECHT" localSheetId="20" hidden="1">'[4]Time series'!#REF!</definedName>
    <definedName name="__123Graph_DUTRECHT" localSheetId="4" hidden="1">'[4]Time series'!#REF!</definedName>
    <definedName name="__123Graph_DUTRECHT" localSheetId="23" hidden="1">'[4]Time series'!#REF!</definedName>
    <definedName name="__123Graph_DUTRECHT" localSheetId="24" hidden="1">'[4]Time series'!#REF!</definedName>
    <definedName name="__123Graph_DUTRECHT" localSheetId="26" hidden="1">'[4]Time series'!#REF!</definedName>
    <definedName name="__123Graph_DUTRECHT" localSheetId="27" hidden="1">'[5]Time series'!#REF!</definedName>
    <definedName name="__123Graph_DUTRECHT" localSheetId="28" hidden="1">'[4]Time series'!#REF!</definedName>
    <definedName name="__123Graph_DUTRECHT" localSheetId="29" hidden="1">'[3]Time series'!#REF!</definedName>
    <definedName name="__123Graph_DUTRECHT" localSheetId="30" hidden="1">'[3]Time series'!#REF!</definedName>
    <definedName name="__123Graph_DUTRECHT" localSheetId="31" hidden="1">'[3]Time series'!#REF!</definedName>
    <definedName name="__123Graph_DUTRECHT" localSheetId="32" hidden="1">'[3]Time series'!#REF!</definedName>
    <definedName name="__123Graph_DUTRECHT" localSheetId="33" hidden="1">'[4]Time series'!#REF!</definedName>
    <definedName name="__123Graph_DUTRECHT" localSheetId="42" hidden="1">'[4]Time series'!#REF!</definedName>
    <definedName name="__123Graph_DUTRECHT" localSheetId="43" hidden="1">'[4]Time series'!#REF!</definedName>
    <definedName name="__123Graph_DUTRECHT" localSheetId="44" hidden="1">'[4]Time series'!#REF!</definedName>
    <definedName name="__123Graph_DUTRECHT" localSheetId="46" hidden="1">'[4]Time series'!#REF!</definedName>
    <definedName name="__123Graph_DUTRECHT" localSheetId="7" hidden="1">'[4]Time series'!#REF!</definedName>
    <definedName name="__123Graph_DUTRECHT" localSheetId="8" hidden="1">'[4]Time series'!#REF!</definedName>
    <definedName name="__123Graph_DUTRECHT" localSheetId="9" hidden="1">'[3]Time series'!#REF!</definedName>
    <definedName name="__123Graph_DUTRECHT" localSheetId="10" hidden="1">'[3]Time series'!#REF!</definedName>
    <definedName name="__123Graph_DUTRECHT" localSheetId="1" hidden="1">'[3]Time series'!#REF!</definedName>
    <definedName name="__123Graph_DUTRECHT" localSheetId="0" hidden="1">'[4]Time series'!#REF!</definedName>
    <definedName name="__123Graph_DUTRECHT" localSheetId="47" hidden="1">'[5]Time series'!#REF!</definedName>
    <definedName name="__123Graph_DUTRECHT" localSheetId="49" hidden="1">'[4]Time series'!#REF!</definedName>
    <definedName name="__123Graph_DUTRECHT" localSheetId="50" hidden="1">'[5]Time series'!#REF!</definedName>
    <definedName name="__123Graph_DUTRECHT" localSheetId="51" hidden="1">'[5]Time series'!#REF!</definedName>
    <definedName name="__123Graph_DUTRECHT" localSheetId="21" hidden="1">'[6]Time series'!#REF!</definedName>
    <definedName name="__123Graph_DUTRECHT" localSheetId="38" hidden="1">'[4]Time series'!#REF!</definedName>
    <definedName name="__123Graph_DUTRECHT" localSheetId="39" hidden="1">'[4]Time series'!#REF!</definedName>
    <definedName name="__123Graph_DUTRECHT" localSheetId="40" hidden="1">'[4]Time series'!#REF!</definedName>
    <definedName name="__123Graph_DUTRECHT" localSheetId="41" hidden="1">'[4]Time series'!#REF!</definedName>
    <definedName name="__123Graph_DUTRECHT" hidden="1">'[4]Time series'!#REF!</definedName>
    <definedName name="__123Graph_E" localSheetId="12" hidden="1">[2]A11!#REF!</definedName>
    <definedName name="__123Graph_E" localSheetId="13" hidden="1">[2]A11!#REF!</definedName>
    <definedName name="__123Graph_E" localSheetId="14" hidden="1">[2]A11!#REF!</definedName>
    <definedName name="__123Graph_E" localSheetId="15" hidden="1">[2]A11!#REF!</definedName>
    <definedName name="__123Graph_E" localSheetId="16" hidden="1">[2]A11!#REF!</definedName>
    <definedName name="__123Graph_E" localSheetId="17" hidden="1">[2]A11!#REF!</definedName>
    <definedName name="__123Graph_E" localSheetId="18" hidden="1">[2]A11!#REF!</definedName>
    <definedName name="__123Graph_E" localSheetId="19" hidden="1">[2]A11!#REF!</definedName>
    <definedName name="__123Graph_E" localSheetId="20" hidden="1">[2]A11!#REF!</definedName>
    <definedName name="__123Graph_E" localSheetId="23" hidden="1">[2]A11!#REF!</definedName>
    <definedName name="__123Graph_E" localSheetId="24" hidden="1">[2]A11!#REF!</definedName>
    <definedName name="__123Graph_E" localSheetId="27" hidden="1">[2]A11!#REF!</definedName>
    <definedName name="__123Graph_E" localSheetId="28" hidden="1">[2]A11!#REF!</definedName>
    <definedName name="__123Graph_E" localSheetId="29" hidden="1">[2]A11!#REF!</definedName>
    <definedName name="__123Graph_E" localSheetId="30" hidden="1">[2]A11!#REF!</definedName>
    <definedName name="__123Graph_E" localSheetId="31" hidden="1">[2]A11!#REF!</definedName>
    <definedName name="__123Graph_E" localSheetId="32" hidden="1">[2]A11!#REF!</definedName>
    <definedName name="__123Graph_E" localSheetId="43" hidden="1">[2]A11!#REF!</definedName>
    <definedName name="__123Graph_E" localSheetId="44" hidden="1">[2]A11!#REF!</definedName>
    <definedName name="__123Graph_E" localSheetId="50" hidden="1">[2]A11!#REF!</definedName>
    <definedName name="__123Graph_E" localSheetId="51" hidden="1">[2]A11!#REF!</definedName>
    <definedName name="__123Graph_E" localSheetId="21" hidden="1">[2]A11!#REF!</definedName>
    <definedName name="__123Graph_E" hidden="1">[2]A11!#REF!</definedName>
    <definedName name="__123Graph_EBERLGRAP" localSheetId="12" hidden="1">'[3]Time series'!#REF!</definedName>
    <definedName name="__123Graph_EBERLGRAP" localSheetId="13" hidden="1">'[4]Time series'!#REF!</definedName>
    <definedName name="__123Graph_EBERLGRAP" localSheetId="14" hidden="1">'[3]Time series'!#REF!</definedName>
    <definedName name="__123Graph_EBERLGRAP" localSheetId="15" hidden="1">'[3]Time series'!#REF!</definedName>
    <definedName name="__123Graph_EBERLGRAP" localSheetId="16" hidden="1">'[4]Time series'!#REF!</definedName>
    <definedName name="__123Graph_EBERLGRAP" localSheetId="17" hidden="1">'[3]Time series'!#REF!</definedName>
    <definedName name="__123Graph_EBERLGRAP" localSheetId="18" hidden="1">'[4]Time series'!#REF!</definedName>
    <definedName name="__123Graph_EBERLGRAP" localSheetId="19" hidden="1">'[4]Time series'!#REF!</definedName>
    <definedName name="__123Graph_EBERLGRAP" localSheetId="20" hidden="1">'[4]Time series'!#REF!</definedName>
    <definedName name="__123Graph_EBERLGRAP" localSheetId="4" hidden="1">'[4]Time series'!#REF!</definedName>
    <definedName name="__123Graph_EBERLGRAP" localSheetId="23" hidden="1">'[4]Time series'!#REF!</definedName>
    <definedName name="__123Graph_EBERLGRAP" localSheetId="24" hidden="1">'[4]Time series'!#REF!</definedName>
    <definedName name="__123Graph_EBERLGRAP" localSheetId="26" hidden="1">'[4]Time series'!#REF!</definedName>
    <definedName name="__123Graph_EBERLGRAP" localSheetId="27" hidden="1">'[5]Time series'!#REF!</definedName>
    <definedName name="__123Graph_EBERLGRAP" localSheetId="28" hidden="1">'[4]Time series'!#REF!</definedName>
    <definedName name="__123Graph_EBERLGRAP" localSheetId="29" hidden="1">'[3]Time series'!#REF!</definedName>
    <definedName name="__123Graph_EBERLGRAP" localSheetId="30" hidden="1">'[3]Time series'!#REF!</definedName>
    <definedName name="__123Graph_EBERLGRAP" localSheetId="31" hidden="1">'[3]Time series'!#REF!</definedName>
    <definedName name="__123Graph_EBERLGRAP" localSheetId="32" hidden="1">'[3]Time series'!#REF!</definedName>
    <definedName name="__123Graph_EBERLGRAP" localSheetId="33" hidden="1">'[4]Time series'!#REF!</definedName>
    <definedName name="__123Graph_EBERLGRAP" localSheetId="42" hidden="1">'[4]Time series'!#REF!</definedName>
    <definedName name="__123Graph_EBERLGRAP" localSheetId="43" hidden="1">'[4]Time series'!#REF!</definedName>
    <definedName name="__123Graph_EBERLGRAP" localSheetId="44" hidden="1">'[4]Time series'!#REF!</definedName>
    <definedName name="__123Graph_EBERLGRAP" localSheetId="46" hidden="1">'[4]Time series'!#REF!</definedName>
    <definedName name="__123Graph_EBERLGRAP" localSheetId="7" hidden="1">'[4]Time series'!#REF!</definedName>
    <definedName name="__123Graph_EBERLGRAP" localSheetId="8" hidden="1">'[4]Time series'!#REF!</definedName>
    <definedName name="__123Graph_EBERLGRAP" localSheetId="9" hidden="1">'[3]Time series'!#REF!</definedName>
    <definedName name="__123Graph_EBERLGRAP" localSheetId="10" hidden="1">'[3]Time series'!#REF!</definedName>
    <definedName name="__123Graph_EBERLGRAP" localSheetId="1" hidden="1">'[3]Time series'!#REF!</definedName>
    <definedName name="__123Graph_EBERLGRAP" localSheetId="0" hidden="1">'[4]Time series'!#REF!</definedName>
    <definedName name="__123Graph_EBERLGRAP" localSheetId="47" hidden="1">'[5]Time series'!#REF!</definedName>
    <definedName name="__123Graph_EBERLGRAP" localSheetId="49" hidden="1">'[4]Time series'!#REF!</definedName>
    <definedName name="__123Graph_EBERLGRAP" localSheetId="50" hidden="1">'[5]Time series'!#REF!</definedName>
    <definedName name="__123Graph_EBERLGRAP" localSheetId="51" hidden="1">'[5]Time series'!#REF!</definedName>
    <definedName name="__123Graph_EBERLGRAP" localSheetId="21" hidden="1">'[6]Time series'!#REF!</definedName>
    <definedName name="__123Graph_EBERLGRAP" localSheetId="38" hidden="1">'[4]Time series'!#REF!</definedName>
    <definedName name="__123Graph_EBERLGRAP" localSheetId="39" hidden="1">'[4]Time series'!#REF!</definedName>
    <definedName name="__123Graph_EBERLGRAP" localSheetId="40" hidden="1">'[4]Time series'!#REF!</definedName>
    <definedName name="__123Graph_EBERLGRAP" localSheetId="41" hidden="1">'[4]Time series'!#REF!</definedName>
    <definedName name="__123Graph_EBERLGRAP" hidden="1">'[4]Time series'!#REF!</definedName>
    <definedName name="__123Graph_ECATCH1" localSheetId="12" hidden="1">#REF!</definedName>
    <definedName name="__123Graph_ECATCH1" localSheetId="13" hidden="1">#REF!</definedName>
    <definedName name="__123Graph_ECATCH1" localSheetId="14" hidden="1">#REF!</definedName>
    <definedName name="__123Graph_ECATCH1" localSheetId="15" hidden="1">#REF!</definedName>
    <definedName name="__123Graph_ECATCH1" localSheetId="16" hidden="1">#REF!</definedName>
    <definedName name="__123Graph_ECATCH1" localSheetId="17" hidden="1">#REF!</definedName>
    <definedName name="__123Graph_ECATCH1" localSheetId="18" hidden="1">#REF!</definedName>
    <definedName name="__123Graph_ECATCH1" localSheetId="19" hidden="1">#REF!</definedName>
    <definedName name="__123Graph_ECATCH1" localSheetId="20" hidden="1">#REF!</definedName>
    <definedName name="__123Graph_ECATCH1" localSheetId="23" hidden="1">#REF!</definedName>
    <definedName name="__123Graph_ECATCH1" localSheetId="24" hidden="1">#REF!</definedName>
    <definedName name="__123Graph_ECATCH1" localSheetId="27" hidden="1">#REF!</definedName>
    <definedName name="__123Graph_ECATCH1" localSheetId="28" hidden="1">#REF!</definedName>
    <definedName name="__123Graph_ECATCH1" localSheetId="29" hidden="1">#REF!</definedName>
    <definedName name="__123Graph_ECATCH1" localSheetId="30" hidden="1">#REF!</definedName>
    <definedName name="__123Graph_ECATCH1" localSheetId="31" hidden="1">#REF!</definedName>
    <definedName name="__123Graph_ECATCH1" localSheetId="32" hidden="1">#REF!</definedName>
    <definedName name="__123Graph_ECATCH1" localSheetId="43" hidden="1">#REF!</definedName>
    <definedName name="__123Graph_ECATCH1" localSheetId="44" hidden="1">#REF!</definedName>
    <definedName name="__123Graph_ECATCH1" localSheetId="0" hidden="1">#REF!</definedName>
    <definedName name="__123Graph_ECATCH1" localSheetId="47" hidden="1">#REF!</definedName>
    <definedName name="__123Graph_ECATCH1" localSheetId="50" hidden="1">#REF!</definedName>
    <definedName name="__123Graph_ECATCH1" localSheetId="51" hidden="1">#REF!</definedName>
    <definedName name="__123Graph_ECATCH1" localSheetId="21" hidden="1">#REF!</definedName>
    <definedName name="__123Graph_ECATCH1" localSheetId="25" hidden="1">#REF!</definedName>
    <definedName name="__123Graph_ECATCH1" hidden="1">#REF!</definedName>
    <definedName name="__123Graph_ECONVERG1" localSheetId="12" hidden="1">'[3]Time series'!#REF!</definedName>
    <definedName name="__123Graph_ECONVERG1" localSheetId="13" hidden="1">'[4]Time series'!#REF!</definedName>
    <definedName name="__123Graph_ECONVERG1" localSheetId="14" hidden="1">'[3]Time series'!#REF!</definedName>
    <definedName name="__123Graph_ECONVERG1" localSheetId="15" hidden="1">'[3]Time series'!#REF!</definedName>
    <definedName name="__123Graph_ECONVERG1" localSheetId="16" hidden="1">'[4]Time series'!#REF!</definedName>
    <definedName name="__123Graph_ECONVERG1" localSheetId="17" hidden="1">'[3]Time series'!#REF!</definedName>
    <definedName name="__123Graph_ECONVERG1" localSheetId="18" hidden="1">'[4]Time series'!#REF!</definedName>
    <definedName name="__123Graph_ECONVERG1" localSheetId="19" hidden="1">'[4]Time series'!#REF!</definedName>
    <definedName name="__123Graph_ECONVERG1" localSheetId="20" hidden="1">'[4]Time series'!#REF!</definedName>
    <definedName name="__123Graph_ECONVERG1" localSheetId="4" hidden="1">'[4]Time series'!#REF!</definedName>
    <definedName name="__123Graph_ECONVERG1" localSheetId="23" hidden="1">'[4]Time series'!#REF!</definedName>
    <definedName name="__123Graph_ECONVERG1" localSheetId="24" hidden="1">'[4]Time series'!#REF!</definedName>
    <definedName name="__123Graph_ECONVERG1" localSheetId="26" hidden="1">'[4]Time series'!#REF!</definedName>
    <definedName name="__123Graph_ECONVERG1" localSheetId="27" hidden="1">'[5]Time series'!#REF!</definedName>
    <definedName name="__123Graph_ECONVERG1" localSheetId="28" hidden="1">'[4]Time series'!#REF!</definedName>
    <definedName name="__123Graph_ECONVERG1" localSheetId="29" hidden="1">'[3]Time series'!#REF!</definedName>
    <definedName name="__123Graph_ECONVERG1" localSheetId="30" hidden="1">'[3]Time series'!#REF!</definedName>
    <definedName name="__123Graph_ECONVERG1" localSheetId="31" hidden="1">'[3]Time series'!#REF!</definedName>
    <definedName name="__123Graph_ECONVERG1" localSheetId="32" hidden="1">'[3]Time series'!#REF!</definedName>
    <definedName name="__123Graph_ECONVERG1" localSheetId="33" hidden="1">'[4]Time series'!#REF!</definedName>
    <definedName name="__123Graph_ECONVERG1" localSheetId="42" hidden="1">'[4]Time series'!#REF!</definedName>
    <definedName name="__123Graph_ECONVERG1" localSheetId="43" hidden="1">'[4]Time series'!#REF!</definedName>
    <definedName name="__123Graph_ECONVERG1" localSheetId="44" hidden="1">'[4]Time series'!#REF!</definedName>
    <definedName name="__123Graph_ECONVERG1" localSheetId="46" hidden="1">'[4]Time series'!#REF!</definedName>
    <definedName name="__123Graph_ECONVERG1" localSheetId="7" hidden="1">'[4]Time series'!#REF!</definedName>
    <definedName name="__123Graph_ECONVERG1" localSheetId="8" hidden="1">'[4]Time series'!#REF!</definedName>
    <definedName name="__123Graph_ECONVERG1" localSheetId="9" hidden="1">'[3]Time series'!#REF!</definedName>
    <definedName name="__123Graph_ECONVERG1" localSheetId="10" hidden="1">'[3]Time series'!#REF!</definedName>
    <definedName name="__123Graph_ECONVERG1" localSheetId="1" hidden="1">'[3]Time series'!#REF!</definedName>
    <definedName name="__123Graph_ECONVERG1" localSheetId="0" hidden="1">'[4]Time series'!#REF!</definedName>
    <definedName name="__123Graph_ECONVERG1" localSheetId="47" hidden="1">'[5]Time series'!#REF!</definedName>
    <definedName name="__123Graph_ECONVERG1" localSheetId="49" hidden="1">'[4]Time series'!#REF!</definedName>
    <definedName name="__123Graph_ECONVERG1" localSheetId="50" hidden="1">'[5]Time series'!#REF!</definedName>
    <definedName name="__123Graph_ECONVERG1" localSheetId="51" hidden="1">'[5]Time series'!#REF!</definedName>
    <definedName name="__123Graph_ECONVERG1" localSheetId="21" hidden="1">'[6]Time series'!#REF!</definedName>
    <definedName name="__123Graph_ECONVERG1" localSheetId="38" hidden="1">'[4]Time series'!#REF!</definedName>
    <definedName name="__123Graph_ECONVERG1" localSheetId="39" hidden="1">'[4]Time series'!#REF!</definedName>
    <definedName name="__123Graph_ECONVERG1" localSheetId="40" hidden="1">'[4]Time series'!#REF!</definedName>
    <definedName name="__123Graph_ECONVERG1" localSheetId="41" hidden="1">'[4]Time series'!#REF!</definedName>
    <definedName name="__123Graph_ECONVERG1" hidden="1">'[4]Time series'!#REF!</definedName>
    <definedName name="__123Graph_EECTOT" localSheetId="12" hidden="1">#REF!</definedName>
    <definedName name="__123Graph_EECTOT" localSheetId="13" hidden="1">#REF!</definedName>
    <definedName name="__123Graph_EECTOT" localSheetId="14" hidden="1">#REF!</definedName>
    <definedName name="__123Graph_EECTOT" localSheetId="15" hidden="1">#REF!</definedName>
    <definedName name="__123Graph_EECTOT" localSheetId="16" hidden="1">#REF!</definedName>
    <definedName name="__123Graph_EECTOT" localSheetId="17" hidden="1">#REF!</definedName>
    <definedName name="__123Graph_EECTOT" localSheetId="18" hidden="1">#REF!</definedName>
    <definedName name="__123Graph_EECTOT" localSheetId="19" hidden="1">#REF!</definedName>
    <definedName name="__123Graph_EECTOT" localSheetId="20" hidden="1">#REF!</definedName>
    <definedName name="__123Graph_EECTOT" localSheetId="23" hidden="1">#REF!</definedName>
    <definedName name="__123Graph_EECTOT" localSheetId="24" hidden="1">#REF!</definedName>
    <definedName name="__123Graph_EECTOT" localSheetId="27" hidden="1">#REF!</definedName>
    <definedName name="__123Graph_EECTOT" localSheetId="28" hidden="1">#REF!</definedName>
    <definedName name="__123Graph_EECTOT" localSheetId="29" hidden="1">#REF!</definedName>
    <definedName name="__123Graph_EECTOT" localSheetId="30" hidden="1">#REF!</definedName>
    <definedName name="__123Graph_EECTOT" localSheetId="31" hidden="1">#REF!</definedName>
    <definedName name="__123Graph_EECTOT" localSheetId="32" hidden="1">#REF!</definedName>
    <definedName name="__123Graph_EECTOT" localSheetId="43" hidden="1">#REF!</definedName>
    <definedName name="__123Graph_EECTOT" localSheetId="44" hidden="1">#REF!</definedName>
    <definedName name="__123Graph_EECTOT" localSheetId="0" hidden="1">#REF!</definedName>
    <definedName name="__123Graph_EECTOT" localSheetId="47" hidden="1">#REF!</definedName>
    <definedName name="__123Graph_EECTOT" localSheetId="50" hidden="1">#REF!</definedName>
    <definedName name="__123Graph_EECTOT" localSheetId="51" hidden="1">#REF!</definedName>
    <definedName name="__123Graph_EECTOT" localSheetId="21" hidden="1">#REF!</definedName>
    <definedName name="__123Graph_EECTOT" localSheetId="25" hidden="1">#REF!</definedName>
    <definedName name="__123Graph_EECTOT" hidden="1">#REF!</definedName>
    <definedName name="__123Graph_EGRAPH41" localSheetId="12" hidden="1">'[3]Time series'!#REF!</definedName>
    <definedName name="__123Graph_EGRAPH41" localSheetId="13" hidden="1">'[4]Time series'!#REF!</definedName>
    <definedName name="__123Graph_EGRAPH41" localSheetId="14" hidden="1">'[3]Time series'!#REF!</definedName>
    <definedName name="__123Graph_EGRAPH41" localSheetId="15" hidden="1">'[3]Time series'!#REF!</definedName>
    <definedName name="__123Graph_EGRAPH41" localSheetId="16" hidden="1">'[4]Time series'!#REF!</definedName>
    <definedName name="__123Graph_EGRAPH41" localSheetId="17" hidden="1">'[3]Time series'!#REF!</definedName>
    <definedName name="__123Graph_EGRAPH41" localSheetId="18" hidden="1">'[4]Time series'!#REF!</definedName>
    <definedName name="__123Graph_EGRAPH41" localSheetId="19" hidden="1">'[4]Time series'!#REF!</definedName>
    <definedName name="__123Graph_EGRAPH41" localSheetId="20" hidden="1">'[4]Time series'!#REF!</definedName>
    <definedName name="__123Graph_EGRAPH41" localSheetId="4" hidden="1">'[4]Time series'!#REF!</definedName>
    <definedName name="__123Graph_EGRAPH41" localSheetId="23" hidden="1">'[4]Time series'!#REF!</definedName>
    <definedName name="__123Graph_EGRAPH41" localSheetId="24" hidden="1">'[4]Time series'!#REF!</definedName>
    <definedName name="__123Graph_EGRAPH41" localSheetId="26" hidden="1">'[4]Time series'!#REF!</definedName>
    <definedName name="__123Graph_EGRAPH41" localSheetId="27" hidden="1">'[5]Time series'!#REF!</definedName>
    <definedName name="__123Graph_EGRAPH41" localSheetId="28" hidden="1">'[4]Time series'!#REF!</definedName>
    <definedName name="__123Graph_EGRAPH41" localSheetId="29" hidden="1">'[3]Time series'!#REF!</definedName>
    <definedName name="__123Graph_EGRAPH41" localSheetId="30" hidden="1">'[3]Time series'!#REF!</definedName>
    <definedName name="__123Graph_EGRAPH41" localSheetId="31" hidden="1">'[3]Time series'!#REF!</definedName>
    <definedName name="__123Graph_EGRAPH41" localSheetId="32" hidden="1">'[3]Time series'!#REF!</definedName>
    <definedName name="__123Graph_EGRAPH41" localSheetId="33" hidden="1">'[4]Time series'!#REF!</definedName>
    <definedName name="__123Graph_EGRAPH41" localSheetId="42" hidden="1">'[4]Time series'!#REF!</definedName>
    <definedName name="__123Graph_EGRAPH41" localSheetId="43" hidden="1">'[4]Time series'!#REF!</definedName>
    <definedName name="__123Graph_EGRAPH41" localSheetId="44" hidden="1">'[4]Time series'!#REF!</definedName>
    <definedName name="__123Graph_EGRAPH41" localSheetId="46" hidden="1">'[4]Time series'!#REF!</definedName>
    <definedName name="__123Graph_EGRAPH41" localSheetId="7" hidden="1">'[4]Time series'!#REF!</definedName>
    <definedName name="__123Graph_EGRAPH41" localSheetId="8" hidden="1">'[4]Time series'!#REF!</definedName>
    <definedName name="__123Graph_EGRAPH41" localSheetId="9" hidden="1">'[3]Time series'!#REF!</definedName>
    <definedName name="__123Graph_EGRAPH41" localSheetId="10" hidden="1">'[3]Time series'!#REF!</definedName>
    <definedName name="__123Graph_EGRAPH41" localSheetId="1" hidden="1">'[3]Time series'!#REF!</definedName>
    <definedName name="__123Graph_EGRAPH41" localSheetId="0" hidden="1">'[4]Time series'!#REF!</definedName>
    <definedName name="__123Graph_EGRAPH41" localSheetId="47" hidden="1">'[5]Time series'!#REF!</definedName>
    <definedName name="__123Graph_EGRAPH41" localSheetId="49" hidden="1">'[4]Time series'!#REF!</definedName>
    <definedName name="__123Graph_EGRAPH41" localSheetId="50" hidden="1">'[5]Time series'!#REF!</definedName>
    <definedName name="__123Graph_EGRAPH41" localSheetId="51" hidden="1">'[5]Time series'!#REF!</definedName>
    <definedName name="__123Graph_EGRAPH41" localSheetId="21" hidden="1">'[6]Time series'!#REF!</definedName>
    <definedName name="__123Graph_EGRAPH41" localSheetId="38" hidden="1">'[4]Time series'!#REF!</definedName>
    <definedName name="__123Graph_EGRAPH41" localSheetId="39" hidden="1">'[4]Time series'!#REF!</definedName>
    <definedName name="__123Graph_EGRAPH41" localSheetId="40" hidden="1">'[4]Time series'!#REF!</definedName>
    <definedName name="__123Graph_EGRAPH41" localSheetId="41" hidden="1">'[4]Time series'!#REF!</definedName>
    <definedName name="__123Graph_EGRAPH41" hidden="1">'[4]Time series'!#REF!</definedName>
    <definedName name="__123Graph_EPERIA" localSheetId="12" hidden="1">'[3]Time series'!#REF!</definedName>
    <definedName name="__123Graph_EPERIA" localSheetId="13" hidden="1">'[4]Time series'!#REF!</definedName>
    <definedName name="__123Graph_EPERIA" localSheetId="14" hidden="1">'[3]Time series'!#REF!</definedName>
    <definedName name="__123Graph_EPERIA" localSheetId="15" hidden="1">'[3]Time series'!#REF!</definedName>
    <definedName name="__123Graph_EPERIA" localSheetId="16" hidden="1">'[4]Time series'!#REF!</definedName>
    <definedName name="__123Graph_EPERIA" localSheetId="17" hidden="1">'[3]Time series'!#REF!</definedName>
    <definedName name="__123Graph_EPERIA" localSheetId="18" hidden="1">'[4]Time series'!#REF!</definedName>
    <definedName name="__123Graph_EPERIA" localSheetId="19" hidden="1">'[4]Time series'!#REF!</definedName>
    <definedName name="__123Graph_EPERIA" localSheetId="20" hidden="1">'[4]Time series'!#REF!</definedName>
    <definedName name="__123Graph_EPERIA" localSheetId="4" hidden="1">'[4]Time series'!#REF!</definedName>
    <definedName name="__123Graph_EPERIA" localSheetId="23" hidden="1">'[4]Time series'!#REF!</definedName>
    <definedName name="__123Graph_EPERIA" localSheetId="24" hidden="1">'[4]Time series'!#REF!</definedName>
    <definedName name="__123Graph_EPERIA" localSheetId="26" hidden="1">'[4]Time series'!#REF!</definedName>
    <definedName name="__123Graph_EPERIA" localSheetId="27" hidden="1">'[5]Time series'!#REF!</definedName>
    <definedName name="__123Graph_EPERIA" localSheetId="28" hidden="1">'[4]Time series'!#REF!</definedName>
    <definedName name="__123Graph_EPERIA" localSheetId="29" hidden="1">'[3]Time series'!#REF!</definedName>
    <definedName name="__123Graph_EPERIA" localSheetId="30" hidden="1">'[3]Time series'!#REF!</definedName>
    <definedName name="__123Graph_EPERIA" localSheetId="31" hidden="1">'[3]Time series'!#REF!</definedName>
    <definedName name="__123Graph_EPERIA" localSheetId="32" hidden="1">'[3]Time series'!#REF!</definedName>
    <definedName name="__123Graph_EPERIA" localSheetId="33" hidden="1">'[4]Time series'!#REF!</definedName>
    <definedName name="__123Graph_EPERIA" localSheetId="42" hidden="1">'[4]Time series'!#REF!</definedName>
    <definedName name="__123Graph_EPERIA" localSheetId="43" hidden="1">'[4]Time series'!#REF!</definedName>
    <definedName name="__123Graph_EPERIA" localSheetId="44" hidden="1">'[4]Time series'!#REF!</definedName>
    <definedName name="__123Graph_EPERIA" localSheetId="46" hidden="1">'[4]Time series'!#REF!</definedName>
    <definedName name="__123Graph_EPERIA" localSheetId="7" hidden="1">'[4]Time series'!#REF!</definedName>
    <definedName name="__123Graph_EPERIA" localSheetId="8" hidden="1">'[4]Time series'!#REF!</definedName>
    <definedName name="__123Graph_EPERIA" localSheetId="9" hidden="1">'[3]Time series'!#REF!</definedName>
    <definedName name="__123Graph_EPERIA" localSheetId="10" hidden="1">'[3]Time series'!#REF!</definedName>
    <definedName name="__123Graph_EPERIA" localSheetId="1" hidden="1">'[3]Time series'!#REF!</definedName>
    <definedName name="__123Graph_EPERIA" localSheetId="0" hidden="1">'[4]Time series'!#REF!</definedName>
    <definedName name="__123Graph_EPERIA" localSheetId="47" hidden="1">'[5]Time series'!#REF!</definedName>
    <definedName name="__123Graph_EPERIA" localSheetId="49" hidden="1">'[4]Time series'!#REF!</definedName>
    <definedName name="__123Graph_EPERIA" localSheetId="50" hidden="1">'[5]Time series'!#REF!</definedName>
    <definedName name="__123Graph_EPERIA" localSheetId="51" hidden="1">'[5]Time series'!#REF!</definedName>
    <definedName name="__123Graph_EPERIA" localSheetId="21" hidden="1">'[6]Time series'!#REF!</definedName>
    <definedName name="__123Graph_EPERIA" localSheetId="38" hidden="1">'[4]Time series'!#REF!</definedName>
    <definedName name="__123Graph_EPERIA" localSheetId="39" hidden="1">'[4]Time series'!#REF!</definedName>
    <definedName name="__123Graph_EPERIA" localSheetId="40" hidden="1">'[4]Time series'!#REF!</definedName>
    <definedName name="__123Graph_EPERIA" localSheetId="41" hidden="1">'[4]Time series'!#REF!</definedName>
    <definedName name="__123Graph_EPERIA" hidden="1">'[4]Time series'!#REF!</definedName>
    <definedName name="__123Graph_EPRODABSC" localSheetId="12" hidden="1">'[3]Time series'!#REF!</definedName>
    <definedName name="__123Graph_EPRODABSC" localSheetId="13" hidden="1">'[4]Time series'!#REF!</definedName>
    <definedName name="__123Graph_EPRODABSC" localSheetId="14" hidden="1">'[3]Time series'!#REF!</definedName>
    <definedName name="__123Graph_EPRODABSC" localSheetId="15" hidden="1">'[3]Time series'!#REF!</definedName>
    <definedName name="__123Graph_EPRODABSC" localSheetId="16" hidden="1">'[4]Time series'!#REF!</definedName>
    <definedName name="__123Graph_EPRODABSC" localSheetId="17" hidden="1">'[3]Time series'!#REF!</definedName>
    <definedName name="__123Graph_EPRODABSC" localSheetId="18" hidden="1">'[4]Time series'!#REF!</definedName>
    <definedName name="__123Graph_EPRODABSC" localSheetId="19" hidden="1">'[4]Time series'!#REF!</definedName>
    <definedName name="__123Graph_EPRODABSC" localSheetId="20" hidden="1">'[4]Time series'!#REF!</definedName>
    <definedName name="__123Graph_EPRODABSC" localSheetId="4" hidden="1">'[4]Time series'!#REF!</definedName>
    <definedName name="__123Graph_EPRODABSC" localSheetId="23" hidden="1">'[4]Time series'!#REF!</definedName>
    <definedName name="__123Graph_EPRODABSC" localSheetId="24" hidden="1">'[4]Time series'!#REF!</definedName>
    <definedName name="__123Graph_EPRODABSC" localSheetId="26" hidden="1">'[4]Time series'!#REF!</definedName>
    <definedName name="__123Graph_EPRODABSC" localSheetId="27" hidden="1">'[5]Time series'!#REF!</definedName>
    <definedName name="__123Graph_EPRODABSC" localSheetId="28" hidden="1">'[4]Time series'!#REF!</definedName>
    <definedName name="__123Graph_EPRODABSC" localSheetId="29" hidden="1">'[3]Time series'!#REF!</definedName>
    <definedName name="__123Graph_EPRODABSC" localSheetId="30" hidden="1">'[3]Time series'!#REF!</definedName>
    <definedName name="__123Graph_EPRODABSC" localSheetId="31" hidden="1">'[3]Time series'!#REF!</definedName>
    <definedName name="__123Graph_EPRODABSC" localSheetId="32" hidden="1">'[3]Time series'!#REF!</definedName>
    <definedName name="__123Graph_EPRODABSC" localSheetId="33" hidden="1">'[4]Time series'!#REF!</definedName>
    <definedName name="__123Graph_EPRODABSC" localSheetId="42" hidden="1">'[4]Time series'!#REF!</definedName>
    <definedName name="__123Graph_EPRODABSC" localSheetId="43" hidden="1">'[4]Time series'!#REF!</definedName>
    <definedName name="__123Graph_EPRODABSC" localSheetId="44" hidden="1">'[4]Time series'!#REF!</definedName>
    <definedName name="__123Graph_EPRODABSC" localSheetId="46" hidden="1">'[4]Time series'!#REF!</definedName>
    <definedName name="__123Graph_EPRODABSC" localSheetId="7" hidden="1">'[4]Time series'!#REF!</definedName>
    <definedName name="__123Graph_EPRODABSC" localSheetId="8" hidden="1">'[4]Time series'!#REF!</definedName>
    <definedName name="__123Graph_EPRODABSC" localSheetId="9" hidden="1">'[3]Time series'!#REF!</definedName>
    <definedName name="__123Graph_EPRODABSC" localSheetId="10" hidden="1">'[3]Time series'!#REF!</definedName>
    <definedName name="__123Graph_EPRODABSC" localSheetId="1" hidden="1">'[3]Time series'!#REF!</definedName>
    <definedName name="__123Graph_EPRODABSC" localSheetId="0" hidden="1">'[4]Time series'!#REF!</definedName>
    <definedName name="__123Graph_EPRODABSC" localSheetId="47" hidden="1">'[5]Time series'!#REF!</definedName>
    <definedName name="__123Graph_EPRODABSC" localSheetId="49" hidden="1">'[4]Time series'!#REF!</definedName>
    <definedName name="__123Graph_EPRODABSC" localSheetId="50" hidden="1">'[5]Time series'!#REF!</definedName>
    <definedName name="__123Graph_EPRODABSC" localSheetId="51" hidden="1">'[5]Time series'!#REF!</definedName>
    <definedName name="__123Graph_EPRODABSC" localSheetId="21" hidden="1">'[6]Time series'!#REF!</definedName>
    <definedName name="__123Graph_EPRODABSC" localSheetId="38" hidden="1">'[4]Time series'!#REF!</definedName>
    <definedName name="__123Graph_EPRODABSC" localSheetId="39" hidden="1">'[4]Time series'!#REF!</definedName>
    <definedName name="__123Graph_EPRODABSC" localSheetId="40" hidden="1">'[4]Time series'!#REF!</definedName>
    <definedName name="__123Graph_EPRODABSC" localSheetId="41" hidden="1">'[4]Time series'!#REF!</definedName>
    <definedName name="__123Graph_EPRODABSC" hidden="1">'[4]Time series'!#REF!</definedName>
    <definedName name="__123Graph_F" localSheetId="12" hidden="1">[7]A11!#REF!</definedName>
    <definedName name="__123Graph_F" localSheetId="13" hidden="1">[8]A11!#REF!</definedName>
    <definedName name="__123Graph_F" localSheetId="14" hidden="1">[7]A11!#REF!</definedName>
    <definedName name="__123Graph_F" localSheetId="15" hidden="1">[7]A11!#REF!</definedName>
    <definedName name="__123Graph_F" localSheetId="16" hidden="1">[8]A11!#REF!</definedName>
    <definedName name="__123Graph_F" localSheetId="17" hidden="1">[7]A11!#REF!</definedName>
    <definedName name="__123Graph_F" localSheetId="18" hidden="1">[8]A11!#REF!</definedName>
    <definedName name="__123Graph_F" localSheetId="19" hidden="1">[8]A11!#REF!</definedName>
    <definedName name="__123Graph_F" localSheetId="20" hidden="1">[8]A11!#REF!</definedName>
    <definedName name="__123Graph_F" localSheetId="4" hidden="1">[8]A11!#REF!</definedName>
    <definedName name="__123Graph_F" localSheetId="23" hidden="1">[8]A11!#REF!</definedName>
    <definedName name="__123Graph_F" localSheetId="24" hidden="1">[8]A11!#REF!</definedName>
    <definedName name="__123Graph_F" localSheetId="26" hidden="1">[8]A11!#REF!</definedName>
    <definedName name="__123Graph_F" localSheetId="27" hidden="1">[9]A11!#REF!</definedName>
    <definedName name="__123Graph_F" localSheetId="28" hidden="1">[8]A11!#REF!</definedName>
    <definedName name="__123Graph_F" localSheetId="29" hidden="1">[7]A11!#REF!</definedName>
    <definedName name="__123Graph_F" localSheetId="30" hidden="1">[7]A11!#REF!</definedName>
    <definedName name="__123Graph_F" localSheetId="31" hidden="1">[7]A11!#REF!</definedName>
    <definedName name="__123Graph_F" localSheetId="32" hidden="1">[7]A11!#REF!</definedName>
    <definedName name="__123Graph_F" localSheetId="33" hidden="1">[8]A11!#REF!</definedName>
    <definedName name="__123Graph_F" localSheetId="42" hidden="1">[8]A11!#REF!</definedName>
    <definedName name="__123Graph_F" localSheetId="43" hidden="1">[8]A11!#REF!</definedName>
    <definedName name="__123Graph_F" localSheetId="44" hidden="1">[8]A11!#REF!</definedName>
    <definedName name="__123Graph_F" localSheetId="46" hidden="1">[8]A11!#REF!</definedName>
    <definedName name="__123Graph_F" localSheetId="7" hidden="1">[8]A11!#REF!</definedName>
    <definedName name="__123Graph_F" localSheetId="8" hidden="1">[8]A11!#REF!</definedName>
    <definedName name="__123Graph_F" localSheetId="9" hidden="1">[7]A11!#REF!</definedName>
    <definedName name="__123Graph_F" localSheetId="10" hidden="1">[7]A11!#REF!</definedName>
    <definedName name="__123Graph_F" localSheetId="1" hidden="1">[7]A11!#REF!</definedName>
    <definedName name="__123Graph_F" localSheetId="0" hidden="1">[8]A11!#REF!</definedName>
    <definedName name="__123Graph_F" localSheetId="47" hidden="1">[9]A11!#REF!</definedName>
    <definedName name="__123Graph_F" localSheetId="49" hidden="1">[8]A11!#REF!</definedName>
    <definedName name="__123Graph_F" localSheetId="50" hidden="1">[9]A11!#REF!</definedName>
    <definedName name="__123Graph_F" localSheetId="51" hidden="1">[9]A11!#REF!</definedName>
    <definedName name="__123Graph_F" localSheetId="21" hidden="1">[10]A11!#REF!</definedName>
    <definedName name="__123Graph_F" localSheetId="38" hidden="1">[8]A11!#REF!</definedName>
    <definedName name="__123Graph_F" localSheetId="39" hidden="1">[8]A11!#REF!</definedName>
    <definedName name="__123Graph_F" localSheetId="40" hidden="1">[8]A11!#REF!</definedName>
    <definedName name="__123Graph_F" localSheetId="41" hidden="1">[8]A11!#REF!</definedName>
    <definedName name="__123Graph_F" hidden="1">[8]A11!#REF!</definedName>
    <definedName name="__123Graph_FBERLGRAP" localSheetId="12" hidden="1">'[3]Time series'!#REF!</definedName>
    <definedName name="__123Graph_FBERLGRAP" localSheetId="13" hidden="1">'[4]Time series'!#REF!</definedName>
    <definedName name="__123Graph_FBERLGRAP" localSheetId="14" hidden="1">'[3]Time series'!#REF!</definedName>
    <definedName name="__123Graph_FBERLGRAP" localSheetId="15" hidden="1">'[3]Time series'!#REF!</definedName>
    <definedName name="__123Graph_FBERLGRAP" localSheetId="16" hidden="1">'[4]Time series'!#REF!</definedName>
    <definedName name="__123Graph_FBERLGRAP" localSheetId="17" hidden="1">'[3]Time series'!#REF!</definedName>
    <definedName name="__123Graph_FBERLGRAP" localSheetId="18" hidden="1">'[4]Time series'!#REF!</definedName>
    <definedName name="__123Graph_FBERLGRAP" localSheetId="19" hidden="1">'[4]Time series'!#REF!</definedName>
    <definedName name="__123Graph_FBERLGRAP" localSheetId="20" hidden="1">'[4]Time series'!#REF!</definedName>
    <definedName name="__123Graph_FBERLGRAP" localSheetId="4" hidden="1">'[4]Time series'!#REF!</definedName>
    <definedName name="__123Graph_FBERLGRAP" localSheetId="23" hidden="1">'[4]Time series'!#REF!</definedName>
    <definedName name="__123Graph_FBERLGRAP" localSheetId="24" hidden="1">'[4]Time series'!#REF!</definedName>
    <definedName name="__123Graph_FBERLGRAP" localSheetId="26" hidden="1">'[4]Time series'!#REF!</definedName>
    <definedName name="__123Graph_FBERLGRAP" localSheetId="27" hidden="1">'[5]Time series'!#REF!</definedName>
    <definedName name="__123Graph_FBERLGRAP" localSheetId="28" hidden="1">'[4]Time series'!#REF!</definedName>
    <definedName name="__123Graph_FBERLGRAP" localSheetId="29" hidden="1">'[3]Time series'!#REF!</definedName>
    <definedName name="__123Graph_FBERLGRAP" localSheetId="30" hidden="1">'[3]Time series'!#REF!</definedName>
    <definedName name="__123Graph_FBERLGRAP" localSheetId="31" hidden="1">'[3]Time series'!#REF!</definedName>
    <definedName name="__123Graph_FBERLGRAP" localSheetId="32" hidden="1">'[3]Time series'!#REF!</definedName>
    <definedName name="__123Graph_FBERLGRAP" localSheetId="33" hidden="1">'[4]Time series'!#REF!</definedName>
    <definedName name="__123Graph_FBERLGRAP" localSheetId="42" hidden="1">'[4]Time series'!#REF!</definedName>
    <definedName name="__123Graph_FBERLGRAP" localSheetId="43" hidden="1">'[4]Time series'!#REF!</definedName>
    <definedName name="__123Graph_FBERLGRAP" localSheetId="44" hidden="1">'[4]Time series'!#REF!</definedName>
    <definedName name="__123Graph_FBERLGRAP" localSheetId="46" hidden="1">'[4]Time series'!#REF!</definedName>
    <definedName name="__123Graph_FBERLGRAP" localSheetId="7" hidden="1">'[4]Time series'!#REF!</definedName>
    <definedName name="__123Graph_FBERLGRAP" localSheetId="8" hidden="1">'[4]Time series'!#REF!</definedName>
    <definedName name="__123Graph_FBERLGRAP" localSheetId="9" hidden="1">'[3]Time series'!#REF!</definedName>
    <definedName name="__123Graph_FBERLGRAP" localSheetId="10" hidden="1">'[3]Time series'!#REF!</definedName>
    <definedName name="__123Graph_FBERLGRAP" localSheetId="1" hidden="1">'[3]Time series'!#REF!</definedName>
    <definedName name="__123Graph_FBERLGRAP" localSheetId="0" hidden="1">'[4]Time series'!#REF!</definedName>
    <definedName name="__123Graph_FBERLGRAP" localSheetId="47" hidden="1">'[5]Time series'!#REF!</definedName>
    <definedName name="__123Graph_FBERLGRAP" localSheetId="49" hidden="1">'[4]Time series'!#REF!</definedName>
    <definedName name="__123Graph_FBERLGRAP" localSheetId="50" hidden="1">'[5]Time series'!#REF!</definedName>
    <definedName name="__123Graph_FBERLGRAP" localSheetId="51" hidden="1">'[5]Time series'!#REF!</definedName>
    <definedName name="__123Graph_FBERLGRAP" localSheetId="21" hidden="1">'[6]Time series'!#REF!</definedName>
    <definedName name="__123Graph_FBERLGRAP" localSheetId="38" hidden="1">'[4]Time series'!#REF!</definedName>
    <definedName name="__123Graph_FBERLGRAP" localSheetId="39" hidden="1">'[4]Time series'!#REF!</definedName>
    <definedName name="__123Graph_FBERLGRAP" localSheetId="40" hidden="1">'[4]Time series'!#REF!</definedName>
    <definedName name="__123Graph_FBERLGRAP" localSheetId="41" hidden="1">'[4]Time series'!#REF!</definedName>
    <definedName name="__123Graph_FBERLGRAP" hidden="1">'[4]Time series'!#REF!</definedName>
    <definedName name="__123Graph_FGRAPH41" localSheetId="12" hidden="1">'[3]Time series'!#REF!</definedName>
    <definedName name="__123Graph_FGRAPH41" localSheetId="13" hidden="1">'[4]Time series'!#REF!</definedName>
    <definedName name="__123Graph_FGRAPH41" localSheetId="14" hidden="1">'[3]Time series'!#REF!</definedName>
    <definedName name="__123Graph_FGRAPH41" localSheetId="15" hidden="1">'[3]Time series'!#REF!</definedName>
    <definedName name="__123Graph_FGRAPH41" localSheetId="16" hidden="1">'[4]Time series'!#REF!</definedName>
    <definedName name="__123Graph_FGRAPH41" localSheetId="17" hidden="1">'[3]Time series'!#REF!</definedName>
    <definedName name="__123Graph_FGRAPH41" localSheetId="18" hidden="1">'[4]Time series'!#REF!</definedName>
    <definedName name="__123Graph_FGRAPH41" localSheetId="19" hidden="1">'[4]Time series'!#REF!</definedName>
    <definedName name="__123Graph_FGRAPH41" localSheetId="20" hidden="1">'[4]Time series'!#REF!</definedName>
    <definedName name="__123Graph_FGRAPH41" localSheetId="4" hidden="1">'[4]Time series'!#REF!</definedName>
    <definedName name="__123Graph_FGRAPH41" localSheetId="23" hidden="1">'[4]Time series'!#REF!</definedName>
    <definedName name="__123Graph_FGRAPH41" localSheetId="24" hidden="1">'[4]Time series'!#REF!</definedName>
    <definedName name="__123Graph_FGRAPH41" localSheetId="26" hidden="1">'[4]Time series'!#REF!</definedName>
    <definedName name="__123Graph_FGRAPH41" localSheetId="27" hidden="1">'[5]Time series'!#REF!</definedName>
    <definedName name="__123Graph_FGRAPH41" localSheetId="28" hidden="1">'[4]Time series'!#REF!</definedName>
    <definedName name="__123Graph_FGRAPH41" localSheetId="29" hidden="1">'[3]Time series'!#REF!</definedName>
    <definedName name="__123Graph_FGRAPH41" localSheetId="30" hidden="1">'[3]Time series'!#REF!</definedName>
    <definedName name="__123Graph_FGRAPH41" localSheetId="31" hidden="1">'[3]Time series'!#REF!</definedName>
    <definedName name="__123Graph_FGRAPH41" localSheetId="32" hidden="1">'[3]Time series'!#REF!</definedName>
    <definedName name="__123Graph_FGRAPH41" localSheetId="33" hidden="1">'[4]Time series'!#REF!</definedName>
    <definedName name="__123Graph_FGRAPH41" localSheetId="42" hidden="1">'[4]Time series'!#REF!</definedName>
    <definedName name="__123Graph_FGRAPH41" localSheetId="43" hidden="1">'[4]Time series'!#REF!</definedName>
    <definedName name="__123Graph_FGRAPH41" localSheetId="44" hidden="1">'[4]Time series'!#REF!</definedName>
    <definedName name="__123Graph_FGRAPH41" localSheetId="46" hidden="1">'[4]Time series'!#REF!</definedName>
    <definedName name="__123Graph_FGRAPH41" localSheetId="7" hidden="1">'[4]Time series'!#REF!</definedName>
    <definedName name="__123Graph_FGRAPH41" localSheetId="8" hidden="1">'[4]Time series'!#REF!</definedName>
    <definedName name="__123Graph_FGRAPH41" localSheetId="9" hidden="1">'[3]Time series'!#REF!</definedName>
    <definedName name="__123Graph_FGRAPH41" localSheetId="10" hidden="1">'[3]Time series'!#REF!</definedName>
    <definedName name="__123Graph_FGRAPH41" localSheetId="1" hidden="1">'[3]Time series'!#REF!</definedName>
    <definedName name="__123Graph_FGRAPH41" localSheetId="0" hidden="1">'[4]Time series'!#REF!</definedName>
    <definedName name="__123Graph_FGRAPH41" localSheetId="47" hidden="1">'[5]Time series'!#REF!</definedName>
    <definedName name="__123Graph_FGRAPH41" localSheetId="49" hidden="1">'[4]Time series'!#REF!</definedName>
    <definedName name="__123Graph_FGRAPH41" localSheetId="50" hidden="1">'[5]Time series'!#REF!</definedName>
    <definedName name="__123Graph_FGRAPH41" localSheetId="51" hidden="1">'[5]Time series'!#REF!</definedName>
    <definedName name="__123Graph_FGRAPH41" localSheetId="21" hidden="1">'[6]Time series'!#REF!</definedName>
    <definedName name="__123Graph_FGRAPH41" localSheetId="38" hidden="1">'[4]Time series'!#REF!</definedName>
    <definedName name="__123Graph_FGRAPH41" localSheetId="39" hidden="1">'[4]Time series'!#REF!</definedName>
    <definedName name="__123Graph_FGRAPH41" localSheetId="40" hidden="1">'[4]Time series'!#REF!</definedName>
    <definedName name="__123Graph_FGRAPH41" localSheetId="41" hidden="1">'[4]Time series'!#REF!</definedName>
    <definedName name="__123Graph_FGRAPH41" hidden="1">'[4]Time series'!#REF!</definedName>
    <definedName name="__123Graph_FPRODABSC" localSheetId="12" hidden="1">'[3]Time series'!#REF!</definedName>
    <definedName name="__123Graph_FPRODABSC" localSheetId="13" hidden="1">'[4]Time series'!#REF!</definedName>
    <definedName name="__123Graph_FPRODABSC" localSheetId="14" hidden="1">'[3]Time series'!#REF!</definedName>
    <definedName name="__123Graph_FPRODABSC" localSheetId="15" hidden="1">'[3]Time series'!#REF!</definedName>
    <definedName name="__123Graph_FPRODABSC" localSheetId="16" hidden="1">'[4]Time series'!#REF!</definedName>
    <definedName name="__123Graph_FPRODABSC" localSheetId="17" hidden="1">'[3]Time series'!#REF!</definedName>
    <definedName name="__123Graph_FPRODABSC" localSheetId="18" hidden="1">'[4]Time series'!#REF!</definedName>
    <definedName name="__123Graph_FPRODABSC" localSheetId="19" hidden="1">'[4]Time series'!#REF!</definedName>
    <definedName name="__123Graph_FPRODABSC" localSheetId="20" hidden="1">'[4]Time series'!#REF!</definedName>
    <definedName name="__123Graph_FPRODABSC" localSheetId="4" hidden="1">'[4]Time series'!#REF!</definedName>
    <definedName name="__123Graph_FPRODABSC" localSheetId="23" hidden="1">'[4]Time series'!#REF!</definedName>
    <definedName name="__123Graph_FPRODABSC" localSheetId="24" hidden="1">'[4]Time series'!#REF!</definedName>
    <definedName name="__123Graph_FPRODABSC" localSheetId="26" hidden="1">'[4]Time series'!#REF!</definedName>
    <definedName name="__123Graph_FPRODABSC" localSheetId="27" hidden="1">'[5]Time series'!#REF!</definedName>
    <definedName name="__123Graph_FPRODABSC" localSheetId="28" hidden="1">'[4]Time series'!#REF!</definedName>
    <definedName name="__123Graph_FPRODABSC" localSheetId="29" hidden="1">'[3]Time series'!#REF!</definedName>
    <definedName name="__123Graph_FPRODABSC" localSheetId="30" hidden="1">'[3]Time series'!#REF!</definedName>
    <definedName name="__123Graph_FPRODABSC" localSheetId="31" hidden="1">'[3]Time series'!#REF!</definedName>
    <definedName name="__123Graph_FPRODABSC" localSheetId="32" hidden="1">'[3]Time series'!#REF!</definedName>
    <definedName name="__123Graph_FPRODABSC" localSheetId="33" hidden="1">'[4]Time series'!#REF!</definedName>
    <definedName name="__123Graph_FPRODABSC" localSheetId="42" hidden="1">'[4]Time series'!#REF!</definedName>
    <definedName name="__123Graph_FPRODABSC" localSheetId="43" hidden="1">'[4]Time series'!#REF!</definedName>
    <definedName name="__123Graph_FPRODABSC" localSheetId="44" hidden="1">'[4]Time series'!#REF!</definedName>
    <definedName name="__123Graph_FPRODABSC" localSheetId="46" hidden="1">'[4]Time series'!#REF!</definedName>
    <definedName name="__123Graph_FPRODABSC" localSheetId="7" hidden="1">'[4]Time series'!#REF!</definedName>
    <definedName name="__123Graph_FPRODABSC" localSheetId="8" hidden="1">'[4]Time series'!#REF!</definedName>
    <definedName name="__123Graph_FPRODABSC" localSheetId="9" hidden="1">'[3]Time series'!#REF!</definedName>
    <definedName name="__123Graph_FPRODABSC" localSheetId="10" hidden="1">'[3]Time series'!#REF!</definedName>
    <definedName name="__123Graph_FPRODABSC" localSheetId="1" hidden="1">'[3]Time series'!#REF!</definedName>
    <definedName name="__123Graph_FPRODABSC" localSheetId="0" hidden="1">'[4]Time series'!#REF!</definedName>
    <definedName name="__123Graph_FPRODABSC" localSheetId="47" hidden="1">'[5]Time series'!#REF!</definedName>
    <definedName name="__123Graph_FPRODABSC" localSheetId="49" hidden="1">'[4]Time series'!#REF!</definedName>
    <definedName name="__123Graph_FPRODABSC" localSheetId="50" hidden="1">'[5]Time series'!#REF!</definedName>
    <definedName name="__123Graph_FPRODABSC" localSheetId="51" hidden="1">'[5]Time series'!#REF!</definedName>
    <definedName name="__123Graph_FPRODABSC" localSheetId="21" hidden="1">'[6]Time series'!#REF!</definedName>
    <definedName name="__123Graph_FPRODABSC" localSheetId="38" hidden="1">'[4]Time series'!#REF!</definedName>
    <definedName name="__123Graph_FPRODABSC" localSheetId="39" hidden="1">'[4]Time series'!#REF!</definedName>
    <definedName name="__123Graph_FPRODABSC" localSheetId="40" hidden="1">'[4]Time series'!#REF!</definedName>
    <definedName name="__123Graph_FPRODABSC" localSheetId="41" hidden="1">'[4]Time series'!#REF!</definedName>
    <definedName name="__123Graph_FPRODABSC" hidden="1">'[4]Time series'!#REF!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_123Graph_X" localSheetId="19" hidden="1">#REF!</definedName>
    <definedName name="__123Graph_X" localSheetId="20" hidden="1">#REF!</definedName>
    <definedName name="__123Graph_X" localSheetId="23" hidden="1">#REF!</definedName>
    <definedName name="__123Graph_X" localSheetId="24" hidden="1">#REF!</definedName>
    <definedName name="__123Graph_X" localSheetId="27" hidden="1">#REF!</definedName>
    <definedName name="__123Graph_X" localSheetId="28" hidden="1">#REF!</definedName>
    <definedName name="__123Graph_X" localSheetId="29" hidden="1">#REF!</definedName>
    <definedName name="__123Graph_X" localSheetId="30" hidden="1">#REF!</definedName>
    <definedName name="__123Graph_X" localSheetId="31" hidden="1">#REF!</definedName>
    <definedName name="__123Graph_X" localSheetId="32" hidden="1">#REF!</definedName>
    <definedName name="__123Graph_X" localSheetId="43" hidden="1">#REF!</definedName>
    <definedName name="__123Graph_X" localSheetId="44" hidden="1">#REF!</definedName>
    <definedName name="__123Graph_X" localSheetId="0" hidden="1">#REF!</definedName>
    <definedName name="__123Graph_X" localSheetId="47" hidden="1">#REF!</definedName>
    <definedName name="__123Graph_X" localSheetId="50" hidden="1">#REF!</definedName>
    <definedName name="__123Graph_X" localSheetId="51" hidden="1">#REF!</definedName>
    <definedName name="__123Graph_X" localSheetId="21" hidden="1">#REF!</definedName>
    <definedName name="__123Graph_X" localSheetId="25" hidden="1">#REF!</definedName>
    <definedName name="__123Graph_X" hidden="1">#REF!</definedName>
    <definedName name="__123Graph_XECTOT" localSheetId="12" hidden="1">#REF!</definedName>
    <definedName name="__123Graph_XECTOT" localSheetId="13" hidden="1">#REF!</definedName>
    <definedName name="__123Graph_XECTOT" localSheetId="14" hidden="1">#REF!</definedName>
    <definedName name="__123Graph_XECTOT" localSheetId="15" hidden="1">#REF!</definedName>
    <definedName name="__123Graph_XECTOT" localSheetId="16" hidden="1">#REF!</definedName>
    <definedName name="__123Graph_XECTOT" localSheetId="17" hidden="1">#REF!</definedName>
    <definedName name="__123Graph_XECTOT" localSheetId="18" hidden="1">#REF!</definedName>
    <definedName name="__123Graph_XECTOT" localSheetId="19" hidden="1">#REF!</definedName>
    <definedName name="__123Graph_XECTOT" localSheetId="20" hidden="1">#REF!</definedName>
    <definedName name="__123Graph_XECTOT" localSheetId="23" hidden="1">#REF!</definedName>
    <definedName name="__123Graph_XECTOT" localSheetId="24" hidden="1">#REF!</definedName>
    <definedName name="__123Graph_XECTOT" localSheetId="27" hidden="1">#REF!</definedName>
    <definedName name="__123Graph_XECTOT" localSheetId="28" hidden="1">#REF!</definedName>
    <definedName name="__123Graph_XECTOT" localSheetId="29" hidden="1">#REF!</definedName>
    <definedName name="__123Graph_XECTOT" localSheetId="30" hidden="1">#REF!</definedName>
    <definedName name="__123Graph_XECTOT" localSheetId="31" hidden="1">#REF!</definedName>
    <definedName name="__123Graph_XECTOT" localSheetId="32" hidden="1">#REF!</definedName>
    <definedName name="__123Graph_XECTOT" localSheetId="43" hidden="1">#REF!</definedName>
    <definedName name="__123Graph_XECTOT" localSheetId="44" hidden="1">#REF!</definedName>
    <definedName name="__123Graph_XECTOT" localSheetId="0" hidden="1">#REF!</definedName>
    <definedName name="__123Graph_XECTOT" localSheetId="47" hidden="1">#REF!</definedName>
    <definedName name="__123Graph_XECTOT" localSheetId="50" hidden="1">#REF!</definedName>
    <definedName name="__123Graph_XECTOT" localSheetId="51" hidden="1">#REF!</definedName>
    <definedName name="__123Graph_XECTOT" localSheetId="21" hidden="1">#REF!</definedName>
    <definedName name="__123Graph_XECTOT" localSheetId="25" hidden="1">#REF!</definedName>
    <definedName name="__123Graph_XECTOT" hidden="1">#REF!</definedName>
    <definedName name="__AD1">#REF!</definedName>
    <definedName name="__D3">#REF!</definedName>
    <definedName name="__DAT1">#REF!</definedName>
    <definedName name="__DAT10">#REF!</definedName>
    <definedName name="__DAT11">#REF!</definedName>
    <definedName name="__DAT12">'[11]C. PENSION'!#REF!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EMP8210">#REF!</definedName>
    <definedName name="__EMP9009">[1]EMP9010!$A$4:$S$93</definedName>
    <definedName name="__EMP9010">#REF!</definedName>
    <definedName name="__FEM8210">#REF!</definedName>
    <definedName name="__FEM9009">#REF!</definedName>
    <definedName name="__FEM9010">#REF!</definedName>
    <definedName name="__NES9307">#REF!</definedName>
    <definedName name="__NES9308">#REF!</definedName>
    <definedName name="__T1">#REF!</definedName>
    <definedName name="__T2">#REF!</definedName>
    <definedName name="__T5">#REF!</definedName>
    <definedName name="_1__123Graph_ADEV_EMPL" localSheetId="12" hidden="1">'[12]Time series'!#REF!</definedName>
    <definedName name="_1__123Graph_ADEV_EMPL" localSheetId="13" hidden="1">'[13]Time series'!#REF!</definedName>
    <definedName name="_1__123Graph_ADEV_EMPL" localSheetId="14" hidden="1">'[12]Time series'!#REF!</definedName>
    <definedName name="_1__123Graph_ADEV_EMPL" localSheetId="15" hidden="1">'[12]Time series'!#REF!</definedName>
    <definedName name="_1__123Graph_ADEV_EMPL" localSheetId="16" hidden="1">'[13]Time series'!#REF!</definedName>
    <definedName name="_1__123Graph_ADEV_EMPL" localSheetId="17" hidden="1">'[12]Time series'!#REF!</definedName>
    <definedName name="_1__123Graph_ADEV_EMPL" localSheetId="18" hidden="1">'[13]Time series'!#REF!</definedName>
    <definedName name="_1__123Graph_ADEV_EMPL" localSheetId="19" hidden="1">'[13]Time series'!#REF!</definedName>
    <definedName name="_1__123Graph_ADEV_EMPL" localSheetId="20" hidden="1">'[13]Time series'!#REF!</definedName>
    <definedName name="_1__123Graph_ADEV_EMPL" localSheetId="4" hidden="1">'[13]Time series'!#REF!</definedName>
    <definedName name="_1__123Graph_ADEV_EMPL" localSheetId="23" hidden="1">'[13]Time series'!#REF!</definedName>
    <definedName name="_1__123Graph_ADEV_EMPL" localSheetId="24" hidden="1">'[13]Time series'!#REF!</definedName>
    <definedName name="_1__123Graph_ADEV_EMPL" localSheetId="26" hidden="1">'[13]Time series'!#REF!</definedName>
    <definedName name="_1__123Graph_ADEV_EMPL" localSheetId="27" hidden="1">'[14]Time series'!#REF!</definedName>
    <definedName name="_1__123Graph_ADEV_EMPL" localSheetId="28" hidden="1">'[13]Time series'!#REF!</definedName>
    <definedName name="_1__123Graph_ADEV_EMPL" localSheetId="29" hidden="1">'[12]Time series'!#REF!</definedName>
    <definedName name="_1__123Graph_ADEV_EMPL" localSheetId="30" hidden="1">'[12]Time series'!#REF!</definedName>
    <definedName name="_1__123Graph_ADEV_EMPL" localSheetId="31" hidden="1">'[12]Time series'!#REF!</definedName>
    <definedName name="_1__123Graph_ADEV_EMPL" localSheetId="32" hidden="1">'[12]Time series'!#REF!</definedName>
    <definedName name="_1__123Graph_ADEV_EMPL" localSheetId="33" hidden="1">'[13]Time series'!#REF!</definedName>
    <definedName name="_1__123Graph_ADEV_EMPL" localSheetId="42" hidden="1">'[13]Time series'!#REF!</definedName>
    <definedName name="_1__123Graph_ADEV_EMPL" localSheetId="43" hidden="1">'[13]Time series'!#REF!</definedName>
    <definedName name="_1__123Graph_ADEV_EMPL" localSheetId="44" hidden="1">'[13]Time series'!#REF!</definedName>
    <definedName name="_1__123Graph_ADEV_EMPL" localSheetId="45" hidden="1">'[13]Time series'!#REF!</definedName>
    <definedName name="_1__123Graph_ADEV_EMPL" localSheetId="46" hidden="1">'[13]Time series'!#REF!</definedName>
    <definedName name="_1__123Graph_ADEV_EMPL" localSheetId="7" hidden="1">'[13]Time series'!#REF!</definedName>
    <definedName name="_1__123Graph_ADEV_EMPL" localSheetId="8" hidden="1">'[13]Time series'!#REF!</definedName>
    <definedName name="_1__123Graph_ADEV_EMPL" localSheetId="9" hidden="1">'[12]Time series'!#REF!</definedName>
    <definedName name="_1__123Graph_ADEV_EMPL" localSheetId="10" hidden="1">'[12]Time series'!#REF!</definedName>
    <definedName name="_1__123Graph_ADEV_EMPL" localSheetId="1" hidden="1">'[12]Time series'!#REF!</definedName>
    <definedName name="_1__123Graph_ADEV_EMPL" localSheetId="0" hidden="1">'[13]Time series'!#REF!</definedName>
    <definedName name="_1__123Graph_ADEV_EMPL" localSheetId="47" hidden="1">'[14]Time series'!#REF!</definedName>
    <definedName name="_1__123Graph_ADEV_EMPL" localSheetId="49" hidden="1">'[13]Time series'!#REF!</definedName>
    <definedName name="_1__123Graph_ADEV_EMPL" localSheetId="50" hidden="1">'[14]Time series'!#REF!</definedName>
    <definedName name="_1__123Graph_ADEV_EMPL" localSheetId="51" hidden="1">'[14]Time series'!#REF!</definedName>
    <definedName name="_1__123Graph_ADEV_EMPL" localSheetId="21" hidden="1">'[15]Time series'!#REF!</definedName>
    <definedName name="_1__123Graph_ADEV_EMPL" localSheetId="38" hidden="1">'[13]Time series'!#REF!</definedName>
    <definedName name="_1__123Graph_ADEV_EMPL" localSheetId="39" hidden="1">'[13]Time series'!#REF!</definedName>
    <definedName name="_1__123Graph_ADEV_EMPL" localSheetId="40" hidden="1">'[13]Time series'!#REF!</definedName>
    <definedName name="_1__123Graph_ADEV_EMPL" localSheetId="41" hidden="1">'[13]Time series'!#REF!</definedName>
    <definedName name="_1__123Graph_ADEV_EMPL" hidden="1">'[13]Time series'!#REF!</definedName>
    <definedName name="_102__123Graph_C_CURRENT_7" localSheetId="12" hidden="1">[7]A11!#REF!</definedName>
    <definedName name="_102__123Graph_C_CURRENT_7" localSheetId="13" hidden="1">[8]A11!#REF!</definedName>
    <definedName name="_102__123Graph_C_CURRENT_7" localSheetId="14" hidden="1">[7]A11!#REF!</definedName>
    <definedName name="_102__123Graph_C_CURRENT_7" localSheetId="15" hidden="1">[7]A11!#REF!</definedName>
    <definedName name="_102__123Graph_C_CURRENT_7" localSheetId="16" hidden="1">[8]A11!#REF!</definedName>
    <definedName name="_102__123Graph_C_CURRENT_7" localSheetId="17" hidden="1">[7]A11!#REF!</definedName>
    <definedName name="_102__123Graph_C_CURRENT_7" localSheetId="18" hidden="1">[8]A11!#REF!</definedName>
    <definedName name="_102__123Graph_C_CURRENT_7" localSheetId="19" hidden="1">[8]A11!#REF!</definedName>
    <definedName name="_102__123Graph_C_CURRENT_7" localSheetId="20" hidden="1">[8]A11!#REF!</definedName>
    <definedName name="_102__123Graph_C_CURRENT_7" localSheetId="4" hidden="1">[8]A11!#REF!</definedName>
    <definedName name="_102__123Graph_C_CURRENT_7" localSheetId="23" hidden="1">[8]A11!#REF!</definedName>
    <definedName name="_102__123Graph_C_CURRENT_7" localSheetId="24" hidden="1">[8]A11!#REF!</definedName>
    <definedName name="_102__123Graph_C_CURRENT_7" localSheetId="26" hidden="1">[8]A11!#REF!</definedName>
    <definedName name="_102__123Graph_C_CURRENT_7" localSheetId="27" hidden="1">[9]A11!#REF!</definedName>
    <definedName name="_102__123Graph_C_CURRENT_7" localSheetId="28" hidden="1">[8]A11!#REF!</definedName>
    <definedName name="_102__123Graph_C_CURRENT_7" localSheetId="29" hidden="1">[7]A11!#REF!</definedName>
    <definedName name="_102__123Graph_C_CURRENT_7" localSheetId="30" hidden="1">[7]A11!#REF!</definedName>
    <definedName name="_102__123Graph_C_CURRENT_7" localSheetId="31" hidden="1">[7]A11!#REF!</definedName>
    <definedName name="_102__123Graph_C_CURRENT_7" localSheetId="32" hidden="1">[7]A11!#REF!</definedName>
    <definedName name="_102__123Graph_C_CURRENT_7" localSheetId="33" hidden="1">[8]A11!#REF!</definedName>
    <definedName name="_102__123Graph_C_CURRENT_7" localSheetId="42" hidden="1">[8]A11!#REF!</definedName>
    <definedName name="_102__123Graph_C_CURRENT_7" localSheetId="43" hidden="1">[8]A11!#REF!</definedName>
    <definedName name="_102__123Graph_C_CURRENT_7" localSheetId="44" hidden="1">[8]A11!#REF!</definedName>
    <definedName name="_102__123Graph_C_CURRENT_7" localSheetId="45" hidden="1">[8]A11!#REF!</definedName>
    <definedName name="_102__123Graph_C_CURRENT_7" localSheetId="46" hidden="1">[8]A11!#REF!</definedName>
    <definedName name="_102__123Graph_C_CURRENT_7" localSheetId="7" hidden="1">[8]A11!#REF!</definedName>
    <definedName name="_102__123Graph_C_CURRENT_7" localSheetId="8" hidden="1">[8]A11!#REF!</definedName>
    <definedName name="_102__123Graph_C_CURRENT_7" localSheetId="9" hidden="1">[7]A11!#REF!</definedName>
    <definedName name="_102__123Graph_C_CURRENT_7" localSheetId="10" hidden="1">[7]A11!#REF!</definedName>
    <definedName name="_102__123Graph_C_CURRENT_7" localSheetId="1" hidden="1">[7]A11!#REF!</definedName>
    <definedName name="_102__123Graph_C_CURRENT_7" localSheetId="0" hidden="1">[8]A11!#REF!</definedName>
    <definedName name="_102__123Graph_C_CURRENT_7" localSheetId="47" hidden="1">[9]A11!#REF!</definedName>
    <definedName name="_102__123Graph_C_CURRENT_7" localSheetId="49" hidden="1">[8]A11!#REF!</definedName>
    <definedName name="_102__123Graph_C_CURRENT_7" localSheetId="50" hidden="1">[9]A11!#REF!</definedName>
    <definedName name="_102__123Graph_C_CURRENT_7" localSheetId="51" hidden="1">[9]A11!#REF!</definedName>
    <definedName name="_102__123Graph_C_CURRENT_7" localSheetId="21" hidden="1">[10]A11!#REF!</definedName>
    <definedName name="_102__123Graph_C_CURRENT_7" localSheetId="38" hidden="1">[8]A11!#REF!</definedName>
    <definedName name="_102__123Graph_C_CURRENT_7" localSheetId="39" hidden="1">[8]A11!#REF!</definedName>
    <definedName name="_102__123Graph_C_CURRENT_7" localSheetId="40" hidden="1">[8]A11!#REF!</definedName>
    <definedName name="_102__123Graph_C_CURRENT_7" localSheetId="41" hidden="1">[8]A11!#REF!</definedName>
    <definedName name="_102__123Graph_C_CURRENT_7" hidden="1">[8]A11!#REF!</definedName>
    <definedName name="_105__123Graph_C_CURRENT_8" localSheetId="12" hidden="1">[7]A11!#REF!</definedName>
    <definedName name="_105__123Graph_C_CURRENT_8" localSheetId="13" hidden="1">[8]A11!#REF!</definedName>
    <definedName name="_105__123Graph_C_CURRENT_8" localSheetId="14" hidden="1">[7]A11!#REF!</definedName>
    <definedName name="_105__123Graph_C_CURRENT_8" localSheetId="15" hidden="1">[7]A11!#REF!</definedName>
    <definedName name="_105__123Graph_C_CURRENT_8" localSheetId="16" hidden="1">[8]A11!#REF!</definedName>
    <definedName name="_105__123Graph_C_CURRENT_8" localSheetId="17" hidden="1">[7]A11!#REF!</definedName>
    <definedName name="_105__123Graph_C_CURRENT_8" localSheetId="18" hidden="1">[8]A11!#REF!</definedName>
    <definedName name="_105__123Graph_C_CURRENT_8" localSheetId="19" hidden="1">[8]A11!#REF!</definedName>
    <definedName name="_105__123Graph_C_CURRENT_8" localSheetId="20" hidden="1">[8]A11!#REF!</definedName>
    <definedName name="_105__123Graph_C_CURRENT_8" localSheetId="4" hidden="1">[8]A11!#REF!</definedName>
    <definedName name="_105__123Graph_C_CURRENT_8" localSheetId="23" hidden="1">[8]A11!#REF!</definedName>
    <definedName name="_105__123Graph_C_CURRENT_8" localSheetId="24" hidden="1">[8]A11!#REF!</definedName>
    <definedName name="_105__123Graph_C_CURRENT_8" localSheetId="26" hidden="1">[8]A11!#REF!</definedName>
    <definedName name="_105__123Graph_C_CURRENT_8" localSheetId="27" hidden="1">[9]A11!#REF!</definedName>
    <definedName name="_105__123Graph_C_CURRENT_8" localSheetId="28" hidden="1">[8]A11!#REF!</definedName>
    <definedName name="_105__123Graph_C_CURRENT_8" localSheetId="29" hidden="1">[7]A11!#REF!</definedName>
    <definedName name="_105__123Graph_C_CURRENT_8" localSheetId="30" hidden="1">[7]A11!#REF!</definedName>
    <definedName name="_105__123Graph_C_CURRENT_8" localSheetId="31" hidden="1">[7]A11!#REF!</definedName>
    <definedName name="_105__123Graph_C_CURRENT_8" localSheetId="32" hidden="1">[7]A11!#REF!</definedName>
    <definedName name="_105__123Graph_C_CURRENT_8" localSheetId="33" hidden="1">[8]A11!#REF!</definedName>
    <definedName name="_105__123Graph_C_CURRENT_8" localSheetId="42" hidden="1">[8]A11!#REF!</definedName>
    <definedName name="_105__123Graph_C_CURRENT_8" localSheetId="43" hidden="1">[8]A11!#REF!</definedName>
    <definedName name="_105__123Graph_C_CURRENT_8" localSheetId="44" hidden="1">[8]A11!#REF!</definedName>
    <definedName name="_105__123Graph_C_CURRENT_8" localSheetId="46" hidden="1">[8]A11!#REF!</definedName>
    <definedName name="_105__123Graph_C_CURRENT_8" localSheetId="7" hidden="1">[8]A11!#REF!</definedName>
    <definedName name="_105__123Graph_C_CURRENT_8" localSheetId="8" hidden="1">[8]A11!#REF!</definedName>
    <definedName name="_105__123Graph_C_CURRENT_8" localSheetId="9" hidden="1">[7]A11!#REF!</definedName>
    <definedName name="_105__123Graph_C_CURRENT_8" localSheetId="10" hidden="1">[7]A11!#REF!</definedName>
    <definedName name="_105__123Graph_C_CURRENT_8" localSheetId="1" hidden="1">[7]A11!#REF!</definedName>
    <definedName name="_105__123Graph_C_CURRENT_8" localSheetId="0" hidden="1">[8]A11!#REF!</definedName>
    <definedName name="_105__123Graph_C_CURRENT_8" localSheetId="47" hidden="1">[9]A11!#REF!</definedName>
    <definedName name="_105__123Graph_C_CURRENT_8" localSheetId="49" hidden="1">[8]A11!#REF!</definedName>
    <definedName name="_105__123Graph_C_CURRENT_8" localSheetId="50" hidden="1">[9]A11!#REF!</definedName>
    <definedName name="_105__123Graph_C_CURRENT_8" localSheetId="51" hidden="1">[9]A11!#REF!</definedName>
    <definedName name="_105__123Graph_C_CURRENT_8" localSheetId="21" hidden="1">[10]A11!#REF!</definedName>
    <definedName name="_105__123Graph_C_CURRENT_8" localSheetId="38" hidden="1">[8]A11!#REF!</definedName>
    <definedName name="_105__123Graph_C_CURRENT_8" localSheetId="39" hidden="1">[8]A11!#REF!</definedName>
    <definedName name="_105__123Graph_C_CURRENT_8" localSheetId="40" hidden="1">[8]A11!#REF!</definedName>
    <definedName name="_105__123Graph_C_CURRENT_8" localSheetId="41" hidden="1">[8]A11!#REF!</definedName>
    <definedName name="_105__123Graph_C_CURRENT_8" hidden="1">[8]A11!#REF!</definedName>
    <definedName name="_108__123Graph_C_CURRENT_9" localSheetId="12" hidden="1">[7]A11!#REF!</definedName>
    <definedName name="_108__123Graph_C_CURRENT_9" localSheetId="13" hidden="1">[8]A11!#REF!</definedName>
    <definedName name="_108__123Graph_C_CURRENT_9" localSheetId="14" hidden="1">[7]A11!#REF!</definedName>
    <definedName name="_108__123Graph_C_CURRENT_9" localSheetId="15" hidden="1">[7]A11!#REF!</definedName>
    <definedName name="_108__123Graph_C_CURRENT_9" localSheetId="16" hidden="1">[8]A11!#REF!</definedName>
    <definedName name="_108__123Graph_C_CURRENT_9" localSheetId="17" hidden="1">[7]A11!#REF!</definedName>
    <definedName name="_108__123Graph_C_CURRENT_9" localSheetId="18" hidden="1">[8]A11!#REF!</definedName>
    <definedName name="_108__123Graph_C_CURRENT_9" localSheetId="19" hidden="1">[8]A11!#REF!</definedName>
    <definedName name="_108__123Graph_C_CURRENT_9" localSheetId="20" hidden="1">[8]A11!#REF!</definedName>
    <definedName name="_108__123Graph_C_CURRENT_9" localSheetId="4" hidden="1">[8]A11!#REF!</definedName>
    <definedName name="_108__123Graph_C_CURRENT_9" localSheetId="23" hidden="1">[8]A11!#REF!</definedName>
    <definedName name="_108__123Graph_C_CURRENT_9" localSheetId="24" hidden="1">[8]A11!#REF!</definedName>
    <definedName name="_108__123Graph_C_CURRENT_9" localSheetId="26" hidden="1">[8]A11!#REF!</definedName>
    <definedName name="_108__123Graph_C_CURRENT_9" localSheetId="27" hidden="1">[9]A11!#REF!</definedName>
    <definedName name="_108__123Graph_C_CURRENT_9" localSheetId="28" hidden="1">[8]A11!#REF!</definedName>
    <definedName name="_108__123Graph_C_CURRENT_9" localSheetId="29" hidden="1">[7]A11!#REF!</definedName>
    <definedName name="_108__123Graph_C_CURRENT_9" localSheetId="30" hidden="1">[7]A11!#REF!</definedName>
    <definedName name="_108__123Graph_C_CURRENT_9" localSheetId="31" hidden="1">[7]A11!#REF!</definedName>
    <definedName name="_108__123Graph_C_CURRENT_9" localSheetId="32" hidden="1">[7]A11!#REF!</definedName>
    <definedName name="_108__123Graph_C_CURRENT_9" localSheetId="33" hidden="1">[8]A11!#REF!</definedName>
    <definedName name="_108__123Graph_C_CURRENT_9" localSheetId="42" hidden="1">[8]A11!#REF!</definedName>
    <definedName name="_108__123Graph_C_CURRENT_9" localSheetId="43" hidden="1">[8]A11!#REF!</definedName>
    <definedName name="_108__123Graph_C_CURRENT_9" localSheetId="44" hidden="1">[8]A11!#REF!</definedName>
    <definedName name="_108__123Graph_C_CURRENT_9" localSheetId="46" hidden="1">[8]A11!#REF!</definedName>
    <definedName name="_108__123Graph_C_CURRENT_9" localSheetId="7" hidden="1">[8]A11!#REF!</definedName>
    <definedName name="_108__123Graph_C_CURRENT_9" localSheetId="8" hidden="1">[8]A11!#REF!</definedName>
    <definedName name="_108__123Graph_C_CURRENT_9" localSheetId="9" hidden="1">[7]A11!#REF!</definedName>
    <definedName name="_108__123Graph_C_CURRENT_9" localSheetId="10" hidden="1">[7]A11!#REF!</definedName>
    <definedName name="_108__123Graph_C_CURRENT_9" localSheetId="1" hidden="1">[7]A11!#REF!</definedName>
    <definedName name="_108__123Graph_C_CURRENT_9" localSheetId="0" hidden="1">[8]A11!#REF!</definedName>
    <definedName name="_108__123Graph_C_CURRENT_9" localSheetId="47" hidden="1">[9]A11!#REF!</definedName>
    <definedName name="_108__123Graph_C_CURRENT_9" localSheetId="49" hidden="1">[8]A11!#REF!</definedName>
    <definedName name="_108__123Graph_C_CURRENT_9" localSheetId="50" hidden="1">[9]A11!#REF!</definedName>
    <definedName name="_108__123Graph_C_CURRENT_9" localSheetId="51" hidden="1">[9]A11!#REF!</definedName>
    <definedName name="_108__123Graph_C_CURRENT_9" localSheetId="21" hidden="1">[10]A11!#REF!</definedName>
    <definedName name="_108__123Graph_C_CURRENT_9" localSheetId="38" hidden="1">[8]A11!#REF!</definedName>
    <definedName name="_108__123Graph_C_CURRENT_9" localSheetId="39" hidden="1">[8]A11!#REF!</definedName>
    <definedName name="_108__123Graph_C_CURRENT_9" localSheetId="40" hidden="1">[8]A11!#REF!</definedName>
    <definedName name="_108__123Graph_C_CURRENT_9" localSheetId="41" hidden="1">[8]A11!#REF!</definedName>
    <definedName name="_108__123Graph_C_CURRENT_9" hidden="1">[8]A11!#REF!</definedName>
    <definedName name="_111__123Graph_CDEV_EMPL" localSheetId="12" hidden="1">'[3]Time series'!#REF!</definedName>
    <definedName name="_111__123Graph_CDEV_EMPL" localSheetId="13" hidden="1">'[4]Time series'!#REF!</definedName>
    <definedName name="_111__123Graph_CDEV_EMPL" localSheetId="14" hidden="1">'[3]Time series'!#REF!</definedName>
    <definedName name="_111__123Graph_CDEV_EMPL" localSheetId="15" hidden="1">'[3]Time series'!#REF!</definedName>
    <definedName name="_111__123Graph_CDEV_EMPL" localSheetId="16" hidden="1">'[4]Time series'!#REF!</definedName>
    <definedName name="_111__123Graph_CDEV_EMPL" localSheetId="17" hidden="1">'[3]Time series'!#REF!</definedName>
    <definedName name="_111__123Graph_CDEV_EMPL" localSheetId="18" hidden="1">'[4]Time series'!#REF!</definedName>
    <definedName name="_111__123Graph_CDEV_EMPL" localSheetId="19" hidden="1">'[4]Time series'!#REF!</definedName>
    <definedName name="_111__123Graph_CDEV_EMPL" localSheetId="20" hidden="1">'[4]Time series'!#REF!</definedName>
    <definedName name="_111__123Graph_CDEV_EMPL" localSheetId="4" hidden="1">'[4]Time series'!#REF!</definedName>
    <definedName name="_111__123Graph_CDEV_EMPL" localSheetId="23" hidden="1">'[4]Time series'!#REF!</definedName>
    <definedName name="_111__123Graph_CDEV_EMPL" localSheetId="24" hidden="1">'[4]Time series'!#REF!</definedName>
    <definedName name="_111__123Graph_CDEV_EMPL" localSheetId="26" hidden="1">'[4]Time series'!#REF!</definedName>
    <definedName name="_111__123Graph_CDEV_EMPL" localSheetId="27" hidden="1">'[5]Time series'!#REF!</definedName>
    <definedName name="_111__123Graph_CDEV_EMPL" localSheetId="28" hidden="1">'[4]Time series'!#REF!</definedName>
    <definedName name="_111__123Graph_CDEV_EMPL" localSheetId="29" hidden="1">'[3]Time series'!#REF!</definedName>
    <definedName name="_111__123Graph_CDEV_EMPL" localSheetId="30" hidden="1">'[3]Time series'!#REF!</definedName>
    <definedName name="_111__123Graph_CDEV_EMPL" localSheetId="31" hidden="1">'[3]Time series'!#REF!</definedName>
    <definedName name="_111__123Graph_CDEV_EMPL" localSheetId="32" hidden="1">'[3]Time series'!#REF!</definedName>
    <definedName name="_111__123Graph_CDEV_EMPL" localSheetId="33" hidden="1">'[4]Time series'!#REF!</definedName>
    <definedName name="_111__123Graph_CDEV_EMPL" localSheetId="42" hidden="1">'[4]Time series'!#REF!</definedName>
    <definedName name="_111__123Graph_CDEV_EMPL" localSheetId="43" hidden="1">'[4]Time series'!#REF!</definedName>
    <definedName name="_111__123Graph_CDEV_EMPL" localSheetId="44" hidden="1">'[4]Time series'!#REF!</definedName>
    <definedName name="_111__123Graph_CDEV_EMPL" localSheetId="46" hidden="1">'[4]Time series'!#REF!</definedName>
    <definedName name="_111__123Graph_CDEV_EMPL" localSheetId="7" hidden="1">'[4]Time series'!#REF!</definedName>
    <definedName name="_111__123Graph_CDEV_EMPL" localSheetId="8" hidden="1">'[4]Time series'!#REF!</definedName>
    <definedName name="_111__123Graph_CDEV_EMPL" localSheetId="9" hidden="1">'[3]Time series'!#REF!</definedName>
    <definedName name="_111__123Graph_CDEV_EMPL" localSheetId="10" hidden="1">'[3]Time series'!#REF!</definedName>
    <definedName name="_111__123Graph_CDEV_EMPL" localSheetId="1" hidden="1">'[3]Time series'!#REF!</definedName>
    <definedName name="_111__123Graph_CDEV_EMPL" localSheetId="0" hidden="1">'[4]Time series'!#REF!</definedName>
    <definedName name="_111__123Graph_CDEV_EMPL" localSheetId="47" hidden="1">'[5]Time series'!#REF!</definedName>
    <definedName name="_111__123Graph_CDEV_EMPL" localSheetId="49" hidden="1">'[4]Time series'!#REF!</definedName>
    <definedName name="_111__123Graph_CDEV_EMPL" localSheetId="50" hidden="1">'[5]Time series'!#REF!</definedName>
    <definedName name="_111__123Graph_CDEV_EMPL" localSheetId="51" hidden="1">'[5]Time series'!#REF!</definedName>
    <definedName name="_111__123Graph_CDEV_EMPL" localSheetId="21" hidden="1">'[6]Time series'!#REF!</definedName>
    <definedName name="_111__123Graph_CDEV_EMPL" localSheetId="38" hidden="1">'[4]Time series'!#REF!</definedName>
    <definedName name="_111__123Graph_CDEV_EMPL" localSheetId="39" hidden="1">'[4]Time series'!#REF!</definedName>
    <definedName name="_111__123Graph_CDEV_EMPL" localSheetId="40" hidden="1">'[4]Time series'!#REF!</definedName>
    <definedName name="_111__123Graph_CDEV_EMPL" localSheetId="41" hidden="1">'[4]Time series'!#REF!</definedName>
    <definedName name="_111__123Graph_CDEV_EMPL" hidden="1">'[4]Time series'!#REF!</definedName>
    <definedName name="_114__123Graph_CSWE_EMPL" localSheetId="12" hidden="1">'[3]Time series'!#REF!</definedName>
    <definedName name="_114__123Graph_CSWE_EMPL" localSheetId="13" hidden="1">'[4]Time series'!#REF!</definedName>
    <definedName name="_114__123Graph_CSWE_EMPL" localSheetId="14" hidden="1">'[3]Time series'!#REF!</definedName>
    <definedName name="_114__123Graph_CSWE_EMPL" localSheetId="15" hidden="1">'[3]Time series'!#REF!</definedName>
    <definedName name="_114__123Graph_CSWE_EMPL" localSheetId="16" hidden="1">'[4]Time series'!#REF!</definedName>
    <definedName name="_114__123Graph_CSWE_EMPL" localSheetId="17" hidden="1">'[3]Time series'!#REF!</definedName>
    <definedName name="_114__123Graph_CSWE_EMPL" localSheetId="18" hidden="1">'[4]Time series'!#REF!</definedName>
    <definedName name="_114__123Graph_CSWE_EMPL" localSheetId="19" hidden="1">'[4]Time series'!#REF!</definedName>
    <definedName name="_114__123Graph_CSWE_EMPL" localSheetId="20" hidden="1">'[4]Time series'!#REF!</definedName>
    <definedName name="_114__123Graph_CSWE_EMPL" localSheetId="4" hidden="1">'[4]Time series'!#REF!</definedName>
    <definedName name="_114__123Graph_CSWE_EMPL" localSheetId="23" hidden="1">'[4]Time series'!#REF!</definedName>
    <definedName name="_114__123Graph_CSWE_EMPL" localSheetId="24" hidden="1">'[4]Time series'!#REF!</definedName>
    <definedName name="_114__123Graph_CSWE_EMPL" localSheetId="26" hidden="1">'[4]Time series'!#REF!</definedName>
    <definedName name="_114__123Graph_CSWE_EMPL" localSheetId="27" hidden="1">'[5]Time series'!#REF!</definedName>
    <definedName name="_114__123Graph_CSWE_EMPL" localSheetId="28" hidden="1">'[4]Time series'!#REF!</definedName>
    <definedName name="_114__123Graph_CSWE_EMPL" localSheetId="29" hidden="1">'[3]Time series'!#REF!</definedName>
    <definedName name="_114__123Graph_CSWE_EMPL" localSheetId="30" hidden="1">'[3]Time series'!#REF!</definedName>
    <definedName name="_114__123Graph_CSWE_EMPL" localSheetId="31" hidden="1">'[3]Time series'!#REF!</definedName>
    <definedName name="_114__123Graph_CSWE_EMPL" localSheetId="32" hidden="1">'[3]Time series'!#REF!</definedName>
    <definedName name="_114__123Graph_CSWE_EMPL" localSheetId="33" hidden="1">'[4]Time series'!#REF!</definedName>
    <definedName name="_114__123Graph_CSWE_EMPL" localSheetId="42" hidden="1">'[4]Time series'!#REF!</definedName>
    <definedName name="_114__123Graph_CSWE_EMPL" localSheetId="43" hidden="1">'[4]Time series'!#REF!</definedName>
    <definedName name="_114__123Graph_CSWE_EMPL" localSheetId="44" hidden="1">'[4]Time series'!#REF!</definedName>
    <definedName name="_114__123Graph_CSWE_EMPL" localSheetId="46" hidden="1">'[4]Time series'!#REF!</definedName>
    <definedName name="_114__123Graph_CSWE_EMPL" localSheetId="7" hidden="1">'[4]Time series'!#REF!</definedName>
    <definedName name="_114__123Graph_CSWE_EMPL" localSheetId="8" hidden="1">'[4]Time series'!#REF!</definedName>
    <definedName name="_114__123Graph_CSWE_EMPL" localSheetId="9" hidden="1">'[3]Time series'!#REF!</definedName>
    <definedName name="_114__123Graph_CSWE_EMPL" localSheetId="10" hidden="1">'[3]Time series'!#REF!</definedName>
    <definedName name="_114__123Graph_CSWE_EMPL" localSheetId="1" hidden="1">'[3]Time series'!#REF!</definedName>
    <definedName name="_114__123Graph_CSWE_EMPL" localSheetId="0" hidden="1">'[4]Time series'!#REF!</definedName>
    <definedName name="_114__123Graph_CSWE_EMPL" localSheetId="47" hidden="1">'[5]Time series'!#REF!</definedName>
    <definedName name="_114__123Graph_CSWE_EMPL" localSheetId="49" hidden="1">'[4]Time series'!#REF!</definedName>
    <definedName name="_114__123Graph_CSWE_EMPL" localSheetId="50" hidden="1">'[5]Time series'!#REF!</definedName>
    <definedName name="_114__123Graph_CSWE_EMPL" localSheetId="51" hidden="1">'[5]Time series'!#REF!</definedName>
    <definedName name="_114__123Graph_CSWE_EMPL" localSheetId="21" hidden="1">'[6]Time series'!#REF!</definedName>
    <definedName name="_114__123Graph_CSWE_EMPL" localSheetId="38" hidden="1">'[4]Time series'!#REF!</definedName>
    <definedName name="_114__123Graph_CSWE_EMPL" localSheetId="39" hidden="1">'[4]Time series'!#REF!</definedName>
    <definedName name="_114__123Graph_CSWE_EMPL" localSheetId="40" hidden="1">'[4]Time series'!#REF!</definedName>
    <definedName name="_114__123Graph_CSWE_EMPL" localSheetId="41" hidden="1">'[4]Time series'!#REF!</definedName>
    <definedName name="_114__123Graph_CSWE_EMPL" hidden="1">'[4]Time series'!#REF!</definedName>
    <definedName name="_117__123Graph_D_CURRENT" localSheetId="12" hidden="1">[7]A11!#REF!</definedName>
    <definedName name="_117__123Graph_D_CURRENT" localSheetId="13" hidden="1">[8]A11!#REF!</definedName>
    <definedName name="_117__123Graph_D_CURRENT" localSheetId="14" hidden="1">[7]A11!#REF!</definedName>
    <definedName name="_117__123Graph_D_CURRENT" localSheetId="15" hidden="1">[7]A11!#REF!</definedName>
    <definedName name="_117__123Graph_D_CURRENT" localSheetId="16" hidden="1">[8]A11!#REF!</definedName>
    <definedName name="_117__123Graph_D_CURRENT" localSheetId="17" hidden="1">[7]A11!#REF!</definedName>
    <definedName name="_117__123Graph_D_CURRENT" localSheetId="18" hidden="1">[8]A11!#REF!</definedName>
    <definedName name="_117__123Graph_D_CURRENT" localSheetId="19" hidden="1">[8]A11!#REF!</definedName>
    <definedName name="_117__123Graph_D_CURRENT" localSheetId="20" hidden="1">[8]A11!#REF!</definedName>
    <definedName name="_117__123Graph_D_CURRENT" localSheetId="4" hidden="1">[8]A11!#REF!</definedName>
    <definedName name="_117__123Graph_D_CURRENT" localSheetId="23" hidden="1">[8]A11!#REF!</definedName>
    <definedName name="_117__123Graph_D_CURRENT" localSheetId="24" hidden="1">[8]A11!#REF!</definedName>
    <definedName name="_117__123Graph_D_CURRENT" localSheetId="26" hidden="1">[8]A11!#REF!</definedName>
    <definedName name="_117__123Graph_D_CURRENT" localSheetId="27" hidden="1">[9]A11!#REF!</definedName>
    <definedName name="_117__123Graph_D_CURRENT" localSheetId="28" hidden="1">[8]A11!#REF!</definedName>
    <definedName name="_117__123Graph_D_CURRENT" localSheetId="29" hidden="1">[7]A11!#REF!</definedName>
    <definedName name="_117__123Graph_D_CURRENT" localSheetId="30" hidden="1">[7]A11!#REF!</definedName>
    <definedName name="_117__123Graph_D_CURRENT" localSheetId="31" hidden="1">[7]A11!#REF!</definedName>
    <definedName name="_117__123Graph_D_CURRENT" localSheetId="32" hidden="1">[7]A11!#REF!</definedName>
    <definedName name="_117__123Graph_D_CURRENT" localSheetId="33" hidden="1">[8]A11!#REF!</definedName>
    <definedName name="_117__123Graph_D_CURRENT" localSheetId="42" hidden="1">[8]A11!#REF!</definedName>
    <definedName name="_117__123Graph_D_CURRENT" localSheetId="43" hidden="1">[8]A11!#REF!</definedName>
    <definedName name="_117__123Graph_D_CURRENT" localSheetId="44" hidden="1">[8]A11!#REF!</definedName>
    <definedName name="_117__123Graph_D_CURRENT" localSheetId="46" hidden="1">[8]A11!#REF!</definedName>
    <definedName name="_117__123Graph_D_CURRENT" localSheetId="7" hidden="1">[8]A11!#REF!</definedName>
    <definedName name="_117__123Graph_D_CURRENT" localSheetId="8" hidden="1">[8]A11!#REF!</definedName>
    <definedName name="_117__123Graph_D_CURRENT" localSheetId="9" hidden="1">[7]A11!#REF!</definedName>
    <definedName name="_117__123Graph_D_CURRENT" localSheetId="10" hidden="1">[7]A11!#REF!</definedName>
    <definedName name="_117__123Graph_D_CURRENT" localSheetId="1" hidden="1">[7]A11!#REF!</definedName>
    <definedName name="_117__123Graph_D_CURRENT" localSheetId="0" hidden="1">[8]A11!#REF!</definedName>
    <definedName name="_117__123Graph_D_CURRENT" localSheetId="47" hidden="1">[9]A11!#REF!</definedName>
    <definedName name="_117__123Graph_D_CURRENT" localSheetId="49" hidden="1">[8]A11!#REF!</definedName>
    <definedName name="_117__123Graph_D_CURRENT" localSheetId="50" hidden="1">[9]A11!#REF!</definedName>
    <definedName name="_117__123Graph_D_CURRENT" localSheetId="51" hidden="1">[9]A11!#REF!</definedName>
    <definedName name="_117__123Graph_D_CURRENT" localSheetId="21" hidden="1">[10]A11!#REF!</definedName>
    <definedName name="_117__123Graph_D_CURRENT" localSheetId="38" hidden="1">[8]A11!#REF!</definedName>
    <definedName name="_117__123Graph_D_CURRENT" localSheetId="39" hidden="1">[8]A11!#REF!</definedName>
    <definedName name="_117__123Graph_D_CURRENT" localSheetId="40" hidden="1">[8]A11!#REF!</definedName>
    <definedName name="_117__123Graph_D_CURRENT" localSheetId="41" hidden="1">[8]A11!#REF!</definedName>
    <definedName name="_117__123Graph_D_CURRENT" hidden="1">[8]A11!#REF!</definedName>
    <definedName name="_12__123Graph_A_CURRENT_2" localSheetId="12" hidden="1">[7]A11!#REF!</definedName>
    <definedName name="_12__123Graph_A_CURRENT_2" localSheetId="13" hidden="1">[8]A11!#REF!</definedName>
    <definedName name="_12__123Graph_A_CURRENT_2" localSheetId="14" hidden="1">[7]A11!#REF!</definedName>
    <definedName name="_12__123Graph_A_CURRENT_2" localSheetId="15" hidden="1">[7]A11!#REF!</definedName>
    <definedName name="_12__123Graph_A_CURRENT_2" localSheetId="16" hidden="1">[8]A11!#REF!</definedName>
    <definedName name="_12__123Graph_A_CURRENT_2" localSheetId="17" hidden="1">[7]A11!#REF!</definedName>
    <definedName name="_12__123Graph_A_CURRENT_2" localSheetId="18" hidden="1">[8]A11!#REF!</definedName>
    <definedName name="_12__123Graph_A_CURRENT_2" localSheetId="19" hidden="1">[8]A11!#REF!</definedName>
    <definedName name="_12__123Graph_A_CURRENT_2" localSheetId="20" hidden="1">[8]A11!#REF!</definedName>
    <definedName name="_12__123Graph_A_CURRENT_2" localSheetId="4" hidden="1">[8]A11!#REF!</definedName>
    <definedName name="_12__123Graph_A_CURRENT_2" localSheetId="23" hidden="1">[8]A11!#REF!</definedName>
    <definedName name="_12__123Graph_A_CURRENT_2" localSheetId="24" hidden="1">[8]A11!#REF!</definedName>
    <definedName name="_12__123Graph_A_CURRENT_2" localSheetId="26" hidden="1">[8]A11!#REF!</definedName>
    <definedName name="_12__123Graph_A_CURRENT_2" localSheetId="27" hidden="1">[9]A11!#REF!</definedName>
    <definedName name="_12__123Graph_A_CURRENT_2" localSheetId="28" hidden="1">[8]A11!#REF!</definedName>
    <definedName name="_12__123Graph_A_CURRENT_2" localSheetId="29" hidden="1">[7]A11!#REF!</definedName>
    <definedName name="_12__123Graph_A_CURRENT_2" localSheetId="30" hidden="1">[7]A11!#REF!</definedName>
    <definedName name="_12__123Graph_A_CURRENT_2" localSheetId="31" hidden="1">[7]A11!#REF!</definedName>
    <definedName name="_12__123Graph_A_CURRENT_2" localSheetId="32" hidden="1">[7]A11!#REF!</definedName>
    <definedName name="_12__123Graph_A_CURRENT_2" localSheetId="33" hidden="1">[8]A11!#REF!</definedName>
    <definedName name="_12__123Graph_A_CURRENT_2" localSheetId="42" hidden="1">[8]A11!#REF!</definedName>
    <definedName name="_12__123Graph_A_CURRENT_2" localSheetId="43" hidden="1">[8]A11!#REF!</definedName>
    <definedName name="_12__123Graph_A_CURRENT_2" localSheetId="44" hidden="1">[8]A11!#REF!</definedName>
    <definedName name="_12__123Graph_A_CURRENT_2" localSheetId="46" hidden="1">[8]A11!#REF!</definedName>
    <definedName name="_12__123Graph_A_CURRENT_2" localSheetId="7" hidden="1">[8]A11!#REF!</definedName>
    <definedName name="_12__123Graph_A_CURRENT_2" localSheetId="8" hidden="1">[8]A11!#REF!</definedName>
    <definedName name="_12__123Graph_A_CURRENT_2" localSheetId="9" hidden="1">[7]A11!#REF!</definedName>
    <definedName name="_12__123Graph_A_CURRENT_2" localSheetId="10" hidden="1">[7]A11!#REF!</definedName>
    <definedName name="_12__123Graph_A_CURRENT_2" localSheetId="1" hidden="1">[7]A11!#REF!</definedName>
    <definedName name="_12__123Graph_A_CURRENT_2" localSheetId="0" hidden="1">[8]A11!#REF!</definedName>
    <definedName name="_12__123Graph_A_CURRENT_2" localSheetId="47" hidden="1">[9]A11!#REF!</definedName>
    <definedName name="_12__123Graph_A_CURRENT_2" localSheetId="49" hidden="1">[8]A11!#REF!</definedName>
    <definedName name="_12__123Graph_A_CURRENT_2" localSheetId="50" hidden="1">[9]A11!#REF!</definedName>
    <definedName name="_12__123Graph_A_CURRENT_2" localSheetId="51" hidden="1">[9]A11!#REF!</definedName>
    <definedName name="_12__123Graph_A_CURRENT_2" localSheetId="21" hidden="1">[10]A11!#REF!</definedName>
    <definedName name="_12__123Graph_A_CURRENT_2" localSheetId="38" hidden="1">[8]A11!#REF!</definedName>
    <definedName name="_12__123Graph_A_CURRENT_2" localSheetId="39" hidden="1">[8]A11!#REF!</definedName>
    <definedName name="_12__123Graph_A_CURRENT_2" localSheetId="40" hidden="1">[8]A11!#REF!</definedName>
    <definedName name="_12__123Graph_A_CURRENT_2" localSheetId="41" hidden="1">[8]A11!#REF!</definedName>
    <definedName name="_12__123Graph_A_CURRENT_2" hidden="1">[8]A11!#REF!</definedName>
    <definedName name="_120__123Graph_D_CURRENT_1" localSheetId="12" hidden="1">[7]A11!#REF!</definedName>
    <definedName name="_120__123Graph_D_CURRENT_1" localSheetId="13" hidden="1">[8]A11!#REF!</definedName>
    <definedName name="_120__123Graph_D_CURRENT_1" localSheetId="14" hidden="1">[7]A11!#REF!</definedName>
    <definedName name="_120__123Graph_D_CURRENT_1" localSheetId="15" hidden="1">[7]A11!#REF!</definedName>
    <definedName name="_120__123Graph_D_CURRENT_1" localSheetId="16" hidden="1">[8]A11!#REF!</definedName>
    <definedName name="_120__123Graph_D_CURRENT_1" localSheetId="17" hidden="1">[7]A11!#REF!</definedName>
    <definedName name="_120__123Graph_D_CURRENT_1" localSheetId="18" hidden="1">[8]A11!#REF!</definedName>
    <definedName name="_120__123Graph_D_CURRENT_1" localSheetId="19" hidden="1">[8]A11!#REF!</definedName>
    <definedName name="_120__123Graph_D_CURRENT_1" localSheetId="20" hidden="1">[8]A11!#REF!</definedName>
    <definedName name="_120__123Graph_D_CURRENT_1" localSheetId="4" hidden="1">[8]A11!#REF!</definedName>
    <definedName name="_120__123Graph_D_CURRENT_1" localSheetId="23" hidden="1">[8]A11!#REF!</definedName>
    <definedName name="_120__123Graph_D_CURRENT_1" localSheetId="24" hidden="1">[8]A11!#REF!</definedName>
    <definedName name="_120__123Graph_D_CURRENT_1" localSheetId="26" hidden="1">[8]A11!#REF!</definedName>
    <definedName name="_120__123Graph_D_CURRENT_1" localSheetId="27" hidden="1">[9]A11!#REF!</definedName>
    <definedName name="_120__123Graph_D_CURRENT_1" localSheetId="28" hidden="1">[8]A11!#REF!</definedName>
    <definedName name="_120__123Graph_D_CURRENT_1" localSheetId="29" hidden="1">[7]A11!#REF!</definedName>
    <definedName name="_120__123Graph_D_CURRENT_1" localSheetId="30" hidden="1">[7]A11!#REF!</definedName>
    <definedName name="_120__123Graph_D_CURRENT_1" localSheetId="31" hidden="1">[7]A11!#REF!</definedName>
    <definedName name="_120__123Graph_D_CURRENT_1" localSheetId="32" hidden="1">[7]A11!#REF!</definedName>
    <definedName name="_120__123Graph_D_CURRENT_1" localSheetId="33" hidden="1">[8]A11!#REF!</definedName>
    <definedName name="_120__123Graph_D_CURRENT_1" localSheetId="42" hidden="1">[8]A11!#REF!</definedName>
    <definedName name="_120__123Graph_D_CURRENT_1" localSheetId="43" hidden="1">[8]A11!#REF!</definedName>
    <definedName name="_120__123Graph_D_CURRENT_1" localSheetId="44" hidden="1">[8]A11!#REF!</definedName>
    <definedName name="_120__123Graph_D_CURRENT_1" localSheetId="46" hidden="1">[8]A11!#REF!</definedName>
    <definedName name="_120__123Graph_D_CURRENT_1" localSheetId="7" hidden="1">[8]A11!#REF!</definedName>
    <definedName name="_120__123Graph_D_CURRENT_1" localSheetId="8" hidden="1">[8]A11!#REF!</definedName>
    <definedName name="_120__123Graph_D_CURRENT_1" localSheetId="9" hidden="1">[7]A11!#REF!</definedName>
    <definedName name="_120__123Graph_D_CURRENT_1" localSheetId="10" hidden="1">[7]A11!#REF!</definedName>
    <definedName name="_120__123Graph_D_CURRENT_1" localSheetId="1" hidden="1">[7]A11!#REF!</definedName>
    <definedName name="_120__123Graph_D_CURRENT_1" localSheetId="0" hidden="1">[8]A11!#REF!</definedName>
    <definedName name="_120__123Graph_D_CURRENT_1" localSheetId="47" hidden="1">[9]A11!#REF!</definedName>
    <definedName name="_120__123Graph_D_CURRENT_1" localSheetId="49" hidden="1">[8]A11!#REF!</definedName>
    <definedName name="_120__123Graph_D_CURRENT_1" localSheetId="50" hidden="1">[9]A11!#REF!</definedName>
    <definedName name="_120__123Graph_D_CURRENT_1" localSheetId="51" hidden="1">[9]A11!#REF!</definedName>
    <definedName name="_120__123Graph_D_CURRENT_1" localSheetId="21" hidden="1">[10]A11!#REF!</definedName>
    <definedName name="_120__123Graph_D_CURRENT_1" localSheetId="38" hidden="1">[8]A11!#REF!</definedName>
    <definedName name="_120__123Graph_D_CURRENT_1" localSheetId="39" hidden="1">[8]A11!#REF!</definedName>
    <definedName name="_120__123Graph_D_CURRENT_1" localSheetId="40" hidden="1">[8]A11!#REF!</definedName>
    <definedName name="_120__123Graph_D_CURRENT_1" localSheetId="41" hidden="1">[8]A11!#REF!</definedName>
    <definedName name="_120__123Graph_D_CURRENT_1" hidden="1">[8]A11!#REF!</definedName>
    <definedName name="_123__123Graph_D_CURRENT_10" localSheetId="12" hidden="1">[7]A11!#REF!</definedName>
    <definedName name="_123__123Graph_D_CURRENT_10" localSheetId="13" hidden="1">[8]A11!#REF!</definedName>
    <definedName name="_123__123Graph_D_CURRENT_10" localSheetId="14" hidden="1">[7]A11!#REF!</definedName>
    <definedName name="_123__123Graph_D_CURRENT_10" localSheetId="15" hidden="1">[7]A11!#REF!</definedName>
    <definedName name="_123__123Graph_D_CURRENT_10" localSheetId="16" hidden="1">[8]A11!#REF!</definedName>
    <definedName name="_123__123Graph_D_CURRENT_10" localSheetId="17" hidden="1">[7]A11!#REF!</definedName>
    <definedName name="_123__123Graph_D_CURRENT_10" localSheetId="18" hidden="1">[8]A11!#REF!</definedName>
    <definedName name="_123__123Graph_D_CURRENT_10" localSheetId="19" hidden="1">[8]A11!#REF!</definedName>
    <definedName name="_123__123Graph_D_CURRENT_10" localSheetId="20" hidden="1">[8]A11!#REF!</definedName>
    <definedName name="_123__123Graph_D_CURRENT_10" localSheetId="4" hidden="1">[8]A11!#REF!</definedName>
    <definedName name="_123__123Graph_D_CURRENT_10" localSheetId="23" hidden="1">[8]A11!#REF!</definedName>
    <definedName name="_123__123Graph_D_CURRENT_10" localSheetId="24" hidden="1">[8]A11!#REF!</definedName>
    <definedName name="_123__123Graph_D_CURRENT_10" localSheetId="26" hidden="1">[8]A11!#REF!</definedName>
    <definedName name="_123__123Graph_D_CURRENT_10" localSheetId="27" hidden="1">[9]A11!#REF!</definedName>
    <definedName name="_123__123Graph_D_CURRENT_10" localSheetId="28" hidden="1">[8]A11!#REF!</definedName>
    <definedName name="_123__123Graph_D_CURRENT_10" localSheetId="29" hidden="1">[7]A11!#REF!</definedName>
    <definedName name="_123__123Graph_D_CURRENT_10" localSheetId="30" hidden="1">[7]A11!#REF!</definedName>
    <definedName name="_123__123Graph_D_CURRENT_10" localSheetId="31" hidden="1">[7]A11!#REF!</definedName>
    <definedName name="_123__123Graph_D_CURRENT_10" localSheetId="32" hidden="1">[7]A11!#REF!</definedName>
    <definedName name="_123__123Graph_D_CURRENT_10" localSheetId="33" hidden="1">[8]A11!#REF!</definedName>
    <definedName name="_123__123Graph_D_CURRENT_10" localSheetId="42" hidden="1">[8]A11!#REF!</definedName>
    <definedName name="_123__123Graph_D_CURRENT_10" localSheetId="43" hidden="1">[8]A11!#REF!</definedName>
    <definedName name="_123__123Graph_D_CURRENT_10" localSheetId="44" hidden="1">[8]A11!#REF!</definedName>
    <definedName name="_123__123Graph_D_CURRENT_10" localSheetId="46" hidden="1">[8]A11!#REF!</definedName>
    <definedName name="_123__123Graph_D_CURRENT_10" localSheetId="7" hidden="1">[8]A11!#REF!</definedName>
    <definedName name="_123__123Graph_D_CURRENT_10" localSheetId="8" hidden="1">[8]A11!#REF!</definedName>
    <definedName name="_123__123Graph_D_CURRENT_10" localSheetId="9" hidden="1">[7]A11!#REF!</definedName>
    <definedName name="_123__123Graph_D_CURRENT_10" localSheetId="10" hidden="1">[7]A11!#REF!</definedName>
    <definedName name="_123__123Graph_D_CURRENT_10" localSheetId="1" hidden="1">[7]A11!#REF!</definedName>
    <definedName name="_123__123Graph_D_CURRENT_10" localSheetId="0" hidden="1">[8]A11!#REF!</definedName>
    <definedName name="_123__123Graph_D_CURRENT_10" localSheetId="47" hidden="1">[9]A11!#REF!</definedName>
    <definedName name="_123__123Graph_D_CURRENT_10" localSheetId="49" hidden="1">[8]A11!#REF!</definedName>
    <definedName name="_123__123Graph_D_CURRENT_10" localSheetId="50" hidden="1">[9]A11!#REF!</definedName>
    <definedName name="_123__123Graph_D_CURRENT_10" localSheetId="51" hidden="1">[9]A11!#REF!</definedName>
    <definedName name="_123__123Graph_D_CURRENT_10" localSheetId="21" hidden="1">[10]A11!#REF!</definedName>
    <definedName name="_123__123Graph_D_CURRENT_10" localSheetId="38" hidden="1">[8]A11!#REF!</definedName>
    <definedName name="_123__123Graph_D_CURRENT_10" localSheetId="39" hidden="1">[8]A11!#REF!</definedName>
    <definedName name="_123__123Graph_D_CURRENT_10" localSheetId="40" hidden="1">[8]A11!#REF!</definedName>
    <definedName name="_123__123Graph_D_CURRENT_10" localSheetId="41" hidden="1">[8]A11!#REF!</definedName>
    <definedName name="_123__123Graph_D_CURRENT_10" hidden="1">[8]A11!#REF!</definedName>
    <definedName name="_126__123Graph_D_CURRENT_2" localSheetId="12" hidden="1">[7]A11!#REF!</definedName>
    <definedName name="_126__123Graph_D_CURRENT_2" localSheetId="13" hidden="1">[8]A11!#REF!</definedName>
    <definedName name="_126__123Graph_D_CURRENT_2" localSheetId="14" hidden="1">[7]A11!#REF!</definedName>
    <definedName name="_126__123Graph_D_CURRENT_2" localSheetId="15" hidden="1">[7]A11!#REF!</definedName>
    <definedName name="_126__123Graph_D_CURRENT_2" localSheetId="16" hidden="1">[8]A11!#REF!</definedName>
    <definedName name="_126__123Graph_D_CURRENT_2" localSheetId="17" hidden="1">[7]A11!#REF!</definedName>
    <definedName name="_126__123Graph_D_CURRENT_2" localSheetId="18" hidden="1">[8]A11!#REF!</definedName>
    <definedName name="_126__123Graph_D_CURRENT_2" localSheetId="19" hidden="1">[8]A11!#REF!</definedName>
    <definedName name="_126__123Graph_D_CURRENT_2" localSheetId="20" hidden="1">[8]A11!#REF!</definedName>
    <definedName name="_126__123Graph_D_CURRENT_2" localSheetId="4" hidden="1">[8]A11!#REF!</definedName>
    <definedName name="_126__123Graph_D_CURRENT_2" localSheetId="23" hidden="1">[8]A11!#REF!</definedName>
    <definedName name="_126__123Graph_D_CURRENT_2" localSheetId="24" hidden="1">[8]A11!#REF!</definedName>
    <definedName name="_126__123Graph_D_CURRENT_2" localSheetId="26" hidden="1">[8]A11!#REF!</definedName>
    <definedName name="_126__123Graph_D_CURRENT_2" localSheetId="27" hidden="1">[9]A11!#REF!</definedName>
    <definedName name="_126__123Graph_D_CURRENT_2" localSheetId="28" hidden="1">[8]A11!#REF!</definedName>
    <definedName name="_126__123Graph_D_CURRENT_2" localSheetId="29" hidden="1">[7]A11!#REF!</definedName>
    <definedName name="_126__123Graph_D_CURRENT_2" localSheetId="30" hidden="1">[7]A11!#REF!</definedName>
    <definedName name="_126__123Graph_D_CURRENT_2" localSheetId="31" hidden="1">[7]A11!#REF!</definedName>
    <definedName name="_126__123Graph_D_CURRENT_2" localSheetId="32" hidden="1">[7]A11!#REF!</definedName>
    <definedName name="_126__123Graph_D_CURRENT_2" localSheetId="33" hidden="1">[8]A11!#REF!</definedName>
    <definedName name="_126__123Graph_D_CURRENT_2" localSheetId="42" hidden="1">[8]A11!#REF!</definedName>
    <definedName name="_126__123Graph_D_CURRENT_2" localSheetId="43" hidden="1">[8]A11!#REF!</definedName>
    <definedName name="_126__123Graph_D_CURRENT_2" localSheetId="44" hidden="1">[8]A11!#REF!</definedName>
    <definedName name="_126__123Graph_D_CURRENT_2" localSheetId="46" hidden="1">[8]A11!#REF!</definedName>
    <definedName name="_126__123Graph_D_CURRENT_2" localSheetId="7" hidden="1">[8]A11!#REF!</definedName>
    <definedName name="_126__123Graph_D_CURRENT_2" localSheetId="8" hidden="1">[8]A11!#REF!</definedName>
    <definedName name="_126__123Graph_D_CURRENT_2" localSheetId="9" hidden="1">[7]A11!#REF!</definedName>
    <definedName name="_126__123Graph_D_CURRENT_2" localSheetId="10" hidden="1">[7]A11!#REF!</definedName>
    <definedName name="_126__123Graph_D_CURRENT_2" localSheetId="1" hidden="1">[7]A11!#REF!</definedName>
    <definedName name="_126__123Graph_D_CURRENT_2" localSheetId="0" hidden="1">[8]A11!#REF!</definedName>
    <definedName name="_126__123Graph_D_CURRENT_2" localSheetId="47" hidden="1">[9]A11!#REF!</definedName>
    <definedName name="_126__123Graph_D_CURRENT_2" localSheetId="49" hidden="1">[8]A11!#REF!</definedName>
    <definedName name="_126__123Graph_D_CURRENT_2" localSheetId="50" hidden="1">[9]A11!#REF!</definedName>
    <definedName name="_126__123Graph_D_CURRENT_2" localSheetId="51" hidden="1">[9]A11!#REF!</definedName>
    <definedName name="_126__123Graph_D_CURRENT_2" localSheetId="21" hidden="1">[10]A11!#REF!</definedName>
    <definedName name="_126__123Graph_D_CURRENT_2" localSheetId="38" hidden="1">[8]A11!#REF!</definedName>
    <definedName name="_126__123Graph_D_CURRENT_2" localSheetId="39" hidden="1">[8]A11!#REF!</definedName>
    <definedName name="_126__123Graph_D_CURRENT_2" localSheetId="40" hidden="1">[8]A11!#REF!</definedName>
    <definedName name="_126__123Graph_D_CURRENT_2" localSheetId="41" hidden="1">[8]A11!#REF!</definedName>
    <definedName name="_126__123Graph_D_CURRENT_2" hidden="1">[8]A11!#REF!</definedName>
    <definedName name="_129__123Graph_D_CURRENT_3" localSheetId="12" hidden="1">[7]A11!#REF!</definedName>
    <definedName name="_129__123Graph_D_CURRENT_3" localSheetId="13" hidden="1">[8]A11!#REF!</definedName>
    <definedName name="_129__123Graph_D_CURRENT_3" localSheetId="14" hidden="1">[7]A11!#REF!</definedName>
    <definedName name="_129__123Graph_D_CURRENT_3" localSheetId="15" hidden="1">[7]A11!#REF!</definedName>
    <definedName name="_129__123Graph_D_CURRENT_3" localSheetId="16" hidden="1">[8]A11!#REF!</definedName>
    <definedName name="_129__123Graph_D_CURRENT_3" localSheetId="17" hidden="1">[7]A11!#REF!</definedName>
    <definedName name="_129__123Graph_D_CURRENT_3" localSheetId="18" hidden="1">[8]A11!#REF!</definedName>
    <definedName name="_129__123Graph_D_CURRENT_3" localSheetId="19" hidden="1">[8]A11!#REF!</definedName>
    <definedName name="_129__123Graph_D_CURRENT_3" localSheetId="20" hidden="1">[8]A11!#REF!</definedName>
    <definedName name="_129__123Graph_D_CURRENT_3" localSheetId="4" hidden="1">[8]A11!#REF!</definedName>
    <definedName name="_129__123Graph_D_CURRENT_3" localSheetId="23" hidden="1">[8]A11!#REF!</definedName>
    <definedName name="_129__123Graph_D_CURRENT_3" localSheetId="24" hidden="1">[8]A11!#REF!</definedName>
    <definedName name="_129__123Graph_D_CURRENT_3" localSheetId="26" hidden="1">[8]A11!#REF!</definedName>
    <definedName name="_129__123Graph_D_CURRENT_3" localSheetId="27" hidden="1">[9]A11!#REF!</definedName>
    <definedName name="_129__123Graph_D_CURRENT_3" localSheetId="28" hidden="1">[8]A11!#REF!</definedName>
    <definedName name="_129__123Graph_D_CURRENT_3" localSheetId="29" hidden="1">[7]A11!#REF!</definedName>
    <definedName name="_129__123Graph_D_CURRENT_3" localSheetId="30" hidden="1">[7]A11!#REF!</definedName>
    <definedName name="_129__123Graph_D_CURRENT_3" localSheetId="31" hidden="1">[7]A11!#REF!</definedName>
    <definedName name="_129__123Graph_D_CURRENT_3" localSheetId="32" hidden="1">[7]A11!#REF!</definedName>
    <definedName name="_129__123Graph_D_CURRENT_3" localSheetId="33" hidden="1">[8]A11!#REF!</definedName>
    <definedName name="_129__123Graph_D_CURRENT_3" localSheetId="42" hidden="1">[8]A11!#REF!</definedName>
    <definedName name="_129__123Graph_D_CURRENT_3" localSheetId="43" hidden="1">[8]A11!#REF!</definedName>
    <definedName name="_129__123Graph_D_CURRENT_3" localSheetId="44" hidden="1">[8]A11!#REF!</definedName>
    <definedName name="_129__123Graph_D_CURRENT_3" localSheetId="46" hidden="1">[8]A11!#REF!</definedName>
    <definedName name="_129__123Graph_D_CURRENT_3" localSheetId="7" hidden="1">[8]A11!#REF!</definedName>
    <definedName name="_129__123Graph_D_CURRENT_3" localSheetId="8" hidden="1">[8]A11!#REF!</definedName>
    <definedName name="_129__123Graph_D_CURRENT_3" localSheetId="9" hidden="1">[7]A11!#REF!</definedName>
    <definedName name="_129__123Graph_D_CURRENT_3" localSheetId="10" hidden="1">[7]A11!#REF!</definedName>
    <definedName name="_129__123Graph_D_CURRENT_3" localSheetId="1" hidden="1">[7]A11!#REF!</definedName>
    <definedName name="_129__123Graph_D_CURRENT_3" localSheetId="0" hidden="1">[8]A11!#REF!</definedName>
    <definedName name="_129__123Graph_D_CURRENT_3" localSheetId="47" hidden="1">[9]A11!#REF!</definedName>
    <definedName name="_129__123Graph_D_CURRENT_3" localSheetId="49" hidden="1">[8]A11!#REF!</definedName>
    <definedName name="_129__123Graph_D_CURRENT_3" localSheetId="50" hidden="1">[9]A11!#REF!</definedName>
    <definedName name="_129__123Graph_D_CURRENT_3" localSheetId="51" hidden="1">[9]A11!#REF!</definedName>
    <definedName name="_129__123Graph_D_CURRENT_3" localSheetId="21" hidden="1">[10]A11!#REF!</definedName>
    <definedName name="_129__123Graph_D_CURRENT_3" localSheetId="38" hidden="1">[8]A11!#REF!</definedName>
    <definedName name="_129__123Graph_D_CURRENT_3" localSheetId="39" hidden="1">[8]A11!#REF!</definedName>
    <definedName name="_129__123Graph_D_CURRENT_3" localSheetId="40" hidden="1">[8]A11!#REF!</definedName>
    <definedName name="_129__123Graph_D_CURRENT_3" localSheetId="41" hidden="1">[8]A11!#REF!</definedName>
    <definedName name="_129__123Graph_D_CURRENT_3" hidden="1">[8]A11!#REF!</definedName>
    <definedName name="_132__123Graph_D_CURRENT_4" localSheetId="12" hidden="1">[7]A11!#REF!</definedName>
    <definedName name="_132__123Graph_D_CURRENT_4" localSheetId="13" hidden="1">[8]A11!#REF!</definedName>
    <definedName name="_132__123Graph_D_CURRENT_4" localSheetId="14" hidden="1">[7]A11!#REF!</definedName>
    <definedName name="_132__123Graph_D_CURRENT_4" localSheetId="15" hidden="1">[7]A11!#REF!</definedName>
    <definedName name="_132__123Graph_D_CURRENT_4" localSheetId="16" hidden="1">[8]A11!#REF!</definedName>
    <definedName name="_132__123Graph_D_CURRENT_4" localSheetId="17" hidden="1">[7]A11!#REF!</definedName>
    <definedName name="_132__123Graph_D_CURRENT_4" localSheetId="18" hidden="1">[8]A11!#REF!</definedName>
    <definedName name="_132__123Graph_D_CURRENT_4" localSheetId="19" hidden="1">[8]A11!#REF!</definedName>
    <definedName name="_132__123Graph_D_CURRENT_4" localSheetId="20" hidden="1">[8]A11!#REF!</definedName>
    <definedName name="_132__123Graph_D_CURRENT_4" localSheetId="4" hidden="1">[8]A11!#REF!</definedName>
    <definedName name="_132__123Graph_D_CURRENT_4" localSheetId="23" hidden="1">[8]A11!#REF!</definedName>
    <definedName name="_132__123Graph_D_CURRENT_4" localSheetId="24" hidden="1">[8]A11!#REF!</definedName>
    <definedName name="_132__123Graph_D_CURRENT_4" localSheetId="26" hidden="1">[8]A11!#REF!</definedName>
    <definedName name="_132__123Graph_D_CURRENT_4" localSheetId="27" hidden="1">[9]A11!#REF!</definedName>
    <definedName name="_132__123Graph_D_CURRENT_4" localSheetId="28" hidden="1">[8]A11!#REF!</definedName>
    <definedName name="_132__123Graph_D_CURRENT_4" localSheetId="29" hidden="1">[7]A11!#REF!</definedName>
    <definedName name="_132__123Graph_D_CURRENT_4" localSheetId="30" hidden="1">[7]A11!#REF!</definedName>
    <definedName name="_132__123Graph_D_CURRENT_4" localSheetId="31" hidden="1">[7]A11!#REF!</definedName>
    <definedName name="_132__123Graph_D_CURRENT_4" localSheetId="32" hidden="1">[7]A11!#REF!</definedName>
    <definedName name="_132__123Graph_D_CURRENT_4" localSheetId="33" hidden="1">[8]A11!#REF!</definedName>
    <definedName name="_132__123Graph_D_CURRENT_4" localSheetId="42" hidden="1">[8]A11!#REF!</definedName>
    <definedName name="_132__123Graph_D_CURRENT_4" localSheetId="43" hidden="1">[8]A11!#REF!</definedName>
    <definedName name="_132__123Graph_D_CURRENT_4" localSheetId="44" hidden="1">[8]A11!#REF!</definedName>
    <definedName name="_132__123Graph_D_CURRENT_4" localSheetId="46" hidden="1">[8]A11!#REF!</definedName>
    <definedName name="_132__123Graph_D_CURRENT_4" localSheetId="7" hidden="1">[8]A11!#REF!</definedName>
    <definedName name="_132__123Graph_D_CURRENT_4" localSheetId="8" hidden="1">[8]A11!#REF!</definedName>
    <definedName name="_132__123Graph_D_CURRENT_4" localSheetId="9" hidden="1">[7]A11!#REF!</definedName>
    <definedName name="_132__123Graph_D_CURRENT_4" localSheetId="10" hidden="1">[7]A11!#REF!</definedName>
    <definedName name="_132__123Graph_D_CURRENT_4" localSheetId="1" hidden="1">[7]A11!#REF!</definedName>
    <definedName name="_132__123Graph_D_CURRENT_4" localSheetId="0" hidden="1">[8]A11!#REF!</definedName>
    <definedName name="_132__123Graph_D_CURRENT_4" localSheetId="47" hidden="1">[9]A11!#REF!</definedName>
    <definedName name="_132__123Graph_D_CURRENT_4" localSheetId="49" hidden="1">[8]A11!#REF!</definedName>
    <definedName name="_132__123Graph_D_CURRENT_4" localSheetId="50" hidden="1">[9]A11!#REF!</definedName>
    <definedName name="_132__123Graph_D_CURRENT_4" localSheetId="51" hidden="1">[9]A11!#REF!</definedName>
    <definedName name="_132__123Graph_D_CURRENT_4" localSheetId="21" hidden="1">[10]A11!#REF!</definedName>
    <definedName name="_132__123Graph_D_CURRENT_4" localSheetId="38" hidden="1">[8]A11!#REF!</definedName>
    <definedName name="_132__123Graph_D_CURRENT_4" localSheetId="39" hidden="1">[8]A11!#REF!</definedName>
    <definedName name="_132__123Graph_D_CURRENT_4" localSheetId="40" hidden="1">[8]A11!#REF!</definedName>
    <definedName name="_132__123Graph_D_CURRENT_4" localSheetId="41" hidden="1">[8]A11!#REF!</definedName>
    <definedName name="_132__123Graph_D_CURRENT_4" hidden="1">[8]A11!#REF!</definedName>
    <definedName name="_135__123Graph_D_CURRENT_5" localSheetId="12" hidden="1">[7]A11!#REF!</definedName>
    <definedName name="_135__123Graph_D_CURRENT_5" localSheetId="13" hidden="1">[8]A11!#REF!</definedName>
    <definedName name="_135__123Graph_D_CURRENT_5" localSheetId="14" hidden="1">[7]A11!#REF!</definedName>
    <definedName name="_135__123Graph_D_CURRENT_5" localSheetId="15" hidden="1">[7]A11!#REF!</definedName>
    <definedName name="_135__123Graph_D_CURRENT_5" localSheetId="16" hidden="1">[8]A11!#REF!</definedName>
    <definedName name="_135__123Graph_D_CURRENT_5" localSheetId="17" hidden="1">[7]A11!#REF!</definedName>
    <definedName name="_135__123Graph_D_CURRENT_5" localSheetId="18" hidden="1">[8]A11!#REF!</definedName>
    <definedName name="_135__123Graph_D_CURRENT_5" localSheetId="19" hidden="1">[8]A11!#REF!</definedName>
    <definedName name="_135__123Graph_D_CURRENT_5" localSheetId="20" hidden="1">[8]A11!#REF!</definedName>
    <definedName name="_135__123Graph_D_CURRENT_5" localSheetId="4" hidden="1">[8]A11!#REF!</definedName>
    <definedName name="_135__123Graph_D_CURRENT_5" localSheetId="23" hidden="1">[8]A11!#REF!</definedName>
    <definedName name="_135__123Graph_D_CURRENT_5" localSheetId="24" hidden="1">[8]A11!#REF!</definedName>
    <definedName name="_135__123Graph_D_CURRENT_5" localSheetId="26" hidden="1">[8]A11!#REF!</definedName>
    <definedName name="_135__123Graph_D_CURRENT_5" localSheetId="27" hidden="1">[9]A11!#REF!</definedName>
    <definedName name="_135__123Graph_D_CURRENT_5" localSheetId="28" hidden="1">[8]A11!#REF!</definedName>
    <definedName name="_135__123Graph_D_CURRENT_5" localSheetId="29" hidden="1">[7]A11!#REF!</definedName>
    <definedName name="_135__123Graph_D_CURRENT_5" localSheetId="30" hidden="1">[7]A11!#REF!</definedName>
    <definedName name="_135__123Graph_D_CURRENT_5" localSheetId="31" hidden="1">[7]A11!#REF!</definedName>
    <definedName name="_135__123Graph_D_CURRENT_5" localSheetId="32" hidden="1">[7]A11!#REF!</definedName>
    <definedName name="_135__123Graph_D_CURRENT_5" localSheetId="33" hidden="1">[8]A11!#REF!</definedName>
    <definedName name="_135__123Graph_D_CURRENT_5" localSheetId="42" hidden="1">[8]A11!#REF!</definedName>
    <definedName name="_135__123Graph_D_CURRENT_5" localSheetId="43" hidden="1">[8]A11!#REF!</definedName>
    <definedName name="_135__123Graph_D_CURRENT_5" localSheetId="44" hidden="1">[8]A11!#REF!</definedName>
    <definedName name="_135__123Graph_D_CURRENT_5" localSheetId="46" hidden="1">[8]A11!#REF!</definedName>
    <definedName name="_135__123Graph_D_CURRENT_5" localSheetId="7" hidden="1">[8]A11!#REF!</definedName>
    <definedName name="_135__123Graph_D_CURRENT_5" localSheetId="8" hidden="1">[8]A11!#REF!</definedName>
    <definedName name="_135__123Graph_D_CURRENT_5" localSheetId="9" hidden="1">[7]A11!#REF!</definedName>
    <definedName name="_135__123Graph_D_CURRENT_5" localSheetId="10" hidden="1">[7]A11!#REF!</definedName>
    <definedName name="_135__123Graph_D_CURRENT_5" localSheetId="1" hidden="1">[7]A11!#REF!</definedName>
    <definedName name="_135__123Graph_D_CURRENT_5" localSheetId="0" hidden="1">[8]A11!#REF!</definedName>
    <definedName name="_135__123Graph_D_CURRENT_5" localSheetId="47" hidden="1">[9]A11!#REF!</definedName>
    <definedName name="_135__123Graph_D_CURRENT_5" localSheetId="49" hidden="1">[8]A11!#REF!</definedName>
    <definedName name="_135__123Graph_D_CURRENT_5" localSheetId="50" hidden="1">[9]A11!#REF!</definedName>
    <definedName name="_135__123Graph_D_CURRENT_5" localSheetId="51" hidden="1">[9]A11!#REF!</definedName>
    <definedName name="_135__123Graph_D_CURRENT_5" localSheetId="21" hidden="1">[10]A11!#REF!</definedName>
    <definedName name="_135__123Graph_D_CURRENT_5" localSheetId="38" hidden="1">[8]A11!#REF!</definedName>
    <definedName name="_135__123Graph_D_CURRENT_5" localSheetId="39" hidden="1">[8]A11!#REF!</definedName>
    <definedName name="_135__123Graph_D_CURRENT_5" localSheetId="40" hidden="1">[8]A11!#REF!</definedName>
    <definedName name="_135__123Graph_D_CURRENT_5" localSheetId="41" hidden="1">[8]A11!#REF!</definedName>
    <definedName name="_135__123Graph_D_CURRENT_5" hidden="1">[8]A11!#REF!</definedName>
    <definedName name="_138__123Graph_D_CURRENT_6" localSheetId="12" hidden="1">[7]A11!#REF!</definedName>
    <definedName name="_138__123Graph_D_CURRENT_6" localSheetId="13" hidden="1">[8]A11!#REF!</definedName>
    <definedName name="_138__123Graph_D_CURRENT_6" localSheetId="14" hidden="1">[7]A11!#REF!</definedName>
    <definedName name="_138__123Graph_D_CURRENT_6" localSheetId="15" hidden="1">[7]A11!#REF!</definedName>
    <definedName name="_138__123Graph_D_CURRENT_6" localSheetId="16" hidden="1">[8]A11!#REF!</definedName>
    <definedName name="_138__123Graph_D_CURRENT_6" localSheetId="17" hidden="1">[7]A11!#REF!</definedName>
    <definedName name="_138__123Graph_D_CURRENT_6" localSheetId="18" hidden="1">[8]A11!#REF!</definedName>
    <definedName name="_138__123Graph_D_CURRENT_6" localSheetId="19" hidden="1">[8]A11!#REF!</definedName>
    <definedName name="_138__123Graph_D_CURRENT_6" localSheetId="20" hidden="1">[8]A11!#REF!</definedName>
    <definedName name="_138__123Graph_D_CURRENT_6" localSheetId="4" hidden="1">[8]A11!#REF!</definedName>
    <definedName name="_138__123Graph_D_CURRENT_6" localSheetId="23" hidden="1">[8]A11!#REF!</definedName>
    <definedName name="_138__123Graph_D_CURRENT_6" localSheetId="24" hidden="1">[8]A11!#REF!</definedName>
    <definedName name="_138__123Graph_D_CURRENT_6" localSheetId="26" hidden="1">[8]A11!#REF!</definedName>
    <definedName name="_138__123Graph_D_CURRENT_6" localSheetId="27" hidden="1">[9]A11!#REF!</definedName>
    <definedName name="_138__123Graph_D_CURRENT_6" localSheetId="28" hidden="1">[8]A11!#REF!</definedName>
    <definedName name="_138__123Graph_D_CURRENT_6" localSheetId="29" hidden="1">[7]A11!#REF!</definedName>
    <definedName name="_138__123Graph_D_CURRENT_6" localSheetId="30" hidden="1">[7]A11!#REF!</definedName>
    <definedName name="_138__123Graph_D_CURRENT_6" localSheetId="31" hidden="1">[7]A11!#REF!</definedName>
    <definedName name="_138__123Graph_D_CURRENT_6" localSheetId="32" hidden="1">[7]A11!#REF!</definedName>
    <definedName name="_138__123Graph_D_CURRENT_6" localSheetId="33" hidden="1">[8]A11!#REF!</definedName>
    <definedName name="_138__123Graph_D_CURRENT_6" localSheetId="42" hidden="1">[8]A11!#REF!</definedName>
    <definedName name="_138__123Graph_D_CURRENT_6" localSheetId="43" hidden="1">[8]A11!#REF!</definedName>
    <definedName name="_138__123Graph_D_CURRENT_6" localSheetId="44" hidden="1">[8]A11!#REF!</definedName>
    <definedName name="_138__123Graph_D_CURRENT_6" localSheetId="46" hidden="1">[8]A11!#REF!</definedName>
    <definedName name="_138__123Graph_D_CURRENT_6" localSheetId="7" hidden="1">[8]A11!#REF!</definedName>
    <definedName name="_138__123Graph_D_CURRENT_6" localSheetId="8" hidden="1">[8]A11!#REF!</definedName>
    <definedName name="_138__123Graph_D_CURRENT_6" localSheetId="9" hidden="1">[7]A11!#REF!</definedName>
    <definedName name="_138__123Graph_D_CURRENT_6" localSheetId="10" hidden="1">[7]A11!#REF!</definedName>
    <definedName name="_138__123Graph_D_CURRENT_6" localSheetId="1" hidden="1">[7]A11!#REF!</definedName>
    <definedName name="_138__123Graph_D_CURRENT_6" localSheetId="0" hidden="1">[8]A11!#REF!</definedName>
    <definedName name="_138__123Graph_D_CURRENT_6" localSheetId="47" hidden="1">[9]A11!#REF!</definedName>
    <definedName name="_138__123Graph_D_CURRENT_6" localSheetId="49" hidden="1">[8]A11!#REF!</definedName>
    <definedName name="_138__123Graph_D_CURRENT_6" localSheetId="50" hidden="1">[9]A11!#REF!</definedName>
    <definedName name="_138__123Graph_D_CURRENT_6" localSheetId="51" hidden="1">[9]A11!#REF!</definedName>
    <definedName name="_138__123Graph_D_CURRENT_6" localSheetId="21" hidden="1">[10]A11!#REF!</definedName>
    <definedName name="_138__123Graph_D_CURRENT_6" localSheetId="38" hidden="1">[8]A11!#REF!</definedName>
    <definedName name="_138__123Graph_D_CURRENT_6" localSheetId="39" hidden="1">[8]A11!#REF!</definedName>
    <definedName name="_138__123Graph_D_CURRENT_6" localSheetId="40" hidden="1">[8]A11!#REF!</definedName>
    <definedName name="_138__123Graph_D_CURRENT_6" localSheetId="41" hidden="1">[8]A11!#REF!</definedName>
    <definedName name="_138__123Graph_D_CURRENT_6" hidden="1">[8]A11!#REF!</definedName>
    <definedName name="_141__123Graph_D_CURRENT_7" localSheetId="12" hidden="1">[7]A11!#REF!</definedName>
    <definedName name="_141__123Graph_D_CURRENT_7" localSheetId="13" hidden="1">[8]A11!#REF!</definedName>
    <definedName name="_141__123Graph_D_CURRENT_7" localSheetId="14" hidden="1">[7]A11!#REF!</definedName>
    <definedName name="_141__123Graph_D_CURRENT_7" localSheetId="15" hidden="1">[7]A11!#REF!</definedName>
    <definedName name="_141__123Graph_D_CURRENT_7" localSheetId="16" hidden="1">[8]A11!#REF!</definedName>
    <definedName name="_141__123Graph_D_CURRENT_7" localSheetId="17" hidden="1">[7]A11!#REF!</definedName>
    <definedName name="_141__123Graph_D_CURRENT_7" localSheetId="18" hidden="1">[8]A11!#REF!</definedName>
    <definedName name="_141__123Graph_D_CURRENT_7" localSheetId="19" hidden="1">[8]A11!#REF!</definedName>
    <definedName name="_141__123Graph_D_CURRENT_7" localSheetId="20" hidden="1">[8]A11!#REF!</definedName>
    <definedName name="_141__123Graph_D_CURRENT_7" localSheetId="4" hidden="1">[8]A11!#REF!</definedName>
    <definedName name="_141__123Graph_D_CURRENT_7" localSheetId="23" hidden="1">[8]A11!#REF!</definedName>
    <definedName name="_141__123Graph_D_CURRENT_7" localSheetId="24" hidden="1">[8]A11!#REF!</definedName>
    <definedName name="_141__123Graph_D_CURRENT_7" localSheetId="26" hidden="1">[8]A11!#REF!</definedName>
    <definedName name="_141__123Graph_D_CURRENT_7" localSheetId="27" hidden="1">[9]A11!#REF!</definedName>
    <definedName name="_141__123Graph_D_CURRENT_7" localSheetId="28" hidden="1">[8]A11!#REF!</definedName>
    <definedName name="_141__123Graph_D_CURRENT_7" localSheetId="29" hidden="1">[7]A11!#REF!</definedName>
    <definedName name="_141__123Graph_D_CURRENT_7" localSheetId="30" hidden="1">[7]A11!#REF!</definedName>
    <definedName name="_141__123Graph_D_CURRENT_7" localSheetId="31" hidden="1">[7]A11!#REF!</definedName>
    <definedName name="_141__123Graph_D_CURRENT_7" localSheetId="32" hidden="1">[7]A11!#REF!</definedName>
    <definedName name="_141__123Graph_D_CURRENT_7" localSheetId="33" hidden="1">[8]A11!#REF!</definedName>
    <definedName name="_141__123Graph_D_CURRENT_7" localSheetId="42" hidden="1">[8]A11!#REF!</definedName>
    <definedName name="_141__123Graph_D_CURRENT_7" localSheetId="43" hidden="1">[8]A11!#REF!</definedName>
    <definedName name="_141__123Graph_D_CURRENT_7" localSheetId="44" hidden="1">[8]A11!#REF!</definedName>
    <definedName name="_141__123Graph_D_CURRENT_7" localSheetId="46" hidden="1">[8]A11!#REF!</definedName>
    <definedName name="_141__123Graph_D_CURRENT_7" localSheetId="7" hidden="1">[8]A11!#REF!</definedName>
    <definedName name="_141__123Graph_D_CURRENT_7" localSheetId="8" hidden="1">[8]A11!#REF!</definedName>
    <definedName name="_141__123Graph_D_CURRENT_7" localSheetId="9" hidden="1">[7]A11!#REF!</definedName>
    <definedName name="_141__123Graph_D_CURRENT_7" localSheetId="10" hidden="1">[7]A11!#REF!</definedName>
    <definedName name="_141__123Graph_D_CURRENT_7" localSheetId="1" hidden="1">[7]A11!#REF!</definedName>
    <definedName name="_141__123Graph_D_CURRENT_7" localSheetId="0" hidden="1">[8]A11!#REF!</definedName>
    <definedName name="_141__123Graph_D_CURRENT_7" localSheetId="47" hidden="1">[9]A11!#REF!</definedName>
    <definedName name="_141__123Graph_D_CURRENT_7" localSheetId="49" hidden="1">[8]A11!#REF!</definedName>
    <definedName name="_141__123Graph_D_CURRENT_7" localSheetId="50" hidden="1">[9]A11!#REF!</definedName>
    <definedName name="_141__123Graph_D_CURRENT_7" localSheetId="51" hidden="1">[9]A11!#REF!</definedName>
    <definedName name="_141__123Graph_D_CURRENT_7" localSheetId="21" hidden="1">[10]A11!#REF!</definedName>
    <definedName name="_141__123Graph_D_CURRENT_7" localSheetId="38" hidden="1">[8]A11!#REF!</definedName>
    <definedName name="_141__123Graph_D_CURRENT_7" localSheetId="39" hidden="1">[8]A11!#REF!</definedName>
    <definedName name="_141__123Graph_D_CURRENT_7" localSheetId="40" hidden="1">[8]A11!#REF!</definedName>
    <definedName name="_141__123Graph_D_CURRENT_7" localSheetId="41" hidden="1">[8]A11!#REF!</definedName>
    <definedName name="_141__123Graph_D_CURRENT_7" hidden="1">[8]A11!#REF!</definedName>
    <definedName name="_144__123Graph_D_CURRENT_8" localSheetId="12" hidden="1">[7]A11!#REF!</definedName>
    <definedName name="_144__123Graph_D_CURRENT_8" localSheetId="13" hidden="1">[8]A11!#REF!</definedName>
    <definedName name="_144__123Graph_D_CURRENT_8" localSheetId="14" hidden="1">[7]A11!#REF!</definedName>
    <definedName name="_144__123Graph_D_CURRENT_8" localSheetId="15" hidden="1">[7]A11!#REF!</definedName>
    <definedName name="_144__123Graph_D_CURRENT_8" localSheetId="16" hidden="1">[8]A11!#REF!</definedName>
    <definedName name="_144__123Graph_D_CURRENT_8" localSheetId="17" hidden="1">[7]A11!#REF!</definedName>
    <definedName name="_144__123Graph_D_CURRENT_8" localSheetId="18" hidden="1">[8]A11!#REF!</definedName>
    <definedName name="_144__123Graph_D_CURRENT_8" localSheetId="19" hidden="1">[8]A11!#REF!</definedName>
    <definedName name="_144__123Graph_D_CURRENT_8" localSheetId="20" hidden="1">[8]A11!#REF!</definedName>
    <definedName name="_144__123Graph_D_CURRENT_8" localSheetId="4" hidden="1">[8]A11!#REF!</definedName>
    <definedName name="_144__123Graph_D_CURRENT_8" localSheetId="23" hidden="1">[8]A11!#REF!</definedName>
    <definedName name="_144__123Graph_D_CURRENT_8" localSheetId="24" hidden="1">[8]A11!#REF!</definedName>
    <definedName name="_144__123Graph_D_CURRENT_8" localSheetId="26" hidden="1">[8]A11!#REF!</definedName>
    <definedName name="_144__123Graph_D_CURRENT_8" localSheetId="27" hidden="1">[9]A11!#REF!</definedName>
    <definedName name="_144__123Graph_D_CURRENT_8" localSheetId="28" hidden="1">[8]A11!#REF!</definedName>
    <definedName name="_144__123Graph_D_CURRENT_8" localSheetId="29" hidden="1">[7]A11!#REF!</definedName>
    <definedName name="_144__123Graph_D_CURRENT_8" localSheetId="30" hidden="1">[7]A11!#REF!</definedName>
    <definedName name="_144__123Graph_D_CURRENT_8" localSheetId="31" hidden="1">[7]A11!#REF!</definedName>
    <definedName name="_144__123Graph_D_CURRENT_8" localSheetId="32" hidden="1">[7]A11!#REF!</definedName>
    <definedName name="_144__123Graph_D_CURRENT_8" localSheetId="33" hidden="1">[8]A11!#REF!</definedName>
    <definedName name="_144__123Graph_D_CURRENT_8" localSheetId="42" hidden="1">[8]A11!#REF!</definedName>
    <definedName name="_144__123Graph_D_CURRENT_8" localSheetId="43" hidden="1">[8]A11!#REF!</definedName>
    <definedName name="_144__123Graph_D_CURRENT_8" localSheetId="44" hidden="1">[8]A11!#REF!</definedName>
    <definedName name="_144__123Graph_D_CURRENT_8" localSheetId="46" hidden="1">[8]A11!#REF!</definedName>
    <definedName name="_144__123Graph_D_CURRENT_8" localSheetId="7" hidden="1">[8]A11!#REF!</definedName>
    <definedName name="_144__123Graph_D_CURRENT_8" localSheetId="8" hidden="1">[8]A11!#REF!</definedName>
    <definedName name="_144__123Graph_D_CURRENT_8" localSheetId="9" hidden="1">[7]A11!#REF!</definedName>
    <definedName name="_144__123Graph_D_CURRENT_8" localSheetId="10" hidden="1">[7]A11!#REF!</definedName>
    <definedName name="_144__123Graph_D_CURRENT_8" localSheetId="1" hidden="1">[7]A11!#REF!</definedName>
    <definedName name="_144__123Graph_D_CURRENT_8" localSheetId="0" hidden="1">[8]A11!#REF!</definedName>
    <definedName name="_144__123Graph_D_CURRENT_8" localSheetId="47" hidden="1">[9]A11!#REF!</definedName>
    <definedName name="_144__123Graph_D_CURRENT_8" localSheetId="49" hidden="1">[8]A11!#REF!</definedName>
    <definedName name="_144__123Graph_D_CURRENT_8" localSheetId="50" hidden="1">[9]A11!#REF!</definedName>
    <definedName name="_144__123Graph_D_CURRENT_8" localSheetId="51" hidden="1">[9]A11!#REF!</definedName>
    <definedName name="_144__123Graph_D_CURRENT_8" localSheetId="21" hidden="1">[10]A11!#REF!</definedName>
    <definedName name="_144__123Graph_D_CURRENT_8" localSheetId="38" hidden="1">[8]A11!#REF!</definedName>
    <definedName name="_144__123Graph_D_CURRENT_8" localSheetId="39" hidden="1">[8]A11!#REF!</definedName>
    <definedName name="_144__123Graph_D_CURRENT_8" localSheetId="40" hidden="1">[8]A11!#REF!</definedName>
    <definedName name="_144__123Graph_D_CURRENT_8" localSheetId="41" hidden="1">[8]A11!#REF!</definedName>
    <definedName name="_144__123Graph_D_CURRENT_8" hidden="1">[8]A11!#REF!</definedName>
    <definedName name="_147__123Graph_D_CURRENT_9" localSheetId="12" hidden="1">[7]A11!#REF!</definedName>
    <definedName name="_147__123Graph_D_CURRENT_9" localSheetId="13" hidden="1">[8]A11!#REF!</definedName>
    <definedName name="_147__123Graph_D_CURRENT_9" localSheetId="14" hidden="1">[7]A11!#REF!</definedName>
    <definedName name="_147__123Graph_D_CURRENT_9" localSheetId="15" hidden="1">[7]A11!#REF!</definedName>
    <definedName name="_147__123Graph_D_CURRENT_9" localSheetId="16" hidden="1">[8]A11!#REF!</definedName>
    <definedName name="_147__123Graph_D_CURRENT_9" localSheetId="17" hidden="1">[7]A11!#REF!</definedName>
    <definedName name="_147__123Graph_D_CURRENT_9" localSheetId="18" hidden="1">[8]A11!#REF!</definedName>
    <definedName name="_147__123Graph_D_CURRENT_9" localSheetId="19" hidden="1">[8]A11!#REF!</definedName>
    <definedName name="_147__123Graph_D_CURRENT_9" localSheetId="20" hidden="1">[8]A11!#REF!</definedName>
    <definedName name="_147__123Graph_D_CURRENT_9" localSheetId="4" hidden="1">[8]A11!#REF!</definedName>
    <definedName name="_147__123Graph_D_CURRENT_9" localSheetId="23" hidden="1">[8]A11!#REF!</definedName>
    <definedName name="_147__123Graph_D_CURRENT_9" localSheetId="24" hidden="1">[8]A11!#REF!</definedName>
    <definedName name="_147__123Graph_D_CURRENT_9" localSheetId="26" hidden="1">[8]A11!#REF!</definedName>
    <definedName name="_147__123Graph_D_CURRENT_9" localSheetId="27" hidden="1">[9]A11!#REF!</definedName>
    <definedName name="_147__123Graph_D_CURRENT_9" localSheetId="28" hidden="1">[8]A11!#REF!</definedName>
    <definedName name="_147__123Graph_D_CURRENT_9" localSheetId="29" hidden="1">[7]A11!#REF!</definedName>
    <definedName name="_147__123Graph_D_CURRENT_9" localSheetId="30" hidden="1">[7]A11!#REF!</definedName>
    <definedName name="_147__123Graph_D_CURRENT_9" localSheetId="31" hidden="1">[7]A11!#REF!</definedName>
    <definedName name="_147__123Graph_D_CURRENT_9" localSheetId="32" hidden="1">[7]A11!#REF!</definedName>
    <definedName name="_147__123Graph_D_CURRENT_9" localSheetId="33" hidden="1">[8]A11!#REF!</definedName>
    <definedName name="_147__123Graph_D_CURRENT_9" localSheetId="42" hidden="1">[8]A11!#REF!</definedName>
    <definedName name="_147__123Graph_D_CURRENT_9" localSheetId="43" hidden="1">[8]A11!#REF!</definedName>
    <definedName name="_147__123Graph_D_CURRENT_9" localSheetId="44" hidden="1">[8]A11!#REF!</definedName>
    <definedName name="_147__123Graph_D_CURRENT_9" localSheetId="46" hidden="1">[8]A11!#REF!</definedName>
    <definedName name="_147__123Graph_D_CURRENT_9" localSheetId="7" hidden="1">[8]A11!#REF!</definedName>
    <definedName name="_147__123Graph_D_CURRENT_9" localSheetId="8" hidden="1">[8]A11!#REF!</definedName>
    <definedName name="_147__123Graph_D_CURRENT_9" localSheetId="9" hidden="1">[7]A11!#REF!</definedName>
    <definedName name="_147__123Graph_D_CURRENT_9" localSheetId="10" hidden="1">[7]A11!#REF!</definedName>
    <definedName name="_147__123Graph_D_CURRENT_9" localSheetId="1" hidden="1">[7]A11!#REF!</definedName>
    <definedName name="_147__123Graph_D_CURRENT_9" localSheetId="0" hidden="1">[8]A11!#REF!</definedName>
    <definedName name="_147__123Graph_D_CURRENT_9" localSheetId="47" hidden="1">[9]A11!#REF!</definedName>
    <definedName name="_147__123Graph_D_CURRENT_9" localSheetId="49" hidden="1">[8]A11!#REF!</definedName>
    <definedName name="_147__123Graph_D_CURRENT_9" localSheetId="50" hidden="1">[9]A11!#REF!</definedName>
    <definedName name="_147__123Graph_D_CURRENT_9" localSheetId="51" hidden="1">[9]A11!#REF!</definedName>
    <definedName name="_147__123Graph_D_CURRENT_9" localSheetId="21" hidden="1">[10]A11!#REF!</definedName>
    <definedName name="_147__123Graph_D_CURRENT_9" localSheetId="38" hidden="1">[8]A11!#REF!</definedName>
    <definedName name="_147__123Graph_D_CURRENT_9" localSheetId="39" hidden="1">[8]A11!#REF!</definedName>
    <definedName name="_147__123Graph_D_CURRENT_9" localSheetId="40" hidden="1">[8]A11!#REF!</definedName>
    <definedName name="_147__123Graph_D_CURRENT_9" localSheetId="41" hidden="1">[8]A11!#REF!</definedName>
    <definedName name="_147__123Graph_D_CURRENT_9" hidden="1">[8]A11!#REF!</definedName>
    <definedName name="_15__123Graph_A_CURRENT_3" localSheetId="12" hidden="1">[7]A11!#REF!</definedName>
    <definedName name="_15__123Graph_A_CURRENT_3" localSheetId="13" hidden="1">[8]A11!#REF!</definedName>
    <definedName name="_15__123Graph_A_CURRENT_3" localSheetId="14" hidden="1">[7]A11!#REF!</definedName>
    <definedName name="_15__123Graph_A_CURRENT_3" localSheetId="15" hidden="1">[7]A11!#REF!</definedName>
    <definedName name="_15__123Graph_A_CURRENT_3" localSheetId="16" hidden="1">[8]A11!#REF!</definedName>
    <definedName name="_15__123Graph_A_CURRENT_3" localSheetId="17" hidden="1">[7]A11!#REF!</definedName>
    <definedName name="_15__123Graph_A_CURRENT_3" localSheetId="18" hidden="1">[8]A11!#REF!</definedName>
    <definedName name="_15__123Graph_A_CURRENT_3" localSheetId="19" hidden="1">[8]A11!#REF!</definedName>
    <definedName name="_15__123Graph_A_CURRENT_3" localSheetId="20" hidden="1">[8]A11!#REF!</definedName>
    <definedName name="_15__123Graph_A_CURRENT_3" localSheetId="4" hidden="1">[8]A11!#REF!</definedName>
    <definedName name="_15__123Graph_A_CURRENT_3" localSheetId="23" hidden="1">[8]A11!#REF!</definedName>
    <definedName name="_15__123Graph_A_CURRENT_3" localSheetId="24" hidden="1">[8]A11!#REF!</definedName>
    <definedName name="_15__123Graph_A_CURRENT_3" localSheetId="26" hidden="1">[8]A11!#REF!</definedName>
    <definedName name="_15__123Graph_A_CURRENT_3" localSheetId="27" hidden="1">[9]A11!#REF!</definedName>
    <definedName name="_15__123Graph_A_CURRENT_3" localSheetId="28" hidden="1">[8]A11!#REF!</definedName>
    <definedName name="_15__123Graph_A_CURRENT_3" localSheetId="29" hidden="1">[7]A11!#REF!</definedName>
    <definedName name="_15__123Graph_A_CURRENT_3" localSheetId="30" hidden="1">[7]A11!#REF!</definedName>
    <definedName name="_15__123Graph_A_CURRENT_3" localSheetId="31" hidden="1">[7]A11!#REF!</definedName>
    <definedName name="_15__123Graph_A_CURRENT_3" localSheetId="32" hidden="1">[7]A11!#REF!</definedName>
    <definedName name="_15__123Graph_A_CURRENT_3" localSheetId="33" hidden="1">[8]A11!#REF!</definedName>
    <definedName name="_15__123Graph_A_CURRENT_3" localSheetId="42" hidden="1">[8]A11!#REF!</definedName>
    <definedName name="_15__123Graph_A_CURRENT_3" localSheetId="43" hidden="1">[8]A11!#REF!</definedName>
    <definedName name="_15__123Graph_A_CURRENT_3" localSheetId="44" hidden="1">[8]A11!#REF!</definedName>
    <definedName name="_15__123Graph_A_CURRENT_3" localSheetId="46" hidden="1">[8]A11!#REF!</definedName>
    <definedName name="_15__123Graph_A_CURRENT_3" localSheetId="7" hidden="1">[8]A11!#REF!</definedName>
    <definedName name="_15__123Graph_A_CURRENT_3" localSheetId="8" hidden="1">[8]A11!#REF!</definedName>
    <definedName name="_15__123Graph_A_CURRENT_3" localSheetId="9" hidden="1">[7]A11!#REF!</definedName>
    <definedName name="_15__123Graph_A_CURRENT_3" localSheetId="10" hidden="1">[7]A11!#REF!</definedName>
    <definedName name="_15__123Graph_A_CURRENT_3" localSheetId="1" hidden="1">[7]A11!#REF!</definedName>
    <definedName name="_15__123Graph_A_CURRENT_3" localSheetId="0" hidden="1">[8]A11!#REF!</definedName>
    <definedName name="_15__123Graph_A_CURRENT_3" localSheetId="47" hidden="1">[9]A11!#REF!</definedName>
    <definedName name="_15__123Graph_A_CURRENT_3" localSheetId="49" hidden="1">[8]A11!#REF!</definedName>
    <definedName name="_15__123Graph_A_CURRENT_3" localSheetId="50" hidden="1">[9]A11!#REF!</definedName>
    <definedName name="_15__123Graph_A_CURRENT_3" localSheetId="51" hidden="1">[9]A11!#REF!</definedName>
    <definedName name="_15__123Graph_A_CURRENT_3" localSheetId="21" hidden="1">[10]A11!#REF!</definedName>
    <definedName name="_15__123Graph_A_CURRENT_3" localSheetId="38" hidden="1">[8]A11!#REF!</definedName>
    <definedName name="_15__123Graph_A_CURRENT_3" localSheetId="39" hidden="1">[8]A11!#REF!</definedName>
    <definedName name="_15__123Graph_A_CURRENT_3" localSheetId="40" hidden="1">[8]A11!#REF!</definedName>
    <definedName name="_15__123Graph_A_CURRENT_3" localSheetId="41" hidden="1">[8]A11!#REF!</definedName>
    <definedName name="_15__123Graph_A_CURRENT_3" hidden="1">[8]A11!#REF!</definedName>
    <definedName name="_150__123Graph_E_CURRENT" localSheetId="12" hidden="1">[7]A11!#REF!</definedName>
    <definedName name="_150__123Graph_E_CURRENT" localSheetId="13" hidden="1">[8]A11!#REF!</definedName>
    <definedName name="_150__123Graph_E_CURRENT" localSheetId="14" hidden="1">[7]A11!#REF!</definedName>
    <definedName name="_150__123Graph_E_CURRENT" localSheetId="15" hidden="1">[7]A11!#REF!</definedName>
    <definedName name="_150__123Graph_E_CURRENT" localSheetId="16" hidden="1">[8]A11!#REF!</definedName>
    <definedName name="_150__123Graph_E_CURRENT" localSheetId="17" hidden="1">[7]A11!#REF!</definedName>
    <definedName name="_150__123Graph_E_CURRENT" localSheetId="18" hidden="1">[8]A11!#REF!</definedName>
    <definedName name="_150__123Graph_E_CURRENT" localSheetId="19" hidden="1">[8]A11!#REF!</definedName>
    <definedName name="_150__123Graph_E_CURRENT" localSheetId="20" hidden="1">[8]A11!#REF!</definedName>
    <definedName name="_150__123Graph_E_CURRENT" localSheetId="4" hidden="1">[8]A11!#REF!</definedName>
    <definedName name="_150__123Graph_E_CURRENT" localSheetId="23" hidden="1">[8]A11!#REF!</definedName>
    <definedName name="_150__123Graph_E_CURRENT" localSheetId="24" hidden="1">[8]A11!#REF!</definedName>
    <definedName name="_150__123Graph_E_CURRENT" localSheetId="26" hidden="1">[8]A11!#REF!</definedName>
    <definedName name="_150__123Graph_E_CURRENT" localSheetId="27" hidden="1">[9]A11!#REF!</definedName>
    <definedName name="_150__123Graph_E_CURRENT" localSheetId="28" hidden="1">[8]A11!#REF!</definedName>
    <definedName name="_150__123Graph_E_CURRENT" localSheetId="29" hidden="1">[7]A11!#REF!</definedName>
    <definedName name="_150__123Graph_E_CURRENT" localSheetId="30" hidden="1">[7]A11!#REF!</definedName>
    <definedName name="_150__123Graph_E_CURRENT" localSheetId="31" hidden="1">[7]A11!#REF!</definedName>
    <definedName name="_150__123Graph_E_CURRENT" localSheetId="32" hidden="1">[7]A11!#REF!</definedName>
    <definedName name="_150__123Graph_E_CURRENT" localSheetId="33" hidden="1">[8]A11!#REF!</definedName>
    <definedName name="_150__123Graph_E_CURRENT" localSheetId="42" hidden="1">[8]A11!#REF!</definedName>
    <definedName name="_150__123Graph_E_CURRENT" localSheetId="43" hidden="1">[8]A11!#REF!</definedName>
    <definedName name="_150__123Graph_E_CURRENT" localSheetId="44" hidden="1">[8]A11!#REF!</definedName>
    <definedName name="_150__123Graph_E_CURRENT" localSheetId="46" hidden="1">[8]A11!#REF!</definedName>
    <definedName name="_150__123Graph_E_CURRENT" localSheetId="7" hidden="1">[8]A11!#REF!</definedName>
    <definedName name="_150__123Graph_E_CURRENT" localSheetId="8" hidden="1">[8]A11!#REF!</definedName>
    <definedName name="_150__123Graph_E_CURRENT" localSheetId="9" hidden="1">[7]A11!#REF!</definedName>
    <definedName name="_150__123Graph_E_CURRENT" localSheetId="10" hidden="1">[7]A11!#REF!</definedName>
    <definedName name="_150__123Graph_E_CURRENT" localSheetId="1" hidden="1">[7]A11!#REF!</definedName>
    <definedName name="_150__123Graph_E_CURRENT" localSheetId="0" hidden="1">[8]A11!#REF!</definedName>
    <definedName name="_150__123Graph_E_CURRENT" localSheetId="47" hidden="1">[9]A11!#REF!</definedName>
    <definedName name="_150__123Graph_E_CURRENT" localSheetId="49" hidden="1">[8]A11!#REF!</definedName>
    <definedName name="_150__123Graph_E_CURRENT" localSheetId="50" hidden="1">[9]A11!#REF!</definedName>
    <definedName name="_150__123Graph_E_CURRENT" localSheetId="51" hidden="1">[9]A11!#REF!</definedName>
    <definedName name="_150__123Graph_E_CURRENT" localSheetId="21" hidden="1">[10]A11!#REF!</definedName>
    <definedName name="_150__123Graph_E_CURRENT" localSheetId="38" hidden="1">[8]A11!#REF!</definedName>
    <definedName name="_150__123Graph_E_CURRENT" localSheetId="39" hidden="1">[8]A11!#REF!</definedName>
    <definedName name="_150__123Graph_E_CURRENT" localSheetId="40" hidden="1">[8]A11!#REF!</definedName>
    <definedName name="_150__123Graph_E_CURRENT" localSheetId="41" hidden="1">[8]A11!#REF!</definedName>
    <definedName name="_150__123Graph_E_CURRENT" hidden="1">[8]A11!#REF!</definedName>
    <definedName name="_153__123Graph_E_CURRENT_1" localSheetId="12" hidden="1">[7]A11!#REF!</definedName>
    <definedName name="_153__123Graph_E_CURRENT_1" localSheetId="13" hidden="1">[8]A11!#REF!</definedName>
    <definedName name="_153__123Graph_E_CURRENT_1" localSheetId="14" hidden="1">[7]A11!#REF!</definedName>
    <definedName name="_153__123Graph_E_CURRENT_1" localSheetId="15" hidden="1">[7]A11!#REF!</definedName>
    <definedName name="_153__123Graph_E_CURRENT_1" localSheetId="16" hidden="1">[8]A11!#REF!</definedName>
    <definedName name="_153__123Graph_E_CURRENT_1" localSheetId="17" hidden="1">[7]A11!#REF!</definedName>
    <definedName name="_153__123Graph_E_CURRENT_1" localSheetId="18" hidden="1">[8]A11!#REF!</definedName>
    <definedName name="_153__123Graph_E_CURRENT_1" localSheetId="19" hidden="1">[8]A11!#REF!</definedName>
    <definedName name="_153__123Graph_E_CURRENT_1" localSheetId="20" hidden="1">[8]A11!#REF!</definedName>
    <definedName name="_153__123Graph_E_CURRENT_1" localSheetId="4" hidden="1">[8]A11!#REF!</definedName>
    <definedName name="_153__123Graph_E_CURRENT_1" localSheetId="23" hidden="1">[8]A11!#REF!</definedName>
    <definedName name="_153__123Graph_E_CURRENT_1" localSheetId="24" hidden="1">[8]A11!#REF!</definedName>
    <definedName name="_153__123Graph_E_CURRENT_1" localSheetId="26" hidden="1">[8]A11!#REF!</definedName>
    <definedName name="_153__123Graph_E_CURRENT_1" localSheetId="27" hidden="1">[9]A11!#REF!</definedName>
    <definedName name="_153__123Graph_E_CURRENT_1" localSheetId="28" hidden="1">[8]A11!#REF!</definedName>
    <definedName name="_153__123Graph_E_CURRENT_1" localSheetId="29" hidden="1">[7]A11!#REF!</definedName>
    <definedName name="_153__123Graph_E_CURRENT_1" localSheetId="30" hidden="1">[7]A11!#REF!</definedName>
    <definedName name="_153__123Graph_E_CURRENT_1" localSheetId="31" hidden="1">[7]A11!#REF!</definedName>
    <definedName name="_153__123Graph_E_CURRENT_1" localSheetId="32" hidden="1">[7]A11!#REF!</definedName>
    <definedName name="_153__123Graph_E_CURRENT_1" localSheetId="33" hidden="1">[8]A11!#REF!</definedName>
    <definedName name="_153__123Graph_E_CURRENT_1" localSheetId="42" hidden="1">[8]A11!#REF!</definedName>
    <definedName name="_153__123Graph_E_CURRENT_1" localSheetId="43" hidden="1">[8]A11!#REF!</definedName>
    <definedName name="_153__123Graph_E_CURRENT_1" localSheetId="44" hidden="1">[8]A11!#REF!</definedName>
    <definedName name="_153__123Graph_E_CURRENT_1" localSheetId="46" hidden="1">[8]A11!#REF!</definedName>
    <definedName name="_153__123Graph_E_CURRENT_1" localSheetId="7" hidden="1">[8]A11!#REF!</definedName>
    <definedName name="_153__123Graph_E_CURRENT_1" localSheetId="8" hidden="1">[8]A11!#REF!</definedName>
    <definedName name="_153__123Graph_E_CURRENT_1" localSheetId="9" hidden="1">[7]A11!#REF!</definedName>
    <definedName name="_153__123Graph_E_CURRENT_1" localSheetId="10" hidden="1">[7]A11!#REF!</definedName>
    <definedName name="_153__123Graph_E_CURRENT_1" localSheetId="1" hidden="1">[7]A11!#REF!</definedName>
    <definedName name="_153__123Graph_E_CURRENT_1" localSheetId="0" hidden="1">[8]A11!#REF!</definedName>
    <definedName name="_153__123Graph_E_CURRENT_1" localSheetId="47" hidden="1">[9]A11!#REF!</definedName>
    <definedName name="_153__123Graph_E_CURRENT_1" localSheetId="49" hidden="1">[8]A11!#REF!</definedName>
    <definedName name="_153__123Graph_E_CURRENT_1" localSheetId="50" hidden="1">[9]A11!#REF!</definedName>
    <definedName name="_153__123Graph_E_CURRENT_1" localSheetId="51" hidden="1">[9]A11!#REF!</definedName>
    <definedName name="_153__123Graph_E_CURRENT_1" localSheetId="21" hidden="1">[10]A11!#REF!</definedName>
    <definedName name="_153__123Graph_E_CURRENT_1" localSheetId="38" hidden="1">[8]A11!#REF!</definedName>
    <definedName name="_153__123Graph_E_CURRENT_1" localSheetId="39" hidden="1">[8]A11!#REF!</definedName>
    <definedName name="_153__123Graph_E_CURRENT_1" localSheetId="40" hidden="1">[8]A11!#REF!</definedName>
    <definedName name="_153__123Graph_E_CURRENT_1" localSheetId="41" hidden="1">[8]A11!#REF!</definedName>
    <definedName name="_153__123Graph_E_CURRENT_1" hidden="1">[8]A11!#REF!</definedName>
    <definedName name="_156__123Graph_E_CURRENT_10" localSheetId="12" hidden="1">[7]A11!#REF!</definedName>
    <definedName name="_156__123Graph_E_CURRENT_10" localSheetId="13" hidden="1">[8]A11!#REF!</definedName>
    <definedName name="_156__123Graph_E_CURRENT_10" localSheetId="14" hidden="1">[7]A11!#REF!</definedName>
    <definedName name="_156__123Graph_E_CURRENT_10" localSheetId="15" hidden="1">[7]A11!#REF!</definedName>
    <definedName name="_156__123Graph_E_CURRENT_10" localSheetId="16" hidden="1">[8]A11!#REF!</definedName>
    <definedName name="_156__123Graph_E_CURRENT_10" localSheetId="17" hidden="1">[7]A11!#REF!</definedName>
    <definedName name="_156__123Graph_E_CURRENT_10" localSheetId="18" hidden="1">[8]A11!#REF!</definedName>
    <definedName name="_156__123Graph_E_CURRENT_10" localSheetId="19" hidden="1">[8]A11!#REF!</definedName>
    <definedName name="_156__123Graph_E_CURRENT_10" localSheetId="20" hidden="1">[8]A11!#REF!</definedName>
    <definedName name="_156__123Graph_E_CURRENT_10" localSheetId="4" hidden="1">[8]A11!#REF!</definedName>
    <definedName name="_156__123Graph_E_CURRENT_10" localSheetId="23" hidden="1">[8]A11!#REF!</definedName>
    <definedName name="_156__123Graph_E_CURRENT_10" localSheetId="24" hidden="1">[8]A11!#REF!</definedName>
    <definedName name="_156__123Graph_E_CURRENT_10" localSheetId="26" hidden="1">[8]A11!#REF!</definedName>
    <definedName name="_156__123Graph_E_CURRENT_10" localSheetId="27" hidden="1">[9]A11!#REF!</definedName>
    <definedName name="_156__123Graph_E_CURRENT_10" localSheetId="28" hidden="1">[8]A11!#REF!</definedName>
    <definedName name="_156__123Graph_E_CURRENT_10" localSheetId="29" hidden="1">[7]A11!#REF!</definedName>
    <definedName name="_156__123Graph_E_CURRENT_10" localSheetId="30" hidden="1">[7]A11!#REF!</definedName>
    <definedName name="_156__123Graph_E_CURRENT_10" localSheetId="31" hidden="1">[7]A11!#REF!</definedName>
    <definedName name="_156__123Graph_E_CURRENT_10" localSheetId="32" hidden="1">[7]A11!#REF!</definedName>
    <definedName name="_156__123Graph_E_CURRENT_10" localSheetId="33" hidden="1">[8]A11!#REF!</definedName>
    <definedName name="_156__123Graph_E_CURRENT_10" localSheetId="42" hidden="1">[8]A11!#REF!</definedName>
    <definedName name="_156__123Graph_E_CURRENT_10" localSheetId="43" hidden="1">[8]A11!#REF!</definedName>
    <definedName name="_156__123Graph_E_CURRENT_10" localSheetId="44" hidden="1">[8]A11!#REF!</definedName>
    <definedName name="_156__123Graph_E_CURRENT_10" localSheetId="46" hidden="1">[8]A11!#REF!</definedName>
    <definedName name="_156__123Graph_E_CURRENT_10" localSheetId="7" hidden="1">[8]A11!#REF!</definedName>
    <definedName name="_156__123Graph_E_CURRENT_10" localSheetId="8" hidden="1">[8]A11!#REF!</definedName>
    <definedName name="_156__123Graph_E_CURRENT_10" localSheetId="9" hidden="1">[7]A11!#REF!</definedName>
    <definedName name="_156__123Graph_E_CURRENT_10" localSheetId="10" hidden="1">[7]A11!#REF!</definedName>
    <definedName name="_156__123Graph_E_CURRENT_10" localSheetId="1" hidden="1">[7]A11!#REF!</definedName>
    <definedName name="_156__123Graph_E_CURRENT_10" localSheetId="0" hidden="1">[8]A11!#REF!</definedName>
    <definedName name="_156__123Graph_E_CURRENT_10" localSheetId="47" hidden="1">[9]A11!#REF!</definedName>
    <definedName name="_156__123Graph_E_CURRENT_10" localSheetId="49" hidden="1">[8]A11!#REF!</definedName>
    <definedName name="_156__123Graph_E_CURRENT_10" localSheetId="50" hidden="1">[9]A11!#REF!</definedName>
    <definedName name="_156__123Graph_E_CURRENT_10" localSheetId="51" hidden="1">[9]A11!#REF!</definedName>
    <definedName name="_156__123Graph_E_CURRENT_10" localSheetId="21" hidden="1">[10]A11!#REF!</definedName>
    <definedName name="_156__123Graph_E_CURRENT_10" localSheetId="38" hidden="1">[8]A11!#REF!</definedName>
    <definedName name="_156__123Graph_E_CURRENT_10" localSheetId="39" hidden="1">[8]A11!#REF!</definedName>
    <definedName name="_156__123Graph_E_CURRENT_10" localSheetId="40" hidden="1">[8]A11!#REF!</definedName>
    <definedName name="_156__123Graph_E_CURRENT_10" localSheetId="41" hidden="1">[8]A11!#REF!</definedName>
    <definedName name="_156__123Graph_E_CURRENT_10" hidden="1">[8]A11!#REF!</definedName>
    <definedName name="_159__123Graph_E_CURRENT_2" localSheetId="12" hidden="1">[7]A11!#REF!</definedName>
    <definedName name="_159__123Graph_E_CURRENT_2" localSheetId="13" hidden="1">[8]A11!#REF!</definedName>
    <definedName name="_159__123Graph_E_CURRENT_2" localSheetId="14" hidden="1">[7]A11!#REF!</definedName>
    <definedName name="_159__123Graph_E_CURRENT_2" localSheetId="15" hidden="1">[7]A11!#REF!</definedName>
    <definedName name="_159__123Graph_E_CURRENT_2" localSheetId="16" hidden="1">[8]A11!#REF!</definedName>
    <definedName name="_159__123Graph_E_CURRENT_2" localSheetId="17" hidden="1">[7]A11!#REF!</definedName>
    <definedName name="_159__123Graph_E_CURRENT_2" localSheetId="18" hidden="1">[8]A11!#REF!</definedName>
    <definedName name="_159__123Graph_E_CURRENT_2" localSheetId="19" hidden="1">[8]A11!#REF!</definedName>
    <definedName name="_159__123Graph_E_CURRENT_2" localSheetId="20" hidden="1">[8]A11!#REF!</definedName>
    <definedName name="_159__123Graph_E_CURRENT_2" localSheetId="4" hidden="1">[8]A11!#REF!</definedName>
    <definedName name="_159__123Graph_E_CURRENT_2" localSheetId="23" hidden="1">[8]A11!#REF!</definedName>
    <definedName name="_159__123Graph_E_CURRENT_2" localSheetId="24" hidden="1">[8]A11!#REF!</definedName>
    <definedName name="_159__123Graph_E_CURRENT_2" localSheetId="26" hidden="1">[8]A11!#REF!</definedName>
    <definedName name="_159__123Graph_E_CURRENT_2" localSheetId="27" hidden="1">[9]A11!#REF!</definedName>
    <definedName name="_159__123Graph_E_CURRENT_2" localSheetId="28" hidden="1">[8]A11!#REF!</definedName>
    <definedName name="_159__123Graph_E_CURRENT_2" localSheetId="29" hidden="1">[7]A11!#REF!</definedName>
    <definedName name="_159__123Graph_E_CURRENT_2" localSheetId="30" hidden="1">[7]A11!#REF!</definedName>
    <definedName name="_159__123Graph_E_CURRENT_2" localSheetId="31" hidden="1">[7]A11!#REF!</definedName>
    <definedName name="_159__123Graph_E_CURRENT_2" localSheetId="32" hidden="1">[7]A11!#REF!</definedName>
    <definedName name="_159__123Graph_E_CURRENT_2" localSheetId="33" hidden="1">[8]A11!#REF!</definedName>
    <definedName name="_159__123Graph_E_CURRENT_2" localSheetId="42" hidden="1">[8]A11!#REF!</definedName>
    <definedName name="_159__123Graph_E_CURRENT_2" localSheetId="43" hidden="1">[8]A11!#REF!</definedName>
    <definedName name="_159__123Graph_E_CURRENT_2" localSheetId="44" hidden="1">[8]A11!#REF!</definedName>
    <definedName name="_159__123Graph_E_CURRENT_2" localSheetId="46" hidden="1">[8]A11!#REF!</definedName>
    <definedName name="_159__123Graph_E_CURRENT_2" localSheetId="7" hidden="1">[8]A11!#REF!</definedName>
    <definedName name="_159__123Graph_E_CURRENT_2" localSheetId="8" hidden="1">[8]A11!#REF!</definedName>
    <definedName name="_159__123Graph_E_CURRENT_2" localSheetId="9" hidden="1">[7]A11!#REF!</definedName>
    <definedName name="_159__123Graph_E_CURRENT_2" localSheetId="10" hidden="1">[7]A11!#REF!</definedName>
    <definedName name="_159__123Graph_E_CURRENT_2" localSheetId="1" hidden="1">[7]A11!#REF!</definedName>
    <definedName name="_159__123Graph_E_CURRENT_2" localSheetId="0" hidden="1">[8]A11!#REF!</definedName>
    <definedName name="_159__123Graph_E_CURRENT_2" localSheetId="47" hidden="1">[9]A11!#REF!</definedName>
    <definedName name="_159__123Graph_E_CURRENT_2" localSheetId="49" hidden="1">[8]A11!#REF!</definedName>
    <definedName name="_159__123Graph_E_CURRENT_2" localSheetId="50" hidden="1">[9]A11!#REF!</definedName>
    <definedName name="_159__123Graph_E_CURRENT_2" localSheetId="51" hidden="1">[9]A11!#REF!</definedName>
    <definedName name="_159__123Graph_E_CURRENT_2" localSheetId="21" hidden="1">[10]A11!#REF!</definedName>
    <definedName name="_159__123Graph_E_CURRENT_2" localSheetId="38" hidden="1">[8]A11!#REF!</definedName>
    <definedName name="_159__123Graph_E_CURRENT_2" localSheetId="39" hidden="1">[8]A11!#REF!</definedName>
    <definedName name="_159__123Graph_E_CURRENT_2" localSheetId="40" hidden="1">[8]A11!#REF!</definedName>
    <definedName name="_159__123Graph_E_CURRENT_2" localSheetId="41" hidden="1">[8]A11!#REF!</definedName>
    <definedName name="_159__123Graph_E_CURRENT_2" hidden="1">[8]A11!#REF!</definedName>
    <definedName name="_162__123Graph_E_CURRENT_3" localSheetId="12" hidden="1">[7]A11!#REF!</definedName>
    <definedName name="_162__123Graph_E_CURRENT_3" localSheetId="13" hidden="1">[8]A11!#REF!</definedName>
    <definedName name="_162__123Graph_E_CURRENT_3" localSheetId="14" hidden="1">[7]A11!#REF!</definedName>
    <definedName name="_162__123Graph_E_CURRENT_3" localSheetId="15" hidden="1">[7]A11!#REF!</definedName>
    <definedName name="_162__123Graph_E_CURRENT_3" localSheetId="16" hidden="1">[8]A11!#REF!</definedName>
    <definedName name="_162__123Graph_E_CURRENT_3" localSheetId="17" hidden="1">[7]A11!#REF!</definedName>
    <definedName name="_162__123Graph_E_CURRENT_3" localSheetId="18" hidden="1">[8]A11!#REF!</definedName>
    <definedName name="_162__123Graph_E_CURRENT_3" localSheetId="19" hidden="1">[8]A11!#REF!</definedName>
    <definedName name="_162__123Graph_E_CURRENT_3" localSheetId="20" hidden="1">[8]A11!#REF!</definedName>
    <definedName name="_162__123Graph_E_CURRENT_3" localSheetId="4" hidden="1">[8]A11!#REF!</definedName>
    <definedName name="_162__123Graph_E_CURRENT_3" localSheetId="23" hidden="1">[8]A11!#REF!</definedName>
    <definedName name="_162__123Graph_E_CURRENT_3" localSheetId="24" hidden="1">[8]A11!#REF!</definedName>
    <definedName name="_162__123Graph_E_CURRENT_3" localSheetId="26" hidden="1">[8]A11!#REF!</definedName>
    <definedName name="_162__123Graph_E_CURRENT_3" localSheetId="27" hidden="1">[9]A11!#REF!</definedName>
    <definedName name="_162__123Graph_E_CURRENT_3" localSheetId="28" hidden="1">[8]A11!#REF!</definedName>
    <definedName name="_162__123Graph_E_CURRENT_3" localSheetId="29" hidden="1">[7]A11!#REF!</definedName>
    <definedName name="_162__123Graph_E_CURRENT_3" localSheetId="30" hidden="1">[7]A11!#REF!</definedName>
    <definedName name="_162__123Graph_E_CURRENT_3" localSheetId="31" hidden="1">[7]A11!#REF!</definedName>
    <definedName name="_162__123Graph_E_CURRENT_3" localSheetId="32" hidden="1">[7]A11!#REF!</definedName>
    <definedName name="_162__123Graph_E_CURRENT_3" localSheetId="33" hidden="1">[8]A11!#REF!</definedName>
    <definedName name="_162__123Graph_E_CURRENT_3" localSheetId="42" hidden="1">[8]A11!#REF!</definedName>
    <definedName name="_162__123Graph_E_CURRENT_3" localSheetId="43" hidden="1">[8]A11!#REF!</definedName>
    <definedName name="_162__123Graph_E_CURRENT_3" localSheetId="44" hidden="1">[8]A11!#REF!</definedName>
    <definedName name="_162__123Graph_E_CURRENT_3" localSheetId="46" hidden="1">[8]A11!#REF!</definedName>
    <definedName name="_162__123Graph_E_CURRENT_3" localSheetId="7" hidden="1">[8]A11!#REF!</definedName>
    <definedName name="_162__123Graph_E_CURRENT_3" localSheetId="8" hidden="1">[8]A11!#REF!</definedName>
    <definedName name="_162__123Graph_E_CURRENT_3" localSheetId="9" hidden="1">[7]A11!#REF!</definedName>
    <definedName name="_162__123Graph_E_CURRENT_3" localSheetId="10" hidden="1">[7]A11!#REF!</definedName>
    <definedName name="_162__123Graph_E_CURRENT_3" localSheetId="1" hidden="1">[7]A11!#REF!</definedName>
    <definedName name="_162__123Graph_E_CURRENT_3" localSheetId="0" hidden="1">[8]A11!#REF!</definedName>
    <definedName name="_162__123Graph_E_CURRENT_3" localSheetId="47" hidden="1">[9]A11!#REF!</definedName>
    <definedName name="_162__123Graph_E_CURRENT_3" localSheetId="49" hidden="1">[8]A11!#REF!</definedName>
    <definedName name="_162__123Graph_E_CURRENT_3" localSheetId="50" hidden="1">[9]A11!#REF!</definedName>
    <definedName name="_162__123Graph_E_CURRENT_3" localSheetId="51" hidden="1">[9]A11!#REF!</definedName>
    <definedName name="_162__123Graph_E_CURRENT_3" localSheetId="21" hidden="1">[10]A11!#REF!</definedName>
    <definedName name="_162__123Graph_E_CURRENT_3" localSheetId="38" hidden="1">[8]A11!#REF!</definedName>
    <definedName name="_162__123Graph_E_CURRENT_3" localSheetId="39" hidden="1">[8]A11!#REF!</definedName>
    <definedName name="_162__123Graph_E_CURRENT_3" localSheetId="40" hidden="1">[8]A11!#REF!</definedName>
    <definedName name="_162__123Graph_E_CURRENT_3" localSheetId="41" hidden="1">[8]A11!#REF!</definedName>
    <definedName name="_162__123Graph_E_CURRENT_3" hidden="1">[8]A11!#REF!</definedName>
    <definedName name="_165__123Graph_E_CURRENT_4" localSheetId="12" hidden="1">[7]A11!#REF!</definedName>
    <definedName name="_165__123Graph_E_CURRENT_4" localSheetId="13" hidden="1">[8]A11!#REF!</definedName>
    <definedName name="_165__123Graph_E_CURRENT_4" localSheetId="14" hidden="1">[7]A11!#REF!</definedName>
    <definedName name="_165__123Graph_E_CURRENT_4" localSheetId="15" hidden="1">[7]A11!#REF!</definedName>
    <definedName name="_165__123Graph_E_CURRENT_4" localSheetId="16" hidden="1">[8]A11!#REF!</definedName>
    <definedName name="_165__123Graph_E_CURRENT_4" localSheetId="17" hidden="1">[7]A11!#REF!</definedName>
    <definedName name="_165__123Graph_E_CURRENT_4" localSheetId="18" hidden="1">[8]A11!#REF!</definedName>
    <definedName name="_165__123Graph_E_CURRENT_4" localSheetId="19" hidden="1">[8]A11!#REF!</definedName>
    <definedName name="_165__123Graph_E_CURRENT_4" localSheetId="20" hidden="1">[8]A11!#REF!</definedName>
    <definedName name="_165__123Graph_E_CURRENT_4" localSheetId="4" hidden="1">[8]A11!#REF!</definedName>
    <definedName name="_165__123Graph_E_CURRENT_4" localSheetId="23" hidden="1">[8]A11!#REF!</definedName>
    <definedName name="_165__123Graph_E_CURRENT_4" localSheetId="24" hidden="1">[8]A11!#REF!</definedName>
    <definedName name="_165__123Graph_E_CURRENT_4" localSheetId="26" hidden="1">[8]A11!#REF!</definedName>
    <definedName name="_165__123Graph_E_CURRENT_4" localSheetId="27" hidden="1">[9]A11!#REF!</definedName>
    <definedName name="_165__123Graph_E_CURRENT_4" localSheetId="28" hidden="1">[8]A11!#REF!</definedName>
    <definedName name="_165__123Graph_E_CURRENT_4" localSheetId="29" hidden="1">[7]A11!#REF!</definedName>
    <definedName name="_165__123Graph_E_CURRENT_4" localSheetId="30" hidden="1">[7]A11!#REF!</definedName>
    <definedName name="_165__123Graph_E_CURRENT_4" localSheetId="31" hidden="1">[7]A11!#REF!</definedName>
    <definedName name="_165__123Graph_E_CURRENT_4" localSheetId="32" hidden="1">[7]A11!#REF!</definedName>
    <definedName name="_165__123Graph_E_CURRENT_4" localSheetId="33" hidden="1">[8]A11!#REF!</definedName>
    <definedName name="_165__123Graph_E_CURRENT_4" localSheetId="42" hidden="1">[8]A11!#REF!</definedName>
    <definedName name="_165__123Graph_E_CURRENT_4" localSheetId="43" hidden="1">[8]A11!#REF!</definedName>
    <definedName name="_165__123Graph_E_CURRENT_4" localSheetId="44" hidden="1">[8]A11!#REF!</definedName>
    <definedName name="_165__123Graph_E_CURRENT_4" localSheetId="46" hidden="1">[8]A11!#REF!</definedName>
    <definedName name="_165__123Graph_E_CURRENT_4" localSheetId="7" hidden="1">[8]A11!#REF!</definedName>
    <definedName name="_165__123Graph_E_CURRENT_4" localSheetId="8" hidden="1">[8]A11!#REF!</definedName>
    <definedName name="_165__123Graph_E_CURRENT_4" localSheetId="9" hidden="1">[7]A11!#REF!</definedName>
    <definedName name="_165__123Graph_E_CURRENT_4" localSheetId="10" hidden="1">[7]A11!#REF!</definedName>
    <definedName name="_165__123Graph_E_CURRENT_4" localSheetId="1" hidden="1">[7]A11!#REF!</definedName>
    <definedName name="_165__123Graph_E_CURRENT_4" localSheetId="0" hidden="1">[8]A11!#REF!</definedName>
    <definedName name="_165__123Graph_E_CURRENT_4" localSheetId="47" hidden="1">[9]A11!#REF!</definedName>
    <definedName name="_165__123Graph_E_CURRENT_4" localSheetId="49" hidden="1">[8]A11!#REF!</definedName>
    <definedName name="_165__123Graph_E_CURRENT_4" localSheetId="50" hidden="1">[9]A11!#REF!</definedName>
    <definedName name="_165__123Graph_E_CURRENT_4" localSheetId="51" hidden="1">[9]A11!#REF!</definedName>
    <definedName name="_165__123Graph_E_CURRENT_4" localSheetId="21" hidden="1">[10]A11!#REF!</definedName>
    <definedName name="_165__123Graph_E_CURRENT_4" localSheetId="38" hidden="1">[8]A11!#REF!</definedName>
    <definedName name="_165__123Graph_E_CURRENT_4" localSheetId="39" hidden="1">[8]A11!#REF!</definedName>
    <definedName name="_165__123Graph_E_CURRENT_4" localSheetId="40" hidden="1">[8]A11!#REF!</definedName>
    <definedName name="_165__123Graph_E_CURRENT_4" localSheetId="41" hidden="1">[8]A11!#REF!</definedName>
    <definedName name="_165__123Graph_E_CURRENT_4" hidden="1">[8]A11!#REF!</definedName>
    <definedName name="_168__123Graph_E_CURRENT_5" localSheetId="12" hidden="1">[7]A11!#REF!</definedName>
    <definedName name="_168__123Graph_E_CURRENT_5" localSheetId="13" hidden="1">[8]A11!#REF!</definedName>
    <definedName name="_168__123Graph_E_CURRENT_5" localSheetId="14" hidden="1">[7]A11!#REF!</definedName>
    <definedName name="_168__123Graph_E_CURRENT_5" localSheetId="15" hidden="1">[7]A11!#REF!</definedName>
    <definedName name="_168__123Graph_E_CURRENT_5" localSheetId="16" hidden="1">[8]A11!#REF!</definedName>
    <definedName name="_168__123Graph_E_CURRENT_5" localSheetId="17" hidden="1">[7]A11!#REF!</definedName>
    <definedName name="_168__123Graph_E_CURRENT_5" localSheetId="18" hidden="1">[8]A11!#REF!</definedName>
    <definedName name="_168__123Graph_E_CURRENT_5" localSheetId="19" hidden="1">[8]A11!#REF!</definedName>
    <definedName name="_168__123Graph_E_CURRENT_5" localSheetId="20" hidden="1">[8]A11!#REF!</definedName>
    <definedName name="_168__123Graph_E_CURRENT_5" localSheetId="4" hidden="1">[8]A11!#REF!</definedName>
    <definedName name="_168__123Graph_E_CURRENT_5" localSheetId="23" hidden="1">[8]A11!#REF!</definedName>
    <definedName name="_168__123Graph_E_CURRENT_5" localSheetId="24" hidden="1">[8]A11!#REF!</definedName>
    <definedName name="_168__123Graph_E_CURRENT_5" localSheetId="26" hidden="1">[8]A11!#REF!</definedName>
    <definedName name="_168__123Graph_E_CURRENT_5" localSheetId="27" hidden="1">[9]A11!#REF!</definedName>
    <definedName name="_168__123Graph_E_CURRENT_5" localSheetId="28" hidden="1">[8]A11!#REF!</definedName>
    <definedName name="_168__123Graph_E_CURRENT_5" localSheetId="29" hidden="1">[7]A11!#REF!</definedName>
    <definedName name="_168__123Graph_E_CURRENT_5" localSheetId="30" hidden="1">[7]A11!#REF!</definedName>
    <definedName name="_168__123Graph_E_CURRENT_5" localSheetId="31" hidden="1">[7]A11!#REF!</definedName>
    <definedName name="_168__123Graph_E_CURRENT_5" localSheetId="32" hidden="1">[7]A11!#REF!</definedName>
    <definedName name="_168__123Graph_E_CURRENT_5" localSheetId="33" hidden="1">[8]A11!#REF!</definedName>
    <definedName name="_168__123Graph_E_CURRENT_5" localSheetId="42" hidden="1">[8]A11!#REF!</definedName>
    <definedName name="_168__123Graph_E_CURRENT_5" localSheetId="43" hidden="1">[8]A11!#REF!</definedName>
    <definedName name="_168__123Graph_E_CURRENT_5" localSheetId="44" hidden="1">[8]A11!#REF!</definedName>
    <definedName name="_168__123Graph_E_CURRENT_5" localSheetId="46" hidden="1">[8]A11!#REF!</definedName>
    <definedName name="_168__123Graph_E_CURRENT_5" localSheetId="7" hidden="1">[8]A11!#REF!</definedName>
    <definedName name="_168__123Graph_E_CURRENT_5" localSheetId="8" hidden="1">[8]A11!#REF!</definedName>
    <definedName name="_168__123Graph_E_CURRENT_5" localSheetId="9" hidden="1">[7]A11!#REF!</definedName>
    <definedName name="_168__123Graph_E_CURRENT_5" localSheetId="10" hidden="1">[7]A11!#REF!</definedName>
    <definedName name="_168__123Graph_E_CURRENT_5" localSheetId="1" hidden="1">[7]A11!#REF!</definedName>
    <definedName name="_168__123Graph_E_CURRENT_5" localSheetId="0" hidden="1">[8]A11!#REF!</definedName>
    <definedName name="_168__123Graph_E_CURRENT_5" localSheetId="47" hidden="1">[9]A11!#REF!</definedName>
    <definedName name="_168__123Graph_E_CURRENT_5" localSheetId="49" hidden="1">[8]A11!#REF!</definedName>
    <definedName name="_168__123Graph_E_CURRENT_5" localSheetId="50" hidden="1">[9]A11!#REF!</definedName>
    <definedName name="_168__123Graph_E_CURRENT_5" localSheetId="51" hidden="1">[9]A11!#REF!</definedName>
    <definedName name="_168__123Graph_E_CURRENT_5" localSheetId="21" hidden="1">[10]A11!#REF!</definedName>
    <definedName name="_168__123Graph_E_CURRENT_5" localSheetId="38" hidden="1">[8]A11!#REF!</definedName>
    <definedName name="_168__123Graph_E_CURRENT_5" localSheetId="39" hidden="1">[8]A11!#REF!</definedName>
    <definedName name="_168__123Graph_E_CURRENT_5" localSheetId="40" hidden="1">[8]A11!#REF!</definedName>
    <definedName name="_168__123Graph_E_CURRENT_5" localSheetId="41" hidden="1">[8]A11!#REF!</definedName>
    <definedName name="_168__123Graph_E_CURRENT_5" hidden="1">[8]A11!#REF!</definedName>
    <definedName name="_171__123Graph_E_CURRENT_6" localSheetId="12" hidden="1">[7]A11!#REF!</definedName>
    <definedName name="_171__123Graph_E_CURRENT_6" localSheetId="13" hidden="1">[8]A11!#REF!</definedName>
    <definedName name="_171__123Graph_E_CURRENT_6" localSheetId="14" hidden="1">[7]A11!#REF!</definedName>
    <definedName name="_171__123Graph_E_CURRENT_6" localSheetId="15" hidden="1">[7]A11!#REF!</definedName>
    <definedName name="_171__123Graph_E_CURRENT_6" localSheetId="16" hidden="1">[8]A11!#REF!</definedName>
    <definedName name="_171__123Graph_E_CURRENT_6" localSheetId="17" hidden="1">[7]A11!#REF!</definedName>
    <definedName name="_171__123Graph_E_CURRENT_6" localSheetId="18" hidden="1">[8]A11!#REF!</definedName>
    <definedName name="_171__123Graph_E_CURRENT_6" localSheetId="19" hidden="1">[8]A11!#REF!</definedName>
    <definedName name="_171__123Graph_E_CURRENT_6" localSheetId="20" hidden="1">[8]A11!#REF!</definedName>
    <definedName name="_171__123Graph_E_CURRENT_6" localSheetId="4" hidden="1">[8]A11!#REF!</definedName>
    <definedName name="_171__123Graph_E_CURRENT_6" localSheetId="23" hidden="1">[8]A11!#REF!</definedName>
    <definedName name="_171__123Graph_E_CURRENT_6" localSheetId="24" hidden="1">[8]A11!#REF!</definedName>
    <definedName name="_171__123Graph_E_CURRENT_6" localSheetId="26" hidden="1">[8]A11!#REF!</definedName>
    <definedName name="_171__123Graph_E_CURRENT_6" localSheetId="27" hidden="1">[9]A11!#REF!</definedName>
    <definedName name="_171__123Graph_E_CURRENT_6" localSheetId="28" hidden="1">[8]A11!#REF!</definedName>
    <definedName name="_171__123Graph_E_CURRENT_6" localSheetId="29" hidden="1">[7]A11!#REF!</definedName>
    <definedName name="_171__123Graph_E_CURRENT_6" localSheetId="30" hidden="1">[7]A11!#REF!</definedName>
    <definedName name="_171__123Graph_E_CURRENT_6" localSheetId="31" hidden="1">[7]A11!#REF!</definedName>
    <definedName name="_171__123Graph_E_CURRENT_6" localSheetId="32" hidden="1">[7]A11!#REF!</definedName>
    <definedName name="_171__123Graph_E_CURRENT_6" localSheetId="33" hidden="1">[8]A11!#REF!</definedName>
    <definedName name="_171__123Graph_E_CURRENT_6" localSheetId="42" hidden="1">[8]A11!#REF!</definedName>
    <definedName name="_171__123Graph_E_CURRENT_6" localSheetId="43" hidden="1">[8]A11!#REF!</definedName>
    <definedName name="_171__123Graph_E_CURRENT_6" localSheetId="44" hidden="1">[8]A11!#REF!</definedName>
    <definedName name="_171__123Graph_E_CURRENT_6" localSheetId="46" hidden="1">[8]A11!#REF!</definedName>
    <definedName name="_171__123Graph_E_CURRENT_6" localSheetId="7" hidden="1">[8]A11!#REF!</definedName>
    <definedName name="_171__123Graph_E_CURRENT_6" localSheetId="8" hidden="1">[8]A11!#REF!</definedName>
    <definedName name="_171__123Graph_E_CURRENT_6" localSheetId="9" hidden="1">[7]A11!#REF!</definedName>
    <definedName name="_171__123Graph_E_CURRENT_6" localSheetId="10" hidden="1">[7]A11!#REF!</definedName>
    <definedName name="_171__123Graph_E_CURRENT_6" localSheetId="1" hidden="1">[7]A11!#REF!</definedName>
    <definedName name="_171__123Graph_E_CURRENT_6" localSheetId="0" hidden="1">[8]A11!#REF!</definedName>
    <definedName name="_171__123Graph_E_CURRENT_6" localSheetId="47" hidden="1">[9]A11!#REF!</definedName>
    <definedName name="_171__123Graph_E_CURRENT_6" localSheetId="49" hidden="1">[8]A11!#REF!</definedName>
    <definedName name="_171__123Graph_E_CURRENT_6" localSheetId="50" hidden="1">[9]A11!#REF!</definedName>
    <definedName name="_171__123Graph_E_CURRENT_6" localSheetId="51" hidden="1">[9]A11!#REF!</definedName>
    <definedName name="_171__123Graph_E_CURRENT_6" localSheetId="21" hidden="1">[10]A11!#REF!</definedName>
    <definedName name="_171__123Graph_E_CURRENT_6" localSheetId="38" hidden="1">[8]A11!#REF!</definedName>
    <definedName name="_171__123Graph_E_CURRENT_6" localSheetId="39" hidden="1">[8]A11!#REF!</definedName>
    <definedName name="_171__123Graph_E_CURRENT_6" localSheetId="40" hidden="1">[8]A11!#REF!</definedName>
    <definedName name="_171__123Graph_E_CURRENT_6" localSheetId="41" hidden="1">[8]A11!#REF!</definedName>
    <definedName name="_171__123Graph_E_CURRENT_6" hidden="1">[8]A11!#REF!</definedName>
    <definedName name="_174__123Graph_E_CURRENT_7" localSheetId="12" hidden="1">[7]A11!#REF!</definedName>
    <definedName name="_174__123Graph_E_CURRENT_7" localSheetId="13" hidden="1">[8]A11!#REF!</definedName>
    <definedName name="_174__123Graph_E_CURRENT_7" localSheetId="14" hidden="1">[7]A11!#REF!</definedName>
    <definedName name="_174__123Graph_E_CURRENT_7" localSheetId="15" hidden="1">[7]A11!#REF!</definedName>
    <definedName name="_174__123Graph_E_CURRENT_7" localSheetId="16" hidden="1">[8]A11!#REF!</definedName>
    <definedName name="_174__123Graph_E_CURRENT_7" localSheetId="17" hidden="1">[7]A11!#REF!</definedName>
    <definedName name="_174__123Graph_E_CURRENT_7" localSheetId="18" hidden="1">[8]A11!#REF!</definedName>
    <definedName name="_174__123Graph_E_CURRENT_7" localSheetId="19" hidden="1">[8]A11!#REF!</definedName>
    <definedName name="_174__123Graph_E_CURRENT_7" localSheetId="20" hidden="1">[8]A11!#REF!</definedName>
    <definedName name="_174__123Graph_E_CURRENT_7" localSheetId="4" hidden="1">[8]A11!#REF!</definedName>
    <definedName name="_174__123Graph_E_CURRENT_7" localSheetId="23" hidden="1">[8]A11!#REF!</definedName>
    <definedName name="_174__123Graph_E_CURRENT_7" localSheetId="24" hidden="1">[8]A11!#REF!</definedName>
    <definedName name="_174__123Graph_E_CURRENT_7" localSheetId="26" hidden="1">[8]A11!#REF!</definedName>
    <definedName name="_174__123Graph_E_CURRENT_7" localSheetId="27" hidden="1">[9]A11!#REF!</definedName>
    <definedName name="_174__123Graph_E_CURRENT_7" localSheetId="28" hidden="1">[8]A11!#REF!</definedName>
    <definedName name="_174__123Graph_E_CURRENT_7" localSheetId="29" hidden="1">[7]A11!#REF!</definedName>
    <definedName name="_174__123Graph_E_CURRENT_7" localSheetId="30" hidden="1">[7]A11!#REF!</definedName>
    <definedName name="_174__123Graph_E_CURRENT_7" localSheetId="31" hidden="1">[7]A11!#REF!</definedName>
    <definedName name="_174__123Graph_E_CURRENT_7" localSheetId="32" hidden="1">[7]A11!#REF!</definedName>
    <definedName name="_174__123Graph_E_CURRENT_7" localSheetId="33" hidden="1">[8]A11!#REF!</definedName>
    <definedName name="_174__123Graph_E_CURRENT_7" localSheetId="42" hidden="1">[8]A11!#REF!</definedName>
    <definedName name="_174__123Graph_E_CURRENT_7" localSheetId="43" hidden="1">[8]A11!#REF!</definedName>
    <definedName name="_174__123Graph_E_CURRENT_7" localSheetId="44" hidden="1">[8]A11!#REF!</definedName>
    <definedName name="_174__123Graph_E_CURRENT_7" localSheetId="46" hidden="1">[8]A11!#REF!</definedName>
    <definedName name="_174__123Graph_E_CURRENT_7" localSheetId="7" hidden="1">[8]A11!#REF!</definedName>
    <definedName name="_174__123Graph_E_CURRENT_7" localSheetId="8" hidden="1">[8]A11!#REF!</definedName>
    <definedName name="_174__123Graph_E_CURRENT_7" localSheetId="9" hidden="1">[7]A11!#REF!</definedName>
    <definedName name="_174__123Graph_E_CURRENT_7" localSheetId="10" hidden="1">[7]A11!#REF!</definedName>
    <definedName name="_174__123Graph_E_CURRENT_7" localSheetId="1" hidden="1">[7]A11!#REF!</definedName>
    <definedName name="_174__123Graph_E_CURRENT_7" localSheetId="0" hidden="1">[8]A11!#REF!</definedName>
    <definedName name="_174__123Graph_E_CURRENT_7" localSheetId="47" hidden="1">[9]A11!#REF!</definedName>
    <definedName name="_174__123Graph_E_CURRENT_7" localSheetId="49" hidden="1">[8]A11!#REF!</definedName>
    <definedName name="_174__123Graph_E_CURRENT_7" localSheetId="50" hidden="1">[9]A11!#REF!</definedName>
    <definedName name="_174__123Graph_E_CURRENT_7" localSheetId="51" hidden="1">[9]A11!#REF!</definedName>
    <definedName name="_174__123Graph_E_CURRENT_7" localSheetId="21" hidden="1">[10]A11!#REF!</definedName>
    <definedName name="_174__123Graph_E_CURRENT_7" localSheetId="38" hidden="1">[8]A11!#REF!</definedName>
    <definedName name="_174__123Graph_E_CURRENT_7" localSheetId="39" hidden="1">[8]A11!#REF!</definedName>
    <definedName name="_174__123Graph_E_CURRENT_7" localSheetId="40" hidden="1">[8]A11!#REF!</definedName>
    <definedName name="_174__123Graph_E_CURRENT_7" localSheetId="41" hidden="1">[8]A11!#REF!</definedName>
    <definedName name="_174__123Graph_E_CURRENT_7" hidden="1">[8]A11!#REF!</definedName>
    <definedName name="_177__123Graph_E_CURRENT_8" localSheetId="12" hidden="1">[7]A11!#REF!</definedName>
    <definedName name="_177__123Graph_E_CURRENT_8" localSheetId="13" hidden="1">[8]A11!#REF!</definedName>
    <definedName name="_177__123Graph_E_CURRENT_8" localSheetId="14" hidden="1">[7]A11!#REF!</definedName>
    <definedName name="_177__123Graph_E_CURRENT_8" localSheetId="15" hidden="1">[7]A11!#REF!</definedName>
    <definedName name="_177__123Graph_E_CURRENT_8" localSheetId="16" hidden="1">[8]A11!#REF!</definedName>
    <definedName name="_177__123Graph_E_CURRENT_8" localSheetId="17" hidden="1">[7]A11!#REF!</definedName>
    <definedName name="_177__123Graph_E_CURRENT_8" localSheetId="18" hidden="1">[8]A11!#REF!</definedName>
    <definedName name="_177__123Graph_E_CURRENT_8" localSheetId="19" hidden="1">[8]A11!#REF!</definedName>
    <definedName name="_177__123Graph_E_CURRENT_8" localSheetId="20" hidden="1">[8]A11!#REF!</definedName>
    <definedName name="_177__123Graph_E_CURRENT_8" localSheetId="4" hidden="1">[8]A11!#REF!</definedName>
    <definedName name="_177__123Graph_E_CURRENT_8" localSheetId="23" hidden="1">[8]A11!#REF!</definedName>
    <definedName name="_177__123Graph_E_CURRENT_8" localSheetId="24" hidden="1">[8]A11!#REF!</definedName>
    <definedName name="_177__123Graph_E_CURRENT_8" localSheetId="26" hidden="1">[8]A11!#REF!</definedName>
    <definedName name="_177__123Graph_E_CURRENT_8" localSheetId="27" hidden="1">[9]A11!#REF!</definedName>
    <definedName name="_177__123Graph_E_CURRENT_8" localSheetId="28" hidden="1">[8]A11!#REF!</definedName>
    <definedName name="_177__123Graph_E_CURRENT_8" localSheetId="29" hidden="1">[7]A11!#REF!</definedName>
    <definedName name="_177__123Graph_E_CURRENT_8" localSheetId="30" hidden="1">[7]A11!#REF!</definedName>
    <definedName name="_177__123Graph_E_CURRENT_8" localSheetId="31" hidden="1">[7]A11!#REF!</definedName>
    <definedName name="_177__123Graph_E_CURRENT_8" localSheetId="32" hidden="1">[7]A11!#REF!</definedName>
    <definedName name="_177__123Graph_E_CURRENT_8" localSheetId="33" hidden="1">[8]A11!#REF!</definedName>
    <definedName name="_177__123Graph_E_CURRENT_8" localSheetId="42" hidden="1">[8]A11!#REF!</definedName>
    <definedName name="_177__123Graph_E_CURRENT_8" localSheetId="43" hidden="1">[8]A11!#REF!</definedName>
    <definedName name="_177__123Graph_E_CURRENT_8" localSheetId="44" hidden="1">[8]A11!#REF!</definedName>
    <definedName name="_177__123Graph_E_CURRENT_8" localSheetId="46" hidden="1">[8]A11!#REF!</definedName>
    <definedName name="_177__123Graph_E_CURRENT_8" localSheetId="7" hidden="1">[8]A11!#REF!</definedName>
    <definedName name="_177__123Graph_E_CURRENT_8" localSheetId="8" hidden="1">[8]A11!#REF!</definedName>
    <definedName name="_177__123Graph_E_CURRENT_8" localSheetId="9" hidden="1">[7]A11!#REF!</definedName>
    <definedName name="_177__123Graph_E_CURRENT_8" localSheetId="10" hidden="1">[7]A11!#REF!</definedName>
    <definedName name="_177__123Graph_E_CURRENT_8" localSheetId="1" hidden="1">[7]A11!#REF!</definedName>
    <definedName name="_177__123Graph_E_CURRENT_8" localSheetId="0" hidden="1">[8]A11!#REF!</definedName>
    <definedName name="_177__123Graph_E_CURRENT_8" localSheetId="47" hidden="1">[9]A11!#REF!</definedName>
    <definedName name="_177__123Graph_E_CURRENT_8" localSheetId="49" hidden="1">[8]A11!#REF!</definedName>
    <definedName name="_177__123Graph_E_CURRENT_8" localSheetId="50" hidden="1">[9]A11!#REF!</definedName>
    <definedName name="_177__123Graph_E_CURRENT_8" localSheetId="51" hidden="1">[9]A11!#REF!</definedName>
    <definedName name="_177__123Graph_E_CURRENT_8" localSheetId="21" hidden="1">[10]A11!#REF!</definedName>
    <definedName name="_177__123Graph_E_CURRENT_8" localSheetId="38" hidden="1">[8]A11!#REF!</definedName>
    <definedName name="_177__123Graph_E_CURRENT_8" localSheetId="39" hidden="1">[8]A11!#REF!</definedName>
    <definedName name="_177__123Graph_E_CURRENT_8" localSheetId="40" hidden="1">[8]A11!#REF!</definedName>
    <definedName name="_177__123Graph_E_CURRENT_8" localSheetId="41" hidden="1">[8]A11!#REF!</definedName>
    <definedName name="_177__123Graph_E_CURRENT_8" hidden="1">[8]A11!#REF!</definedName>
    <definedName name="_18__123Graph_A_CURRENT_4" localSheetId="12" hidden="1">[7]A11!#REF!</definedName>
    <definedName name="_18__123Graph_A_CURRENT_4" localSheetId="13" hidden="1">[8]A11!#REF!</definedName>
    <definedName name="_18__123Graph_A_CURRENT_4" localSheetId="14" hidden="1">[7]A11!#REF!</definedName>
    <definedName name="_18__123Graph_A_CURRENT_4" localSheetId="15" hidden="1">[7]A11!#REF!</definedName>
    <definedName name="_18__123Graph_A_CURRENT_4" localSheetId="16" hidden="1">[8]A11!#REF!</definedName>
    <definedName name="_18__123Graph_A_CURRENT_4" localSheetId="17" hidden="1">[7]A11!#REF!</definedName>
    <definedName name="_18__123Graph_A_CURRENT_4" localSheetId="18" hidden="1">[8]A11!#REF!</definedName>
    <definedName name="_18__123Graph_A_CURRENT_4" localSheetId="19" hidden="1">[8]A11!#REF!</definedName>
    <definedName name="_18__123Graph_A_CURRENT_4" localSheetId="20" hidden="1">[8]A11!#REF!</definedName>
    <definedName name="_18__123Graph_A_CURRENT_4" localSheetId="4" hidden="1">[8]A11!#REF!</definedName>
    <definedName name="_18__123Graph_A_CURRENT_4" localSheetId="23" hidden="1">[8]A11!#REF!</definedName>
    <definedName name="_18__123Graph_A_CURRENT_4" localSheetId="24" hidden="1">[8]A11!#REF!</definedName>
    <definedName name="_18__123Graph_A_CURRENT_4" localSheetId="26" hidden="1">[8]A11!#REF!</definedName>
    <definedName name="_18__123Graph_A_CURRENT_4" localSheetId="27" hidden="1">[9]A11!#REF!</definedName>
    <definedName name="_18__123Graph_A_CURRENT_4" localSheetId="28" hidden="1">[8]A11!#REF!</definedName>
    <definedName name="_18__123Graph_A_CURRENT_4" localSheetId="29" hidden="1">[7]A11!#REF!</definedName>
    <definedName name="_18__123Graph_A_CURRENT_4" localSheetId="30" hidden="1">[7]A11!#REF!</definedName>
    <definedName name="_18__123Graph_A_CURRENT_4" localSheetId="31" hidden="1">[7]A11!#REF!</definedName>
    <definedName name="_18__123Graph_A_CURRENT_4" localSheetId="32" hidden="1">[7]A11!#REF!</definedName>
    <definedName name="_18__123Graph_A_CURRENT_4" localSheetId="33" hidden="1">[8]A11!#REF!</definedName>
    <definedName name="_18__123Graph_A_CURRENT_4" localSheetId="42" hidden="1">[8]A11!#REF!</definedName>
    <definedName name="_18__123Graph_A_CURRENT_4" localSheetId="43" hidden="1">[8]A11!#REF!</definedName>
    <definedName name="_18__123Graph_A_CURRENT_4" localSheetId="44" hidden="1">[8]A11!#REF!</definedName>
    <definedName name="_18__123Graph_A_CURRENT_4" localSheetId="46" hidden="1">[8]A11!#REF!</definedName>
    <definedName name="_18__123Graph_A_CURRENT_4" localSheetId="7" hidden="1">[8]A11!#REF!</definedName>
    <definedName name="_18__123Graph_A_CURRENT_4" localSheetId="8" hidden="1">[8]A11!#REF!</definedName>
    <definedName name="_18__123Graph_A_CURRENT_4" localSheetId="9" hidden="1">[7]A11!#REF!</definedName>
    <definedName name="_18__123Graph_A_CURRENT_4" localSheetId="10" hidden="1">[7]A11!#REF!</definedName>
    <definedName name="_18__123Graph_A_CURRENT_4" localSheetId="1" hidden="1">[7]A11!#REF!</definedName>
    <definedName name="_18__123Graph_A_CURRENT_4" localSheetId="0" hidden="1">[8]A11!#REF!</definedName>
    <definedName name="_18__123Graph_A_CURRENT_4" localSheetId="47" hidden="1">[9]A11!#REF!</definedName>
    <definedName name="_18__123Graph_A_CURRENT_4" localSheetId="49" hidden="1">[8]A11!#REF!</definedName>
    <definedName name="_18__123Graph_A_CURRENT_4" localSheetId="50" hidden="1">[9]A11!#REF!</definedName>
    <definedName name="_18__123Graph_A_CURRENT_4" localSheetId="51" hidden="1">[9]A11!#REF!</definedName>
    <definedName name="_18__123Graph_A_CURRENT_4" localSheetId="21" hidden="1">[10]A11!#REF!</definedName>
    <definedName name="_18__123Graph_A_CURRENT_4" localSheetId="38" hidden="1">[8]A11!#REF!</definedName>
    <definedName name="_18__123Graph_A_CURRENT_4" localSheetId="39" hidden="1">[8]A11!#REF!</definedName>
    <definedName name="_18__123Graph_A_CURRENT_4" localSheetId="40" hidden="1">[8]A11!#REF!</definedName>
    <definedName name="_18__123Graph_A_CURRENT_4" localSheetId="41" hidden="1">[8]A11!#REF!</definedName>
    <definedName name="_18__123Graph_A_CURRENT_4" hidden="1">[8]A11!#REF!</definedName>
    <definedName name="_180__123Graph_E_CURRENT_9" localSheetId="12" hidden="1">[7]A11!#REF!</definedName>
    <definedName name="_180__123Graph_E_CURRENT_9" localSheetId="13" hidden="1">[8]A11!#REF!</definedName>
    <definedName name="_180__123Graph_E_CURRENT_9" localSheetId="14" hidden="1">[7]A11!#REF!</definedName>
    <definedName name="_180__123Graph_E_CURRENT_9" localSheetId="15" hidden="1">[7]A11!#REF!</definedName>
    <definedName name="_180__123Graph_E_CURRENT_9" localSheetId="16" hidden="1">[8]A11!#REF!</definedName>
    <definedName name="_180__123Graph_E_CURRENT_9" localSheetId="17" hidden="1">[7]A11!#REF!</definedName>
    <definedName name="_180__123Graph_E_CURRENT_9" localSheetId="18" hidden="1">[8]A11!#REF!</definedName>
    <definedName name="_180__123Graph_E_CURRENT_9" localSheetId="19" hidden="1">[8]A11!#REF!</definedName>
    <definedName name="_180__123Graph_E_CURRENT_9" localSheetId="20" hidden="1">[8]A11!#REF!</definedName>
    <definedName name="_180__123Graph_E_CURRENT_9" localSheetId="4" hidden="1">[8]A11!#REF!</definedName>
    <definedName name="_180__123Graph_E_CURRENT_9" localSheetId="23" hidden="1">[8]A11!#REF!</definedName>
    <definedName name="_180__123Graph_E_CURRENT_9" localSheetId="24" hidden="1">[8]A11!#REF!</definedName>
    <definedName name="_180__123Graph_E_CURRENT_9" localSheetId="26" hidden="1">[8]A11!#REF!</definedName>
    <definedName name="_180__123Graph_E_CURRENT_9" localSheetId="27" hidden="1">[9]A11!#REF!</definedName>
    <definedName name="_180__123Graph_E_CURRENT_9" localSheetId="28" hidden="1">[8]A11!#REF!</definedName>
    <definedName name="_180__123Graph_E_CURRENT_9" localSheetId="29" hidden="1">[7]A11!#REF!</definedName>
    <definedName name="_180__123Graph_E_CURRENT_9" localSheetId="30" hidden="1">[7]A11!#REF!</definedName>
    <definedName name="_180__123Graph_E_CURRENT_9" localSheetId="31" hidden="1">[7]A11!#REF!</definedName>
    <definedName name="_180__123Graph_E_CURRENT_9" localSheetId="32" hidden="1">[7]A11!#REF!</definedName>
    <definedName name="_180__123Graph_E_CURRENT_9" localSheetId="33" hidden="1">[8]A11!#REF!</definedName>
    <definedName name="_180__123Graph_E_CURRENT_9" localSheetId="42" hidden="1">[8]A11!#REF!</definedName>
    <definedName name="_180__123Graph_E_CURRENT_9" localSheetId="43" hidden="1">[8]A11!#REF!</definedName>
    <definedName name="_180__123Graph_E_CURRENT_9" localSheetId="44" hidden="1">[8]A11!#REF!</definedName>
    <definedName name="_180__123Graph_E_CURRENT_9" localSheetId="46" hidden="1">[8]A11!#REF!</definedName>
    <definedName name="_180__123Graph_E_CURRENT_9" localSheetId="7" hidden="1">[8]A11!#REF!</definedName>
    <definedName name="_180__123Graph_E_CURRENT_9" localSheetId="8" hidden="1">[8]A11!#REF!</definedName>
    <definedName name="_180__123Graph_E_CURRENT_9" localSheetId="9" hidden="1">[7]A11!#REF!</definedName>
    <definedName name="_180__123Graph_E_CURRENT_9" localSheetId="10" hidden="1">[7]A11!#REF!</definedName>
    <definedName name="_180__123Graph_E_CURRENT_9" localSheetId="1" hidden="1">[7]A11!#REF!</definedName>
    <definedName name="_180__123Graph_E_CURRENT_9" localSheetId="0" hidden="1">[8]A11!#REF!</definedName>
    <definedName name="_180__123Graph_E_CURRENT_9" localSheetId="47" hidden="1">[9]A11!#REF!</definedName>
    <definedName name="_180__123Graph_E_CURRENT_9" localSheetId="49" hidden="1">[8]A11!#REF!</definedName>
    <definedName name="_180__123Graph_E_CURRENT_9" localSheetId="50" hidden="1">[9]A11!#REF!</definedName>
    <definedName name="_180__123Graph_E_CURRENT_9" localSheetId="51" hidden="1">[9]A11!#REF!</definedName>
    <definedName name="_180__123Graph_E_CURRENT_9" localSheetId="21" hidden="1">[10]A11!#REF!</definedName>
    <definedName name="_180__123Graph_E_CURRENT_9" localSheetId="38" hidden="1">[8]A11!#REF!</definedName>
    <definedName name="_180__123Graph_E_CURRENT_9" localSheetId="39" hidden="1">[8]A11!#REF!</definedName>
    <definedName name="_180__123Graph_E_CURRENT_9" localSheetId="40" hidden="1">[8]A11!#REF!</definedName>
    <definedName name="_180__123Graph_E_CURRENT_9" localSheetId="41" hidden="1">[8]A11!#REF!</definedName>
    <definedName name="_180__123Graph_E_CURRENT_9" hidden="1">[8]A11!#REF!</definedName>
    <definedName name="_183__123Graph_F_CURRENT" localSheetId="12" hidden="1">[7]A11!#REF!</definedName>
    <definedName name="_183__123Graph_F_CURRENT" localSheetId="13" hidden="1">[8]A11!#REF!</definedName>
    <definedName name="_183__123Graph_F_CURRENT" localSheetId="14" hidden="1">[7]A11!#REF!</definedName>
    <definedName name="_183__123Graph_F_CURRENT" localSheetId="15" hidden="1">[7]A11!#REF!</definedName>
    <definedName name="_183__123Graph_F_CURRENT" localSheetId="16" hidden="1">[8]A11!#REF!</definedName>
    <definedName name="_183__123Graph_F_CURRENT" localSheetId="17" hidden="1">[7]A11!#REF!</definedName>
    <definedName name="_183__123Graph_F_CURRENT" localSheetId="18" hidden="1">[8]A11!#REF!</definedName>
    <definedName name="_183__123Graph_F_CURRENT" localSheetId="19" hidden="1">[8]A11!#REF!</definedName>
    <definedName name="_183__123Graph_F_CURRENT" localSheetId="20" hidden="1">[8]A11!#REF!</definedName>
    <definedName name="_183__123Graph_F_CURRENT" localSheetId="4" hidden="1">[8]A11!#REF!</definedName>
    <definedName name="_183__123Graph_F_CURRENT" localSheetId="23" hidden="1">[8]A11!#REF!</definedName>
    <definedName name="_183__123Graph_F_CURRENT" localSheetId="24" hidden="1">[8]A11!#REF!</definedName>
    <definedName name="_183__123Graph_F_CURRENT" localSheetId="26" hidden="1">[8]A11!#REF!</definedName>
    <definedName name="_183__123Graph_F_CURRENT" localSheetId="27" hidden="1">[9]A11!#REF!</definedName>
    <definedName name="_183__123Graph_F_CURRENT" localSheetId="28" hidden="1">[8]A11!#REF!</definedName>
    <definedName name="_183__123Graph_F_CURRENT" localSheetId="29" hidden="1">[7]A11!#REF!</definedName>
    <definedName name="_183__123Graph_F_CURRENT" localSheetId="30" hidden="1">[7]A11!#REF!</definedName>
    <definedName name="_183__123Graph_F_CURRENT" localSheetId="31" hidden="1">[7]A11!#REF!</definedName>
    <definedName name="_183__123Graph_F_CURRENT" localSheetId="32" hidden="1">[7]A11!#REF!</definedName>
    <definedName name="_183__123Graph_F_CURRENT" localSheetId="33" hidden="1">[8]A11!#REF!</definedName>
    <definedName name="_183__123Graph_F_CURRENT" localSheetId="42" hidden="1">[8]A11!#REF!</definedName>
    <definedName name="_183__123Graph_F_CURRENT" localSheetId="43" hidden="1">[8]A11!#REF!</definedName>
    <definedName name="_183__123Graph_F_CURRENT" localSheetId="44" hidden="1">[8]A11!#REF!</definedName>
    <definedName name="_183__123Graph_F_CURRENT" localSheetId="46" hidden="1">[8]A11!#REF!</definedName>
    <definedName name="_183__123Graph_F_CURRENT" localSheetId="7" hidden="1">[8]A11!#REF!</definedName>
    <definedName name="_183__123Graph_F_CURRENT" localSheetId="8" hidden="1">[8]A11!#REF!</definedName>
    <definedName name="_183__123Graph_F_CURRENT" localSheetId="9" hidden="1">[7]A11!#REF!</definedName>
    <definedName name="_183__123Graph_F_CURRENT" localSheetId="10" hidden="1">[7]A11!#REF!</definedName>
    <definedName name="_183__123Graph_F_CURRENT" localSheetId="1" hidden="1">[7]A11!#REF!</definedName>
    <definedName name="_183__123Graph_F_CURRENT" localSheetId="0" hidden="1">[8]A11!#REF!</definedName>
    <definedName name="_183__123Graph_F_CURRENT" localSheetId="47" hidden="1">[9]A11!#REF!</definedName>
    <definedName name="_183__123Graph_F_CURRENT" localSheetId="49" hidden="1">[8]A11!#REF!</definedName>
    <definedName name="_183__123Graph_F_CURRENT" localSheetId="50" hidden="1">[9]A11!#REF!</definedName>
    <definedName name="_183__123Graph_F_CURRENT" localSheetId="51" hidden="1">[9]A11!#REF!</definedName>
    <definedName name="_183__123Graph_F_CURRENT" localSheetId="21" hidden="1">[10]A11!#REF!</definedName>
    <definedName name="_183__123Graph_F_CURRENT" localSheetId="38" hidden="1">[8]A11!#REF!</definedName>
    <definedName name="_183__123Graph_F_CURRENT" localSheetId="39" hidden="1">[8]A11!#REF!</definedName>
    <definedName name="_183__123Graph_F_CURRENT" localSheetId="40" hidden="1">[8]A11!#REF!</definedName>
    <definedName name="_183__123Graph_F_CURRENT" localSheetId="41" hidden="1">[8]A11!#REF!</definedName>
    <definedName name="_183__123Graph_F_CURRENT" hidden="1">[8]A11!#REF!</definedName>
    <definedName name="_186__123Graph_F_CURRENT_1" localSheetId="12" hidden="1">[7]A11!#REF!</definedName>
    <definedName name="_186__123Graph_F_CURRENT_1" localSheetId="13" hidden="1">[8]A11!#REF!</definedName>
    <definedName name="_186__123Graph_F_CURRENT_1" localSheetId="14" hidden="1">[7]A11!#REF!</definedName>
    <definedName name="_186__123Graph_F_CURRENT_1" localSheetId="15" hidden="1">[7]A11!#REF!</definedName>
    <definedName name="_186__123Graph_F_CURRENT_1" localSheetId="16" hidden="1">[8]A11!#REF!</definedName>
    <definedName name="_186__123Graph_F_CURRENT_1" localSheetId="17" hidden="1">[7]A11!#REF!</definedName>
    <definedName name="_186__123Graph_F_CURRENT_1" localSheetId="18" hidden="1">[8]A11!#REF!</definedName>
    <definedName name="_186__123Graph_F_CURRENT_1" localSheetId="19" hidden="1">[8]A11!#REF!</definedName>
    <definedName name="_186__123Graph_F_CURRENT_1" localSheetId="20" hidden="1">[8]A11!#REF!</definedName>
    <definedName name="_186__123Graph_F_CURRENT_1" localSheetId="4" hidden="1">[8]A11!#REF!</definedName>
    <definedName name="_186__123Graph_F_CURRENT_1" localSheetId="23" hidden="1">[8]A11!#REF!</definedName>
    <definedName name="_186__123Graph_F_CURRENT_1" localSheetId="24" hidden="1">[8]A11!#REF!</definedName>
    <definedName name="_186__123Graph_F_CURRENT_1" localSheetId="26" hidden="1">[8]A11!#REF!</definedName>
    <definedName name="_186__123Graph_F_CURRENT_1" localSheetId="27" hidden="1">[9]A11!#REF!</definedName>
    <definedName name="_186__123Graph_F_CURRENT_1" localSheetId="28" hidden="1">[8]A11!#REF!</definedName>
    <definedName name="_186__123Graph_F_CURRENT_1" localSheetId="29" hidden="1">[7]A11!#REF!</definedName>
    <definedName name="_186__123Graph_F_CURRENT_1" localSheetId="30" hidden="1">[7]A11!#REF!</definedName>
    <definedName name="_186__123Graph_F_CURRENT_1" localSheetId="31" hidden="1">[7]A11!#REF!</definedName>
    <definedName name="_186__123Graph_F_CURRENT_1" localSheetId="32" hidden="1">[7]A11!#REF!</definedName>
    <definedName name="_186__123Graph_F_CURRENT_1" localSheetId="33" hidden="1">[8]A11!#REF!</definedName>
    <definedName name="_186__123Graph_F_CURRENT_1" localSheetId="42" hidden="1">[8]A11!#REF!</definedName>
    <definedName name="_186__123Graph_F_CURRENT_1" localSheetId="43" hidden="1">[8]A11!#REF!</definedName>
    <definedName name="_186__123Graph_F_CURRENT_1" localSheetId="44" hidden="1">[8]A11!#REF!</definedName>
    <definedName name="_186__123Graph_F_CURRENT_1" localSheetId="46" hidden="1">[8]A11!#REF!</definedName>
    <definedName name="_186__123Graph_F_CURRENT_1" localSheetId="7" hidden="1">[8]A11!#REF!</definedName>
    <definedName name="_186__123Graph_F_CURRENT_1" localSheetId="8" hidden="1">[8]A11!#REF!</definedName>
    <definedName name="_186__123Graph_F_CURRENT_1" localSheetId="9" hidden="1">[7]A11!#REF!</definedName>
    <definedName name="_186__123Graph_F_CURRENT_1" localSheetId="10" hidden="1">[7]A11!#REF!</definedName>
    <definedName name="_186__123Graph_F_CURRENT_1" localSheetId="1" hidden="1">[7]A11!#REF!</definedName>
    <definedName name="_186__123Graph_F_CURRENT_1" localSheetId="0" hidden="1">[8]A11!#REF!</definedName>
    <definedName name="_186__123Graph_F_CURRENT_1" localSheetId="47" hidden="1">[9]A11!#REF!</definedName>
    <definedName name="_186__123Graph_F_CURRENT_1" localSheetId="49" hidden="1">[8]A11!#REF!</definedName>
    <definedName name="_186__123Graph_F_CURRENT_1" localSheetId="50" hidden="1">[9]A11!#REF!</definedName>
    <definedName name="_186__123Graph_F_CURRENT_1" localSheetId="51" hidden="1">[9]A11!#REF!</definedName>
    <definedName name="_186__123Graph_F_CURRENT_1" localSheetId="21" hidden="1">[10]A11!#REF!</definedName>
    <definedName name="_186__123Graph_F_CURRENT_1" localSheetId="38" hidden="1">[8]A11!#REF!</definedName>
    <definedName name="_186__123Graph_F_CURRENT_1" localSheetId="39" hidden="1">[8]A11!#REF!</definedName>
    <definedName name="_186__123Graph_F_CURRENT_1" localSheetId="40" hidden="1">[8]A11!#REF!</definedName>
    <definedName name="_186__123Graph_F_CURRENT_1" localSheetId="41" hidden="1">[8]A11!#REF!</definedName>
    <definedName name="_186__123Graph_F_CURRENT_1" hidden="1">[8]A11!#REF!</definedName>
    <definedName name="_189__123Graph_F_CURRENT_10" localSheetId="12" hidden="1">[7]A11!#REF!</definedName>
    <definedName name="_189__123Graph_F_CURRENT_10" localSheetId="13" hidden="1">[8]A11!#REF!</definedName>
    <definedName name="_189__123Graph_F_CURRENT_10" localSheetId="14" hidden="1">[7]A11!#REF!</definedName>
    <definedName name="_189__123Graph_F_CURRENT_10" localSheetId="15" hidden="1">[7]A11!#REF!</definedName>
    <definedName name="_189__123Graph_F_CURRENT_10" localSheetId="16" hidden="1">[8]A11!#REF!</definedName>
    <definedName name="_189__123Graph_F_CURRENT_10" localSheetId="17" hidden="1">[7]A11!#REF!</definedName>
    <definedName name="_189__123Graph_F_CURRENT_10" localSheetId="18" hidden="1">[8]A11!#REF!</definedName>
    <definedName name="_189__123Graph_F_CURRENT_10" localSheetId="19" hidden="1">[8]A11!#REF!</definedName>
    <definedName name="_189__123Graph_F_CURRENT_10" localSheetId="20" hidden="1">[8]A11!#REF!</definedName>
    <definedName name="_189__123Graph_F_CURRENT_10" localSheetId="4" hidden="1">[8]A11!#REF!</definedName>
    <definedName name="_189__123Graph_F_CURRENT_10" localSheetId="23" hidden="1">[8]A11!#REF!</definedName>
    <definedName name="_189__123Graph_F_CURRENT_10" localSheetId="24" hidden="1">[8]A11!#REF!</definedName>
    <definedName name="_189__123Graph_F_CURRENT_10" localSheetId="26" hidden="1">[8]A11!#REF!</definedName>
    <definedName name="_189__123Graph_F_CURRENT_10" localSheetId="27" hidden="1">[9]A11!#REF!</definedName>
    <definedName name="_189__123Graph_F_CURRENT_10" localSheetId="28" hidden="1">[8]A11!#REF!</definedName>
    <definedName name="_189__123Graph_F_CURRENT_10" localSheetId="29" hidden="1">[7]A11!#REF!</definedName>
    <definedName name="_189__123Graph_F_CURRENT_10" localSheetId="30" hidden="1">[7]A11!#REF!</definedName>
    <definedName name="_189__123Graph_F_CURRENT_10" localSheetId="31" hidden="1">[7]A11!#REF!</definedName>
    <definedName name="_189__123Graph_F_CURRENT_10" localSheetId="32" hidden="1">[7]A11!#REF!</definedName>
    <definedName name="_189__123Graph_F_CURRENT_10" localSheetId="33" hidden="1">[8]A11!#REF!</definedName>
    <definedName name="_189__123Graph_F_CURRENT_10" localSheetId="42" hidden="1">[8]A11!#REF!</definedName>
    <definedName name="_189__123Graph_F_CURRENT_10" localSheetId="43" hidden="1">[8]A11!#REF!</definedName>
    <definedName name="_189__123Graph_F_CURRENT_10" localSheetId="44" hidden="1">[8]A11!#REF!</definedName>
    <definedName name="_189__123Graph_F_CURRENT_10" localSheetId="46" hidden="1">[8]A11!#REF!</definedName>
    <definedName name="_189__123Graph_F_CURRENT_10" localSheetId="7" hidden="1">[8]A11!#REF!</definedName>
    <definedName name="_189__123Graph_F_CURRENT_10" localSheetId="8" hidden="1">[8]A11!#REF!</definedName>
    <definedName name="_189__123Graph_F_CURRENT_10" localSheetId="9" hidden="1">[7]A11!#REF!</definedName>
    <definedName name="_189__123Graph_F_CURRENT_10" localSheetId="10" hidden="1">[7]A11!#REF!</definedName>
    <definedName name="_189__123Graph_F_CURRENT_10" localSheetId="1" hidden="1">[7]A11!#REF!</definedName>
    <definedName name="_189__123Graph_F_CURRENT_10" localSheetId="0" hidden="1">[8]A11!#REF!</definedName>
    <definedName name="_189__123Graph_F_CURRENT_10" localSheetId="47" hidden="1">[9]A11!#REF!</definedName>
    <definedName name="_189__123Graph_F_CURRENT_10" localSheetId="49" hidden="1">[8]A11!#REF!</definedName>
    <definedName name="_189__123Graph_F_CURRENT_10" localSheetId="50" hidden="1">[9]A11!#REF!</definedName>
    <definedName name="_189__123Graph_F_CURRENT_10" localSheetId="51" hidden="1">[9]A11!#REF!</definedName>
    <definedName name="_189__123Graph_F_CURRENT_10" localSheetId="21" hidden="1">[10]A11!#REF!</definedName>
    <definedName name="_189__123Graph_F_CURRENT_10" localSheetId="38" hidden="1">[8]A11!#REF!</definedName>
    <definedName name="_189__123Graph_F_CURRENT_10" localSheetId="39" hidden="1">[8]A11!#REF!</definedName>
    <definedName name="_189__123Graph_F_CURRENT_10" localSheetId="40" hidden="1">[8]A11!#REF!</definedName>
    <definedName name="_189__123Graph_F_CURRENT_10" localSheetId="41" hidden="1">[8]A11!#REF!</definedName>
    <definedName name="_189__123Graph_F_CURRENT_10" hidden="1">[8]A11!#REF!</definedName>
    <definedName name="_192__123Graph_F_CURRENT_2" localSheetId="12" hidden="1">[7]A11!#REF!</definedName>
    <definedName name="_192__123Graph_F_CURRENT_2" localSheetId="13" hidden="1">[8]A11!#REF!</definedName>
    <definedName name="_192__123Graph_F_CURRENT_2" localSheetId="14" hidden="1">[7]A11!#REF!</definedName>
    <definedName name="_192__123Graph_F_CURRENT_2" localSheetId="15" hidden="1">[7]A11!#REF!</definedName>
    <definedName name="_192__123Graph_F_CURRENT_2" localSheetId="16" hidden="1">[8]A11!#REF!</definedName>
    <definedName name="_192__123Graph_F_CURRENT_2" localSheetId="17" hidden="1">[7]A11!#REF!</definedName>
    <definedName name="_192__123Graph_F_CURRENT_2" localSheetId="18" hidden="1">[8]A11!#REF!</definedName>
    <definedName name="_192__123Graph_F_CURRENT_2" localSheetId="19" hidden="1">[8]A11!#REF!</definedName>
    <definedName name="_192__123Graph_F_CURRENT_2" localSheetId="20" hidden="1">[8]A11!#REF!</definedName>
    <definedName name="_192__123Graph_F_CURRENT_2" localSheetId="4" hidden="1">[8]A11!#REF!</definedName>
    <definedName name="_192__123Graph_F_CURRENT_2" localSheetId="23" hidden="1">[8]A11!#REF!</definedName>
    <definedName name="_192__123Graph_F_CURRENT_2" localSheetId="24" hidden="1">[8]A11!#REF!</definedName>
    <definedName name="_192__123Graph_F_CURRENT_2" localSheetId="26" hidden="1">[8]A11!#REF!</definedName>
    <definedName name="_192__123Graph_F_CURRENT_2" localSheetId="27" hidden="1">[9]A11!#REF!</definedName>
    <definedName name="_192__123Graph_F_CURRENT_2" localSheetId="28" hidden="1">[8]A11!#REF!</definedName>
    <definedName name="_192__123Graph_F_CURRENT_2" localSheetId="29" hidden="1">[7]A11!#REF!</definedName>
    <definedName name="_192__123Graph_F_CURRENT_2" localSheetId="30" hidden="1">[7]A11!#REF!</definedName>
    <definedName name="_192__123Graph_F_CURRENT_2" localSheetId="31" hidden="1">[7]A11!#REF!</definedName>
    <definedName name="_192__123Graph_F_CURRENT_2" localSheetId="32" hidden="1">[7]A11!#REF!</definedName>
    <definedName name="_192__123Graph_F_CURRENT_2" localSheetId="33" hidden="1">[8]A11!#REF!</definedName>
    <definedName name="_192__123Graph_F_CURRENT_2" localSheetId="42" hidden="1">[8]A11!#REF!</definedName>
    <definedName name="_192__123Graph_F_CURRENT_2" localSheetId="43" hidden="1">[8]A11!#REF!</definedName>
    <definedName name="_192__123Graph_F_CURRENT_2" localSheetId="44" hidden="1">[8]A11!#REF!</definedName>
    <definedName name="_192__123Graph_F_CURRENT_2" localSheetId="46" hidden="1">[8]A11!#REF!</definedName>
    <definedName name="_192__123Graph_F_CURRENT_2" localSheetId="7" hidden="1">[8]A11!#REF!</definedName>
    <definedName name="_192__123Graph_F_CURRENT_2" localSheetId="8" hidden="1">[8]A11!#REF!</definedName>
    <definedName name="_192__123Graph_F_CURRENT_2" localSheetId="9" hidden="1">[7]A11!#REF!</definedName>
    <definedName name="_192__123Graph_F_CURRENT_2" localSheetId="10" hidden="1">[7]A11!#REF!</definedName>
    <definedName name="_192__123Graph_F_CURRENT_2" localSheetId="1" hidden="1">[7]A11!#REF!</definedName>
    <definedName name="_192__123Graph_F_CURRENT_2" localSheetId="0" hidden="1">[8]A11!#REF!</definedName>
    <definedName name="_192__123Graph_F_CURRENT_2" localSheetId="47" hidden="1">[9]A11!#REF!</definedName>
    <definedName name="_192__123Graph_F_CURRENT_2" localSheetId="49" hidden="1">[8]A11!#REF!</definedName>
    <definedName name="_192__123Graph_F_CURRENT_2" localSheetId="50" hidden="1">[9]A11!#REF!</definedName>
    <definedName name="_192__123Graph_F_CURRENT_2" localSheetId="51" hidden="1">[9]A11!#REF!</definedName>
    <definedName name="_192__123Graph_F_CURRENT_2" localSheetId="21" hidden="1">[10]A11!#REF!</definedName>
    <definedName name="_192__123Graph_F_CURRENT_2" localSheetId="38" hidden="1">[8]A11!#REF!</definedName>
    <definedName name="_192__123Graph_F_CURRENT_2" localSheetId="39" hidden="1">[8]A11!#REF!</definedName>
    <definedName name="_192__123Graph_F_CURRENT_2" localSheetId="40" hidden="1">[8]A11!#REF!</definedName>
    <definedName name="_192__123Graph_F_CURRENT_2" localSheetId="41" hidden="1">[8]A11!#REF!</definedName>
    <definedName name="_192__123Graph_F_CURRENT_2" hidden="1">[8]A11!#REF!</definedName>
    <definedName name="_195__123Graph_F_CURRENT_3" localSheetId="12" hidden="1">[7]A11!#REF!</definedName>
    <definedName name="_195__123Graph_F_CURRENT_3" localSheetId="13" hidden="1">[8]A11!#REF!</definedName>
    <definedName name="_195__123Graph_F_CURRENT_3" localSheetId="14" hidden="1">[7]A11!#REF!</definedName>
    <definedName name="_195__123Graph_F_CURRENT_3" localSheetId="15" hidden="1">[7]A11!#REF!</definedName>
    <definedName name="_195__123Graph_F_CURRENT_3" localSheetId="16" hidden="1">[8]A11!#REF!</definedName>
    <definedName name="_195__123Graph_F_CURRENT_3" localSheetId="17" hidden="1">[7]A11!#REF!</definedName>
    <definedName name="_195__123Graph_F_CURRENT_3" localSheetId="18" hidden="1">[8]A11!#REF!</definedName>
    <definedName name="_195__123Graph_F_CURRENT_3" localSheetId="19" hidden="1">[8]A11!#REF!</definedName>
    <definedName name="_195__123Graph_F_CURRENT_3" localSheetId="20" hidden="1">[8]A11!#REF!</definedName>
    <definedName name="_195__123Graph_F_CURRENT_3" localSheetId="4" hidden="1">[8]A11!#REF!</definedName>
    <definedName name="_195__123Graph_F_CURRENT_3" localSheetId="23" hidden="1">[8]A11!#REF!</definedName>
    <definedName name="_195__123Graph_F_CURRENT_3" localSheetId="24" hidden="1">[8]A11!#REF!</definedName>
    <definedName name="_195__123Graph_F_CURRENT_3" localSheetId="26" hidden="1">[8]A11!#REF!</definedName>
    <definedName name="_195__123Graph_F_CURRENT_3" localSheetId="27" hidden="1">[9]A11!#REF!</definedName>
    <definedName name="_195__123Graph_F_CURRENT_3" localSheetId="28" hidden="1">[8]A11!#REF!</definedName>
    <definedName name="_195__123Graph_F_CURRENT_3" localSheetId="29" hidden="1">[7]A11!#REF!</definedName>
    <definedName name="_195__123Graph_F_CURRENT_3" localSheetId="30" hidden="1">[7]A11!#REF!</definedName>
    <definedName name="_195__123Graph_F_CURRENT_3" localSheetId="31" hidden="1">[7]A11!#REF!</definedName>
    <definedName name="_195__123Graph_F_CURRENT_3" localSheetId="32" hidden="1">[7]A11!#REF!</definedName>
    <definedName name="_195__123Graph_F_CURRENT_3" localSheetId="33" hidden="1">[8]A11!#REF!</definedName>
    <definedName name="_195__123Graph_F_CURRENT_3" localSheetId="42" hidden="1">[8]A11!#REF!</definedName>
    <definedName name="_195__123Graph_F_CURRENT_3" localSheetId="43" hidden="1">[8]A11!#REF!</definedName>
    <definedName name="_195__123Graph_F_CURRENT_3" localSheetId="44" hidden="1">[8]A11!#REF!</definedName>
    <definedName name="_195__123Graph_F_CURRENT_3" localSheetId="46" hidden="1">[8]A11!#REF!</definedName>
    <definedName name="_195__123Graph_F_CURRENT_3" localSheetId="7" hidden="1">[8]A11!#REF!</definedName>
    <definedName name="_195__123Graph_F_CURRENT_3" localSheetId="8" hidden="1">[8]A11!#REF!</definedName>
    <definedName name="_195__123Graph_F_CURRENT_3" localSheetId="9" hidden="1">[7]A11!#REF!</definedName>
    <definedName name="_195__123Graph_F_CURRENT_3" localSheetId="10" hidden="1">[7]A11!#REF!</definedName>
    <definedName name="_195__123Graph_F_CURRENT_3" localSheetId="1" hidden="1">[7]A11!#REF!</definedName>
    <definedName name="_195__123Graph_F_CURRENT_3" localSheetId="0" hidden="1">[8]A11!#REF!</definedName>
    <definedName name="_195__123Graph_F_CURRENT_3" localSheetId="47" hidden="1">[9]A11!#REF!</definedName>
    <definedName name="_195__123Graph_F_CURRENT_3" localSheetId="49" hidden="1">[8]A11!#REF!</definedName>
    <definedName name="_195__123Graph_F_CURRENT_3" localSheetId="50" hidden="1">[9]A11!#REF!</definedName>
    <definedName name="_195__123Graph_F_CURRENT_3" localSheetId="51" hidden="1">[9]A11!#REF!</definedName>
    <definedName name="_195__123Graph_F_CURRENT_3" localSheetId="21" hidden="1">[10]A11!#REF!</definedName>
    <definedName name="_195__123Graph_F_CURRENT_3" localSheetId="38" hidden="1">[8]A11!#REF!</definedName>
    <definedName name="_195__123Graph_F_CURRENT_3" localSheetId="39" hidden="1">[8]A11!#REF!</definedName>
    <definedName name="_195__123Graph_F_CURRENT_3" localSheetId="40" hidden="1">[8]A11!#REF!</definedName>
    <definedName name="_195__123Graph_F_CURRENT_3" localSheetId="41" hidden="1">[8]A11!#REF!</definedName>
    <definedName name="_195__123Graph_F_CURRENT_3" hidden="1">[8]A11!#REF!</definedName>
    <definedName name="_198__123Graph_F_CURRENT_4" localSheetId="12" hidden="1">[7]A11!#REF!</definedName>
    <definedName name="_198__123Graph_F_CURRENT_4" localSheetId="13" hidden="1">[8]A11!#REF!</definedName>
    <definedName name="_198__123Graph_F_CURRENT_4" localSheetId="14" hidden="1">[7]A11!#REF!</definedName>
    <definedName name="_198__123Graph_F_CURRENT_4" localSheetId="15" hidden="1">[7]A11!#REF!</definedName>
    <definedName name="_198__123Graph_F_CURRENT_4" localSheetId="16" hidden="1">[8]A11!#REF!</definedName>
    <definedName name="_198__123Graph_F_CURRENT_4" localSheetId="17" hidden="1">[7]A11!#REF!</definedName>
    <definedName name="_198__123Graph_F_CURRENT_4" localSheetId="18" hidden="1">[8]A11!#REF!</definedName>
    <definedName name="_198__123Graph_F_CURRENT_4" localSheetId="19" hidden="1">[8]A11!#REF!</definedName>
    <definedName name="_198__123Graph_F_CURRENT_4" localSheetId="20" hidden="1">[8]A11!#REF!</definedName>
    <definedName name="_198__123Graph_F_CURRENT_4" localSheetId="4" hidden="1">[8]A11!#REF!</definedName>
    <definedName name="_198__123Graph_F_CURRENT_4" localSheetId="23" hidden="1">[8]A11!#REF!</definedName>
    <definedName name="_198__123Graph_F_CURRENT_4" localSheetId="24" hidden="1">[8]A11!#REF!</definedName>
    <definedName name="_198__123Graph_F_CURRENT_4" localSheetId="26" hidden="1">[8]A11!#REF!</definedName>
    <definedName name="_198__123Graph_F_CURRENT_4" localSheetId="27" hidden="1">[9]A11!#REF!</definedName>
    <definedName name="_198__123Graph_F_CURRENT_4" localSheetId="28" hidden="1">[8]A11!#REF!</definedName>
    <definedName name="_198__123Graph_F_CURRENT_4" localSheetId="29" hidden="1">[7]A11!#REF!</definedName>
    <definedName name="_198__123Graph_F_CURRENT_4" localSheetId="30" hidden="1">[7]A11!#REF!</definedName>
    <definedName name="_198__123Graph_F_CURRENT_4" localSheetId="31" hidden="1">[7]A11!#REF!</definedName>
    <definedName name="_198__123Graph_F_CURRENT_4" localSheetId="32" hidden="1">[7]A11!#REF!</definedName>
    <definedName name="_198__123Graph_F_CURRENT_4" localSheetId="33" hidden="1">[8]A11!#REF!</definedName>
    <definedName name="_198__123Graph_F_CURRENT_4" localSheetId="42" hidden="1">[8]A11!#REF!</definedName>
    <definedName name="_198__123Graph_F_CURRENT_4" localSheetId="43" hidden="1">[8]A11!#REF!</definedName>
    <definedName name="_198__123Graph_F_CURRENT_4" localSheetId="44" hidden="1">[8]A11!#REF!</definedName>
    <definedName name="_198__123Graph_F_CURRENT_4" localSheetId="46" hidden="1">[8]A11!#REF!</definedName>
    <definedName name="_198__123Graph_F_CURRENT_4" localSheetId="7" hidden="1">[8]A11!#REF!</definedName>
    <definedName name="_198__123Graph_F_CURRENT_4" localSheetId="8" hidden="1">[8]A11!#REF!</definedName>
    <definedName name="_198__123Graph_F_CURRENT_4" localSheetId="9" hidden="1">[7]A11!#REF!</definedName>
    <definedName name="_198__123Graph_F_CURRENT_4" localSheetId="10" hidden="1">[7]A11!#REF!</definedName>
    <definedName name="_198__123Graph_F_CURRENT_4" localSheetId="1" hidden="1">[7]A11!#REF!</definedName>
    <definedName name="_198__123Graph_F_CURRENT_4" localSheetId="0" hidden="1">[8]A11!#REF!</definedName>
    <definedName name="_198__123Graph_F_CURRENT_4" localSheetId="47" hidden="1">[9]A11!#REF!</definedName>
    <definedName name="_198__123Graph_F_CURRENT_4" localSheetId="49" hidden="1">[8]A11!#REF!</definedName>
    <definedName name="_198__123Graph_F_CURRENT_4" localSheetId="50" hidden="1">[9]A11!#REF!</definedName>
    <definedName name="_198__123Graph_F_CURRENT_4" localSheetId="51" hidden="1">[9]A11!#REF!</definedName>
    <definedName name="_198__123Graph_F_CURRENT_4" localSheetId="21" hidden="1">[10]A11!#REF!</definedName>
    <definedName name="_198__123Graph_F_CURRENT_4" localSheetId="38" hidden="1">[8]A11!#REF!</definedName>
    <definedName name="_198__123Graph_F_CURRENT_4" localSheetId="39" hidden="1">[8]A11!#REF!</definedName>
    <definedName name="_198__123Graph_F_CURRENT_4" localSheetId="40" hidden="1">[8]A11!#REF!</definedName>
    <definedName name="_198__123Graph_F_CURRENT_4" localSheetId="41" hidden="1">[8]A11!#REF!</definedName>
    <definedName name="_198__123Graph_F_CURRENT_4" hidden="1">[8]A11!#REF!</definedName>
    <definedName name="_1P68">'[16]%'!$B$2:$Z$17</definedName>
    <definedName name="_2__123Graph_BDEV_EMPL" localSheetId="12" hidden="1">'[12]Time series'!#REF!</definedName>
    <definedName name="_2__123Graph_BDEV_EMPL" localSheetId="13" hidden="1">'[13]Time series'!#REF!</definedName>
    <definedName name="_2__123Graph_BDEV_EMPL" localSheetId="14" hidden="1">'[12]Time series'!#REF!</definedName>
    <definedName name="_2__123Graph_BDEV_EMPL" localSheetId="15" hidden="1">'[12]Time series'!#REF!</definedName>
    <definedName name="_2__123Graph_BDEV_EMPL" localSheetId="16" hidden="1">'[13]Time series'!#REF!</definedName>
    <definedName name="_2__123Graph_BDEV_EMPL" localSheetId="17" hidden="1">'[12]Time series'!#REF!</definedName>
    <definedName name="_2__123Graph_BDEV_EMPL" localSheetId="18" hidden="1">'[13]Time series'!#REF!</definedName>
    <definedName name="_2__123Graph_BDEV_EMPL" localSheetId="19" hidden="1">'[13]Time series'!#REF!</definedName>
    <definedName name="_2__123Graph_BDEV_EMPL" localSheetId="20" hidden="1">'[13]Time series'!#REF!</definedName>
    <definedName name="_2__123Graph_BDEV_EMPL" localSheetId="4" hidden="1">'[13]Time series'!#REF!</definedName>
    <definedName name="_2__123Graph_BDEV_EMPL" localSheetId="23" hidden="1">'[13]Time series'!#REF!</definedName>
    <definedName name="_2__123Graph_BDEV_EMPL" localSheetId="24" hidden="1">'[13]Time series'!#REF!</definedName>
    <definedName name="_2__123Graph_BDEV_EMPL" localSheetId="26" hidden="1">'[13]Time series'!#REF!</definedName>
    <definedName name="_2__123Graph_BDEV_EMPL" localSheetId="27" hidden="1">'[14]Time series'!#REF!</definedName>
    <definedName name="_2__123Graph_BDEV_EMPL" localSheetId="28" hidden="1">'[13]Time series'!#REF!</definedName>
    <definedName name="_2__123Graph_BDEV_EMPL" localSheetId="29" hidden="1">'[12]Time series'!#REF!</definedName>
    <definedName name="_2__123Graph_BDEV_EMPL" localSheetId="30" hidden="1">'[12]Time series'!#REF!</definedName>
    <definedName name="_2__123Graph_BDEV_EMPL" localSheetId="31" hidden="1">'[12]Time series'!#REF!</definedName>
    <definedName name="_2__123Graph_BDEV_EMPL" localSheetId="32" hidden="1">'[12]Time series'!#REF!</definedName>
    <definedName name="_2__123Graph_BDEV_EMPL" localSheetId="33" hidden="1">'[13]Time series'!#REF!</definedName>
    <definedName name="_2__123Graph_BDEV_EMPL" localSheetId="42" hidden="1">'[13]Time series'!#REF!</definedName>
    <definedName name="_2__123Graph_BDEV_EMPL" localSheetId="43" hidden="1">'[13]Time series'!#REF!</definedName>
    <definedName name="_2__123Graph_BDEV_EMPL" localSheetId="44" hidden="1">'[13]Time series'!#REF!</definedName>
    <definedName name="_2__123Graph_BDEV_EMPL" localSheetId="45" hidden="1">'[13]Time series'!#REF!</definedName>
    <definedName name="_2__123Graph_BDEV_EMPL" localSheetId="46" hidden="1">'[13]Time series'!#REF!</definedName>
    <definedName name="_2__123Graph_BDEV_EMPL" localSheetId="7" hidden="1">'[13]Time series'!#REF!</definedName>
    <definedName name="_2__123Graph_BDEV_EMPL" localSheetId="8" hidden="1">'[13]Time series'!#REF!</definedName>
    <definedName name="_2__123Graph_BDEV_EMPL" localSheetId="9" hidden="1">'[12]Time series'!#REF!</definedName>
    <definedName name="_2__123Graph_BDEV_EMPL" localSheetId="10" hidden="1">'[12]Time series'!#REF!</definedName>
    <definedName name="_2__123Graph_BDEV_EMPL" localSheetId="1" hidden="1">'[12]Time series'!#REF!</definedName>
    <definedName name="_2__123Graph_BDEV_EMPL" localSheetId="0" hidden="1">'[13]Time series'!#REF!</definedName>
    <definedName name="_2__123Graph_BDEV_EMPL" localSheetId="47" hidden="1">'[14]Time series'!#REF!</definedName>
    <definedName name="_2__123Graph_BDEV_EMPL" localSheetId="49" hidden="1">'[13]Time series'!#REF!</definedName>
    <definedName name="_2__123Graph_BDEV_EMPL" localSheetId="50" hidden="1">'[14]Time series'!#REF!</definedName>
    <definedName name="_2__123Graph_BDEV_EMPL" localSheetId="51" hidden="1">'[14]Time series'!#REF!</definedName>
    <definedName name="_2__123Graph_BDEV_EMPL" localSheetId="21" hidden="1">'[15]Time series'!#REF!</definedName>
    <definedName name="_2__123Graph_BDEV_EMPL" localSheetId="25" hidden="1">'[13]Time series'!#REF!</definedName>
    <definedName name="_2__123Graph_BDEV_EMPL" localSheetId="38" hidden="1">'[13]Time series'!#REF!</definedName>
    <definedName name="_2__123Graph_BDEV_EMPL" localSheetId="39" hidden="1">'[13]Time series'!#REF!</definedName>
    <definedName name="_2__123Graph_BDEV_EMPL" localSheetId="40" hidden="1">'[13]Time series'!#REF!</definedName>
    <definedName name="_2__123Graph_BDEV_EMPL" localSheetId="41" hidden="1">'[13]Time series'!#REF!</definedName>
    <definedName name="_2__123Graph_BDEV_EMPL" hidden="1">'[13]Time series'!#REF!</definedName>
    <definedName name="_201__123Graph_F_CURRENT_5" localSheetId="12" hidden="1">[7]A11!#REF!</definedName>
    <definedName name="_201__123Graph_F_CURRENT_5" localSheetId="13" hidden="1">[8]A11!#REF!</definedName>
    <definedName name="_201__123Graph_F_CURRENT_5" localSheetId="14" hidden="1">[7]A11!#REF!</definedName>
    <definedName name="_201__123Graph_F_CURRENT_5" localSheetId="15" hidden="1">[7]A11!#REF!</definedName>
    <definedName name="_201__123Graph_F_CURRENT_5" localSheetId="16" hidden="1">[8]A11!#REF!</definedName>
    <definedName name="_201__123Graph_F_CURRENT_5" localSheetId="17" hidden="1">[7]A11!#REF!</definedName>
    <definedName name="_201__123Graph_F_CURRENT_5" localSheetId="18" hidden="1">[8]A11!#REF!</definedName>
    <definedName name="_201__123Graph_F_CURRENT_5" localSheetId="19" hidden="1">[8]A11!#REF!</definedName>
    <definedName name="_201__123Graph_F_CURRENT_5" localSheetId="20" hidden="1">[8]A11!#REF!</definedName>
    <definedName name="_201__123Graph_F_CURRENT_5" localSheetId="4" hidden="1">[8]A11!#REF!</definedName>
    <definedName name="_201__123Graph_F_CURRENT_5" localSheetId="23" hidden="1">[8]A11!#REF!</definedName>
    <definedName name="_201__123Graph_F_CURRENT_5" localSheetId="24" hidden="1">[8]A11!#REF!</definedName>
    <definedName name="_201__123Graph_F_CURRENT_5" localSheetId="26" hidden="1">[8]A11!#REF!</definedName>
    <definedName name="_201__123Graph_F_CURRENT_5" localSheetId="27" hidden="1">[9]A11!#REF!</definedName>
    <definedName name="_201__123Graph_F_CURRENT_5" localSheetId="28" hidden="1">[8]A11!#REF!</definedName>
    <definedName name="_201__123Graph_F_CURRENT_5" localSheetId="29" hidden="1">[7]A11!#REF!</definedName>
    <definedName name="_201__123Graph_F_CURRENT_5" localSheetId="30" hidden="1">[7]A11!#REF!</definedName>
    <definedName name="_201__123Graph_F_CURRENT_5" localSheetId="31" hidden="1">[7]A11!#REF!</definedName>
    <definedName name="_201__123Graph_F_CURRENT_5" localSheetId="32" hidden="1">[7]A11!#REF!</definedName>
    <definedName name="_201__123Graph_F_CURRENT_5" localSheetId="33" hidden="1">[8]A11!#REF!</definedName>
    <definedName name="_201__123Graph_F_CURRENT_5" localSheetId="42" hidden="1">[8]A11!#REF!</definedName>
    <definedName name="_201__123Graph_F_CURRENT_5" localSheetId="43" hidden="1">[8]A11!#REF!</definedName>
    <definedName name="_201__123Graph_F_CURRENT_5" localSheetId="44" hidden="1">[8]A11!#REF!</definedName>
    <definedName name="_201__123Graph_F_CURRENT_5" localSheetId="45" hidden="1">[8]A11!#REF!</definedName>
    <definedName name="_201__123Graph_F_CURRENT_5" localSheetId="46" hidden="1">[8]A11!#REF!</definedName>
    <definedName name="_201__123Graph_F_CURRENT_5" localSheetId="7" hidden="1">[8]A11!#REF!</definedName>
    <definedName name="_201__123Graph_F_CURRENT_5" localSheetId="8" hidden="1">[8]A11!#REF!</definedName>
    <definedName name="_201__123Graph_F_CURRENT_5" localSheetId="9" hidden="1">[7]A11!#REF!</definedName>
    <definedName name="_201__123Graph_F_CURRENT_5" localSheetId="10" hidden="1">[7]A11!#REF!</definedName>
    <definedName name="_201__123Graph_F_CURRENT_5" localSheetId="1" hidden="1">[7]A11!#REF!</definedName>
    <definedName name="_201__123Graph_F_CURRENT_5" localSheetId="0" hidden="1">[8]A11!#REF!</definedName>
    <definedName name="_201__123Graph_F_CURRENT_5" localSheetId="47" hidden="1">[9]A11!#REF!</definedName>
    <definedName name="_201__123Graph_F_CURRENT_5" localSheetId="49" hidden="1">[8]A11!#REF!</definedName>
    <definedName name="_201__123Graph_F_CURRENT_5" localSheetId="50" hidden="1">[9]A11!#REF!</definedName>
    <definedName name="_201__123Graph_F_CURRENT_5" localSheetId="51" hidden="1">[9]A11!#REF!</definedName>
    <definedName name="_201__123Graph_F_CURRENT_5" localSheetId="21" hidden="1">[10]A11!#REF!</definedName>
    <definedName name="_201__123Graph_F_CURRENT_5" localSheetId="25" hidden="1">[8]A11!#REF!</definedName>
    <definedName name="_201__123Graph_F_CURRENT_5" localSheetId="38" hidden="1">[8]A11!#REF!</definedName>
    <definedName name="_201__123Graph_F_CURRENT_5" localSheetId="39" hidden="1">[8]A11!#REF!</definedName>
    <definedName name="_201__123Graph_F_CURRENT_5" localSheetId="40" hidden="1">[8]A11!#REF!</definedName>
    <definedName name="_201__123Graph_F_CURRENT_5" localSheetId="41" hidden="1">[8]A11!#REF!</definedName>
    <definedName name="_201__123Graph_F_CURRENT_5" hidden="1">[8]A11!#REF!</definedName>
    <definedName name="_204__123Graph_F_CURRENT_6" localSheetId="12" hidden="1">[7]A11!#REF!</definedName>
    <definedName name="_204__123Graph_F_CURRENT_6" localSheetId="13" hidden="1">[8]A11!#REF!</definedName>
    <definedName name="_204__123Graph_F_CURRENT_6" localSheetId="14" hidden="1">[7]A11!#REF!</definedName>
    <definedName name="_204__123Graph_F_CURRENT_6" localSheetId="15" hidden="1">[7]A11!#REF!</definedName>
    <definedName name="_204__123Graph_F_CURRENT_6" localSheetId="16" hidden="1">[8]A11!#REF!</definedName>
    <definedName name="_204__123Graph_F_CURRENT_6" localSheetId="17" hidden="1">[7]A11!#REF!</definedName>
    <definedName name="_204__123Graph_F_CURRENT_6" localSheetId="18" hidden="1">[8]A11!#REF!</definedName>
    <definedName name="_204__123Graph_F_CURRENT_6" localSheetId="19" hidden="1">[8]A11!#REF!</definedName>
    <definedName name="_204__123Graph_F_CURRENT_6" localSheetId="20" hidden="1">[8]A11!#REF!</definedName>
    <definedName name="_204__123Graph_F_CURRENT_6" localSheetId="4" hidden="1">[8]A11!#REF!</definedName>
    <definedName name="_204__123Graph_F_CURRENT_6" localSheetId="23" hidden="1">[8]A11!#REF!</definedName>
    <definedName name="_204__123Graph_F_CURRENT_6" localSheetId="24" hidden="1">[8]A11!#REF!</definedName>
    <definedName name="_204__123Graph_F_CURRENT_6" localSheetId="26" hidden="1">[8]A11!#REF!</definedName>
    <definedName name="_204__123Graph_F_CURRENT_6" localSheetId="27" hidden="1">[9]A11!#REF!</definedName>
    <definedName name="_204__123Graph_F_CURRENT_6" localSheetId="28" hidden="1">[8]A11!#REF!</definedName>
    <definedName name="_204__123Graph_F_CURRENT_6" localSheetId="29" hidden="1">[7]A11!#REF!</definedName>
    <definedName name="_204__123Graph_F_CURRENT_6" localSheetId="30" hidden="1">[7]A11!#REF!</definedName>
    <definedName name="_204__123Graph_F_CURRENT_6" localSheetId="31" hidden="1">[7]A11!#REF!</definedName>
    <definedName name="_204__123Graph_F_CURRENT_6" localSheetId="32" hidden="1">[7]A11!#REF!</definedName>
    <definedName name="_204__123Graph_F_CURRENT_6" localSheetId="33" hidden="1">[8]A11!#REF!</definedName>
    <definedName name="_204__123Graph_F_CURRENT_6" localSheetId="42" hidden="1">[8]A11!#REF!</definedName>
    <definedName name="_204__123Graph_F_CURRENT_6" localSheetId="43" hidden="1">[8]A11!#REF!</definedName>
    <definedName name="_204__123Graph_F_CURRENT_6" localSheetId="44" hidden="1">[8]A11!#REF!</definedName>
    <definedName name="_204__123Graph_F_CURRENT_6" localSheetId="46" hidden="1">[8]A11!#REF!</definedName>
    <definedName name="_204__123Graph_F_CURRENT_6" localSheetId="7" hidden="1">[8]A11!#REF!</definedName>
    <definedName name="_204__123Graph_F_CURRENT_6" localSheetId="8" hidden="1">[8]A11!#REF!</definedName>
    <definedName name="_204__123Graph_F_CURRENT_6" localSheetId="9" hidden="1">[7]A11!#REF!</definedName>
    <definedName name="_204__123Graph_F_CURRENT_6" localSheetId="10" hidden="1">[7]A11!#REF!</definedName>
    <definedName name="_204__123Graph_F_CURRENT_6" localSheetId="1" hidden="1">[7]A11!#REF!</definedName>
    <definedName name="_204__123Graph_F_CURRENT_6" localSheetId="0" hidden="1">[8]A11!#REF!</definedName>
    <definedName name="_204__123Graph_F_CURRENT_6" localSheetId="47" hidden="1">[9]A11!#REF!</definedName>
    <definedName name="_204__123Graph_F_CURRENT_6" localSheetId="49" hidden="1">[8]A11!#REF!</definedName>
    <definedName name="_204__123Graph_F_CURRENT_6" localSheetId="50" hidden="1">[9]A11!#REF!</definedName>
    <definedName name="_204__123Graph_F_CURRENT_6" localSheetId="51" hidden="1">[9]A11!#REF!</definedName>
    <definedName name="_204__123Graph_F_CURRENT_6" localSheetId="21" hidden="1">[10]A11!#REF!</definedName>
    <definedName name="_204__123Graph_F_CURRENT_6" localSheetId="38" hidden="1">[8]A11!#REF!</definedName>
    <definedName name="_204__123Graph_F_CURRENT_6" localSheetId="39" hidden="1">[8]A11!#REF!</definedName>
    <definedName name="_204__123Graph_F_CURRENT_6" localSheetId="40" hidden="1">[8]A11!#REF!</definedName>
    <definedName name="_204__123Graph_F_CURRENT_6" localSheetId="41" hidden="1">[8]A11!#REF!</definedName>
    <definedName name="_204__123Graph_F_CURRENT_6" hidden="1">[8]A11!#REF!</definedName>
    <definedName name="_207__123Graph_F_CURRENT_7" localSheetId="12" hidden="1">[7]A11!#REF!</definedName>
    <definedName name="_207__123Graph_F_CURRENT_7" localSheetId="13" hidden="1">[8]A11!#REF!</definedName>
    <definedName name="_207__123Graph_F_CURRENT_7" localSheetId="14" hidden="1">[7]A11!#REF!</definedName>
    <definedName name="_207__123Graph_F_CURRENT_7" localSheetId="15" hidden="1">[7]A11!#REF!</definedName>
    <definedName name="_207__123Graph_F_CURRENT_7" localSheetId="16" hidden="1">[8]A11!#REF!</definedName>
    <definedName name="_207__123Graph_F_CURRENT_7" localSheetId="17" hidden="1">[7]A11!#REF!</definedName>
    <definedName name="_207__123Graph_F_CURRENT_7" localSheetId="18" hidden="1">[8]A11!#REF!</definedName>
    <definedName name="_207__123Graph_F_CURRENT_7" localSheetId="19" hidden="1">[8]A11!#REF!</definedName>
    <definedName name="_207__123Graph_F_CURRENT_7" localSheetId="20" hidden="1">[8]A11!#REF!</definedName>
    <definedName name="_207__123Graph_F_CURRENT_7" localSheetId="4" hidden="1">[8]A11!#REF!</definedName>
    <definedName name="_207__123Graph_F_CURRENT_7" localSheetId="23" hidden="1">[8]A11!#REF!</definedName>
    <definedName name="_207__123Graph_F_CURRENT_7" localSheetId="24" hidden="1">[8]A11!#REF!</definedName>
    <definedName name="_207__123Graph_F_CURRENT_7" localSheetId="26" hidden="1">[8]A11!#REF!</definedName>
    <definedName name="_207__123Graph_F_CURRENT_7" localSheetId="27" hidden="1">[9]A11!#REF!</definedName>
    <definedName name="_207__123Graph_F_CURRENT_7" localSheetId="28" hidden="1">[8]A11!#REF!</definedName>
    <definedName name="_207__123Graph_F_CURRENT_7" localSheetId="29" hidden="1">[7]A11!#REF!</definedName>
    <definedName name="_207__123Graph_F_CURRENT_7" localSheetId="30" hidden="1">[7]A11!#REF!</definedName>
    <definedName name="_207__123Graph_F_CURRENT_7" localSheetId="31" hidden="1">[7]A11!#REF!</definedName>
    <definedName name="_207__123Graph_F_CURRENT_7" localSheetId="32" hidden="1">[7]A11!#REF!</definedName>
    <definedName name="_207__123Graph_F_CURRENT_7" localSheetId="33" hidden="1">[8]A11!#REF!</definedName>
    <definedName name="_207__123Graph_F_CURRENT_7" localSheetId="42" hidden="1">[8]A11!#REF!</definedName>
    <definedName name="_207__123Graph_F_CURRENT_7" localSheetId="43" hidden="1">[8]A11!#REF!</definedName>
    <definedName name="_207__123Graph_F_CURRENT_7" localSheetId="44" hidden="1">[8]A11!#REF!</definedName>
    <definedName name="_207__123Graph_F_CURRENT_7" localSheetId="46" hidden="1">[8]A11!#REF!</definedName>
    <definedName name="_207__123Graph_F_CURRENT_7" localSheetId="7" hidden="1">[8]A11!#REF!</definedName>
    <definedName name="_207__123Graph_F_CURRENT_7" localSheetId="8" hidden="1">[8]A11!#REF!</definedName>
    <definedName name="_207__123Graph_F_CURRENT_7" localSheetId="9" hidden="1">[7]A11!#REF!</definedName>
    <definedName name="_207__123Graph_F_CURRENT_7" localSheetId="10" hidden="1">[7]A11!#REF!</definedName>
    <definedName name="_207__123Graph_F_CURRENT_7" localSheetId="1" hidden="1">[7]A11!#REF!</definedName>
    <definedName name="_207__123Graph_F_CURRENT_7" localSheetId="0" hidden="1">[8]A11!#REF!</definedName>
    <definedName name="_207__123Graph_F_CURRENT_7" localSheetId="47" hidden="1">[9]A11!#REF!</definedName>
    <definedName name="_207__123Graph_F_CURRENT_7" localSheetId="49" hidden="1">[8]A11!#REF!</definedName>
    <definedName name="_207__123Graph_F_CURRENT_7" localSheetId="50" hidden="1">[9]A11!#REF!</definedName>
    <definedName name="_207__123Graph_F_CURRENT_7" localSheetId="51" hidden="1">[9]A11!#REF!</definedName>
    <definedName name="_207__123Graph_F_CURRENT_7" localSheetId="21" hidden="1">[10]A11!#REF!</definedName>
    <definedName name="_207__123Graph_F_CURRENT_7" localSheetId="38" hidden="1">[8]A11!#REF!</definedName>
    <definedName name="_207__123Graph_F_CURRENT_7" localSheetId="39" hidden="1">[8]A11!#REF!</definedName>
    <definedName name="_207__123Graph_F_CURRENT_7" localSheetId="40" hidden="1">[8]A11!#REF!</definedName>
    <definedName name="_207__123Graph_F_CURRENT_7" localSheetId="41" hidden="1">[8]A11!#REF!</definedName>
    <definedName name="_207__123Graph_F_CURRENT_7" hidden="1">[8]A11!#REF!</definedName>
    <definedName name="_21__123Graph_A_CURRENT_5" localSheetId="12" hidden="1">[7]A11!#REF!</definedName>
    <definedName name="_21__123Graph_A_CURRENT_5" localSheetId="13" hidden="1">[8]A11!#REF!</definedName>
    <definedName name="_21__123Graph_A_CURRENT_5" localSheetId="14" hidden="1">[7]A11!#REF!</definedName>
    <definedName name="_21__123Graph_A_CURRENT_5" localSheetId="15" hidden="1">[7]A11!#REF!</definedName>
    <definedName name="_21__123Graph_A_CURRENT_5" localSheetId="16" hidden="1">[8]A11!#REF!</definedName>
    <definedName name="_21__123Graph_A_CURRENT_5" localSheetId="17" hidden="1">[7]A11!#REF!</definedName>
    <definedName name="_21__123Graph_A_CURRENT_5" localSheetId="18" hidden="1">[8]A11!#REF!</definedName>
    <definedName name="_21__123Graph_A_CURRENT_5" localSheetId="19" hidden="1">[8]A11!#REF!</definedName>
    <definedName name="_21__123Graph_A_CURRENT_5" localSheetId="20" hidden="1">[8]A11!#REF!</definedName>
    <definedName name="_21__123Graph_A_CURRENT_5" localSheetId="4" hidden="1">[8]A11!#REF!</definedName>
    <definedName name="_21__123Graph_A_CURRENT_5" localSheetId="23" hidden="1">[8]A11!#REF!</definedName>
    <definedName name="_21__123Graph_A_CURRENT_5" localSheetId="24" hidden="1">[8]A11!#REF!</definedName>
    <definedName name="_21__123Graph_A_CURRENT_5" localSheetId="26" hidden="1">[8]A11!#REF!</definedName>
    <definedName name="_21__123Graph_A_CURRENT_5" localSheetId="27" hidden="1">[9]A11!#REF!</definedName>
    <definedName name="_21__123Graph_A_CURRENT_5" localSheetId="28" hidden="1">[8]A11!#REF!</definedName>
    <definedName name="_21__123Graph_A_CURRENT_5" localSheetId="29" hidden="1">[7]A11!#REF!</definedName>
    <definedName name="_21__123Graph_A_CURRENT_5" localSheetId="30" hidden="1">[7]A11!#REF!</definedName>
    <definedName name="_21__123Graph_A_CURRENT_5" localSheetId="31" hidden="1">[7]A11!#REF!</definedName>
    <definedName name="_21__123Graph_A_CURRENT_5" localSheetId="32" hidden="1">[7]A11!#REF!</definedName>
    <definedName name="_21__123Graph_A_CURRENT_5" localSheetId="33" hidden="1">[8]A11!#REF!</definedName>
    <definedName name="_21__123Graph_A_CURRENT_5" localSheetId="42" hidden="1">[8]A11!#REF!</definedName>
    <definedName name="_21__123Graph_A_CURRENT_5" localSheetId="43" hidden="1">[8]A11!#REF!</definedName>
    <definedName name="_21__123Graph_A_CURRENT_5" localSheetId="44" hidden="1">[8]A11!#REF!</definedName>
    <definedName name="_21__123Graph_A_CURRENT_5" localSheetId="46" hidden="1">[8]A11!#REF!</definedName>
    <definedName name="_21__123Graph_A_CURRENT_5" localSheetId="7" hidden="1">[8]A11!#REF!</definedName>
    <definedName name="_21__123Graph_A_CURRENT_5" localSheetId="8" hidden="1">[8]A11!#REF!</definedName>
    <definedName name="_21__123Graph_A_CURRENT_5" localSheetId="9" hidden="1">[7]A11!#REF!</definedName>
    <definedName name="_21__123Graph_A_CURRENT_5" localSheetId="10" hidden="1">[7]A11!#REF!</definedName>
    <definedName name="_21__123Graph_A_CURRENT_5" localSheetId="1" hidden="1">[7]A11!#REF!</definedName>
    <definedName name="_21__123Graph_A_CURRENT_5" localSheetId="0" hidden="1">[8]A11!#REF!</definedName>
    <definedName name="_21__123Graph_A_CURRENT_5" localSheetId="47" hidden="1">[9]A11!#REF!</definedName>
    <definedName name="_21__123Graph_A_CURRENT_5" localSheetId="49" hidden="1">[8]A11!#REF!</definedName>
    <definedName name="_21__123Graph_A_CURRENT_5" localSheetId="50" hidden="1">[9]A11!#REF!</definedName>
    <definedName name="_21__123Graph_A_CURRENT_5" localSheetId="51" hidden="1">[9]A11!#REF!</definedName>
    <definedName name="_21__123Graph_A_CURRENT_5" localSheetId="21" hidden="1">[10]A11!#REF!</definedName>
    <definedName name="_21__123Graph_A_CURRENT_5" localSheetId="38" hidden="1">[8]A11!#REF!</definedName>
    <definedName name="_21__123Graph_A_CURRENT_5" localSheetId="39" hidden="1">[8]A11!#REF!</definedName>
    <definedName name="_21__123Graph_A_CURRENT_5" localSheetId="40" hidden="1">[8]A11!#REF!</definedName>
    <definedName name="_21__123Graph_A_CURRENT_5" localSheetId="41" hidden="1">[8]A11!#REF!</definedName>
    <definedName name="_21__123Graph_A_CURRENT_5" hidden="1">[8]A11!#REF!</definedName>
    <definedName name="_210__123Graph_F_CURRENT_8" localSheetId="12" hidden="1">[7]A11!#REF!</definedName>
    <definedName name="_210__123Graph_F_CURRENT_8" localSheetId="13" hidden="1">[8]A11!#REF!</definedName>
    <definedName name="_210__123Graph_F_CURRENT_8" localSheetId="14" hidden="1">[7]A11!#REF!</definedName>
    <definedName name="_210__123Graph_F_CURRENT_8" localSheetId="15" hidden="1">[7]A11!#REF!</definedName>
    <definedName name="_210__123Graph_F_CURRENT_8" localSheetId="16" hidden="1">[8]A11!#REF!</definedName>
    <definedName name="_210__123Graph_F_CURRENT_8" localSheetId="17" hidden="1">[7]A11!#REF!</definedName>
    <definedName name="_210__123Graph_F_CURRENT_8" localSheetId="18" hidden="1">[8]A11!#REF!</definedName>
    <definedName name="_210__123Graph_F_CURRENT_8" localSheetId="19" hidden="1">[8]A11!#REF!</definedName>
    <definedName name="_210__123Graph_F_CURRENT_8" localSheetId="20" hidden="1">[8]A11!#REF!</definedName>
    <definedName name="_210__123Graph_F_CURRENT_8" localSheetId="4" hidden="1">[8]A11!#REF!</definedName>
    <definedName name="_210__123Graph_F_CURRENT_8" localSheetId="23" hidden="1">[8]A11!#REF!</definedName>
    <definedName name="_210__123Graph_F_CURRENT_8" localSheetId="24" hidden="1">[8]A11!#REF!</definedName>
    <definedName name="_210__123Graph_F_CURRENT_8" localSheetId="26" hidden="1">[8]A11!#REF!</definedName>
    <definedName name="_210__123Graph_F_CURRENT_8" localSheetId="27" hidden="1">[9]A11!#REF!</definedName>
    <definedName name="_210__123Graph_F_CURRENT_8" localSheetId="28" hidden="1">[8]A11!#REF!</definedName>
    <definedName name="_210__123Graph_F_CURRENT_8" localSheetId="29" hidden="1">[7]A11!#REF!</definedName>
    <definedName name="_210__123Graph_F_CURRENT_8" localSheetId="30" hidden="1">[7]A11!#REF!</definedName>
    <definedName name="_210__123Graph_F_CURRENT_8" localSheetId="31" hidden="1">[7]A11!#REF!</definedName>
    <definedName name="_210__123Graph_F_CURRENT_8" localSheetId="32" hidden="1">[7]A11!#REF!</definedName>
    <definedName name="_210__123Graph_F_CURRENT_8" localSheetId="33" hidden="1">[8]A11!#REF!</definedName>
    <definedName name="_210__123Graph_F_CURRENT_8" localSheetId="42" hidden="1">[8]A11!#REF!</definedName>
    <definedName name="_210__123Graph_F_CURRENT_8" localSheetId="43" hidden="1">[8]A11!#REF!</definedName>
    <definedName name="_210__123Graph_F_CURRENT_8" localSheetId="44" hidden="1">[8]A11!#REF!</definedName>
    <definedName name="_210__123Graph_F_CURRENT_8" localSheetId="46" hidden="1">[8]A11!#REF!</definedName>
    <definedName name="_210__123Graph_F_CURRENT_8" localSheetId="7" hidden="1">[8]A11!#REF!</definedName>
    <definedName name="_210__123Graph_F_CURRENT_8" localSheetId="8" hidden="1">[8]A11!#REF!</definedName>
    <definedName name="_210__123Graph_F_CURRENT_8" localSheetId="9" hidden="1">[7]A11!#REF!</definedName>
    <definedName name="_210__123Graph_F_CURRENT_8" localSheetId="10" hidden="1">[7]A11!#REF!</definedName>
    <definedName name="_210__123Graph_F_CURRENT_8" localSheetId="1" hidden="1">[7]A11!#REF!</definedName>
    <definedName name="_210__123Graph_F_CURRENT_8" localSheetId="0" hidden="1">[8]A11!#REF!</definedName>
    <definedName name="_210__123Graph_F_CURRENT_8" localSheetId="47" hidden="1">[9]A11!#REF!</definedName>
    <definedName name="_210__123Graph_F_CURRENT_8" localSheetId="49" hidden="1">[8]A11!#REF!</definedName>
    <definedName name="_210__123Graph_F_CURRENT_8" localSheetId="50" hidden="1">[9]A11!#REF!</definedName>
    <definedName name="_210__123Graph_F_CURRENT_8" localSheetId="51" hidden="1">[9]A11!#REF!</definedName>
    <definedName name="_210__123Graph_F_CURRENT_8" localSheetId="21" hidden="1">[10]A11!#REF!</definedName>
    <definedName name="_210__123Graph_F_CURRENT_8" localSheetId="38" hidden="1">[8]A11!#REF!</definedName>
    <definedName name="_210__123Graph_F_CURRENT_8" localSheetId="39" hidden="1">[8]A11!#REF!</definedName>
    <definedName name="_210__123Graph_F_CURRENT_8" localSheetId="40" hidden="1">[8]A11!#REF!</definedName>
    <definedName name="_210__123Graph_F_CURRENT_8" localSheetId="41" hidden="1">[8]A11!#REF!</definedName>
    <definedName name="_210__123Graph_F_CURRENT_8" hidden="1">[8]A11!#REF!</definedName>
    <definedName name="_213__123Graph_F_CURRENT_9" localSheetId="12" hidden="1">[7]A11!#REF!</definedName>
    <definedName name="_213__123Graph_F_CURRENT_9" localSheetId="13" hidden="1">[8]A11!#REF!</definedName>
    <definedName name="_213__123Graph_F_CURRENT_9" localSheetId="14" hidden="1">[7]A11!#REF!</definedName>
    <definedName name="_213__123Graph_F_CURRENT_9" localSheetId="15" hidden="1">[7]A11!#REF!</definedName>
    <definedName name="_213__123Graph_F_CURRENT_9" localSheetId="16" hidden="1">[8]A11!#REF!</definedName>
    <definedName name="_213__123Graph_F_CURRENT_9" localSheetId="17" hidden="1">[7]A11!#REF!</definedName>
    <definedName name="_213__123Graph_F_CURRENT_9" localSheetId="18" hidden="1">[8]A11!#REF!</definedName>
    <definedName name="_213__123Graph_F_CURRENT_9" localSheetId="19" hidden="1">[8]A11!#REF!</definedName>
    <definedName name="_213__123Graph_F_CURRENT_9" localSheetId="20" hidden="1">[8]A11!#REF!</definedName>
    <definedName name="_213__123Graph_F_CURRENT_9" localSheetId="4" hidden="1">[8]A11!#REF!</definedName>
    <definedName name="_213__123Graph_F_CURRENT_9" localSheetId="23" hidden="1">[8]A11!#REF!</definedName>
    <definedName name="_213__123Graph_F_CURRENT_9" localSheetId="24" hidden="1">[8]A11!#REF!</definedName>
    <definedName name="_213__123Graph_F_CURRENT_9" localSheetId="26" hidden="1">[8]A11!#REF!</definedName>
    <definedName name="_213__123Graph_F_CURRENT_9" localSheetId="27" hidden="1">[9]A11!#REF!</definedName>
    <definedName name="_213__123Graph_F_CURRENT_9" localSheetId="28" hidden="1">[8]A11!#REF!</definedName>
    <definedName name="_213__123Graph_F_CURRENT_9" localSheetId="29" hidden="1">[7]A11!#REF!</definedName>
    <definedName name="_213__123Graph_F_CURRENT_9" localSheetId="30" hidden="1">[7]A11!#REF!</definedName>
    <definedName name="_213__123Graph_F_CURRENT_9" localSheetId="31" hidden="1">[7]A11!#REF!</definedName>
    <definedName name="_213__123Graph_F_CURRENT_9" localSheetId="32" hidden="1">[7]A11!#REF!</definedName>
    <definedName name="_213__123Graph_F_CURRENT_9" localSheetId="33" hidden="1">[8]A11!#REF!</definedName>
    <definedName name="_213__123Graph_F_CURRENT_9" localSheetId="42" hidden="1">[8]A11!#REF!</definedName>
    <definedName name="_213__123Graph_F_CURRENT_9" localSheetId="43" hidden="1">[8]A11!#REF!</definedName>
    <definedName name="_213__123Graph_F_CURRENT_9" localSheetId="44" hidden="1">[8]A11!#REF!</definedName>
    <definedName name="_213__123Graph_F_CURRENT_9" localSheetId="46" hidden="1">[8]A11!#REF!</definedName>
    <definedName name="_213__123Graph_F_CURRENT_9" localSheetId="7" hidden="1">[8]A11!#REF!</definedName>
    <definedName name="_213__123Graph_F_CURRENT_9" localSheetId="8" hidden="1">[8]A11!#REF!</definedName>
    <definedName name="_213__123Graph_F_CURRENT_9" localSheetId="9" hidden="1">[7]A11!#REF!</definedName>
    <definedName name="_213__123Graph_F_CURRENT_9" localSheetId="10" hidden="1">[7]A11!#REF!</definedName>
    <definedName name="_213__123Graph_F_CURRENT_9" localSheetId="1" hidden="1">[7]A11!#REF!</definedName>
    <definedName name="_213__123Graph_F_CURRENT_9" localSheetId="0" hidden="1">[8]A11!#REF!</definedName>
    <definedName name="_213__123Graph_F_CURRENT_9" localSheetId="47" hidden="1">[9]A11!#REF!</definedName>
    <definedName name="_213__123Graph_F_CURRENT_9" localSheetId="49" hidden="1">[8]A11!#REF!</definedName>
    <definedName name="_213__123Graph_F_CURRENT_9" localSheetId="50" hidden="1">[9]A11!#REF!</definedName>
    <definedName name="_213__123Graph_F_CURRENT_9" localSheetId="51" hidden="1">[9]A11!#REF!</definedName>
    <definedName name="_213__123Graph_F_CURRENT_9" localSheetId="21" hidden="1">[10]A11!#REF!</definedName>
    <definedName name="_213__123Graph_F_CURRENT_9" localSheetId="38" hidden="1">[8]A11!#REF!</definedName>
    <definedName name="_213__123Graph_F_CURRENT_9" localSheetId="39" hidden="1">[8]A11!#REF!</definedName>
    <definedName name="_213__123Graph_F_CURRENT_9" localSheetId="40" hidden="1">[8]A11!#REF!</definedName>
    <definedName name="_213__123Graph_F_CURRENT_9" localSheetId="41" hidden="1">[8]A11!#REF!</definedName>
    <definedName name="_213__123Graph_F_CURRENT_9" hidden="1">[8]A11!#REF!</definedName>
    <definedName name="_24__123Graph_A_CURRENT_6" localSheetId="12" hidden="1">[7]A11!#REF!</definedName>
    <definedName name="_24__123Graph_A_CURRENT_6" localSheetId="13" hidden="1">[8]A11!#REF!</definedName>
    <definedName name="_24__123Graph_A_CURRENT_6" localSheetId="14" hidden="1">[7]A11!#REF!</definedName>
    <definedName name="_24__123Graph_A_CURRENT_6" localSheetId="15" hidden="1">[7]A11!#REF!</definedName>
    <definedName name="_24__123Graph_A_CURRENT_6" localSheetId="16" hidden="1">[8]A11!#REF!</definedName>
    <definedName name="_24__123Graph_A_CURRENT_6" localSheetId="17" hidden="1">[7]A11!#REF!</definedName>
    <definedName name="_24__123Graph_A_CURRENT_6" localSheetId="18" hidden="1">[8]A11!#REF!</definedName>
    <definedName name="_24__123Graph_A_CURRENT_6" localSheetId="19" hidden="1">[8]A11!#REF!</definedName>
    <definedName name="_24__123Graph_A_CURRENT_6" localSheetId="20" hidden="1">[8]A11!#REF!</definedName>
    <definedName name="_24__123Graph_A_CURRENT_6" localSheetId="4" hidden="1">[8]A11!#REF!</definedName>
    <definedName name="_24__123Graph_A_CURRENT_6" localSheetId="23" hidden="1">[8]A11!#REF!</definedName>
    <definedName name="_24__123Graph_A_CURRENT_6" localSheetId="24" hidden="1">[8]A11!#REF!</definedName>
    <definedName name="_24__123Graph_A_CURRENT_6" localSheetId="26" hidden="1">[8]A11!#REF!</definedName>
    <definedName name="_24__123Graph_A_CURRENT_6" localSheetId="27" hidden="1">[9]A11!#REF!</definedName>
    <definedName name="_24__123Graph_A_CURRENT_6" localSheetId="28" hidden="1">[8]A11!#REF!</definedName>
    <definedName name="_24__123Graph_A_CURRENT_6" localSheetId="29" hidden="1">[7]A11!#REF!</definedName>
    <definedName name="_24__123Graph_A_CURRENT_6" localSheetId="30" hidden="1">[7]A11!#REF!</definedName>
    <definedName name="_24__123Graph_A_CURRENT_6" localSheetId="31" hidden="1">[7]A11!#REF!</definedName>
    <definedName name="_24__123Graph_A_CURRENT_6" localSheetId="32" hidden="1">[7]A11!#REF!</definedName>
    <definedName name="_24__123Graph_A_CURRENT_6" localSheetId="33" hidden="1">[8]A11!#REF!</definedName>
    <definedName name="_24__123Graph_A_CURRENT_6" localSheetId="42" hidden="1">[8]A11!#REF!</definedName>
    <definedName name="_24__123Graph_A_CURRENT_6" localSheetId="43" hidden="1">[8]A11!#REF!</definedName>
    <definedName name="_24__123Graph_A_CURRENT_6" localSheetId="44" hidden="1">[8]A11!#REF!</definedName>
    <definedName name="_24__123Graph_A_CURRENT_6" localSheetId="46" hidden="1">[8]A11!#REF!</definedName>
    <definedName name="_24__123Graph_A_CURRENT_6" localSheetId="7" hidden="1">[8]A11!#REF!</definedName>
    <definedName name="_24__123Graph_A_CURRENT_6" localSheetId="8" hidden="1">[8]A11!#REF!</definedName>
    <definedName name="_24__123Graph_A_CURRENT_6" localSheetId="9" hidden="1">[7]A11!#REF!</definedName>
    <definedName name="_24__123Graph_A_CURRENT_6" localSheetId="10" hidden="1">[7]A11!#REF!</definedName>
    <definedName name="_24__123Graph_A_CURRENT_6" localSheetId="1" hidden="1">[7]A11!#REF!</definedName>
    <definedName name="_24__123Graph_A_CURRENT_6" localSheetId="0" hidden="1">[8]A11!#REF!</definedName>
    <definedName name="_24__123Graph_A_CURRENT_6" localSheetId="47" hidden="1">[9]A11!#REF!</definedName>
    <definedName name="_24__123Graph_A_CURRENT_6" localSheetId="49" hidden="1">[8]A11!#REF!</definedName>
    <definedName name="_24__123Graph_A_CURRENT_6" localSheetId="50" hidden="1">[9]A11!#REF!</definedName>
    <definedName name="_24__123Graph_A_CURRENT_6" localSheetId="51" hidden="1">[9]A11!#REF!</definedName>
    <definedName name="_24__123Graph_A_CURRENT_6" localSheetId="21" hidden="1">[10]A11!#REF!</definedName>
    <definedName name="_24__123Graph_A_CURRENT_6" localSheetId="38" hidden="1">[8]A11!#REF!</definedName>
    <definedName name="_24__123Graph_A_CURRENT_6" localSheetId="39" hidden="1">[8]A11!#REF!</definedName>
    <definedName name="_24__123Graph_A_CURRENT_6" localSheetId="40" hidden="1">[8]A11!#REF!</definedName>
    <definedName name="_24__123Graph_A_CURRENT_6" localSheetId="41" hidden="1">[8]A11!#REF!</definedName>
    <definedName name="_24__123Graph_A_CURRENT_6" hidden="1">[8]A11!#REF!</definedName>
    <definedName name="_27__123Graph_A_CURRENT_7" localSheetId="12" hidden="1">[7]A11!#REF!</definedName>
    <definedName name="_27__123Graph_A_CURRENT_7" localSheetId="13" hidden="1">[8]A11!#REF!</definedName>
    <definedName name="_27__123Graph_A_CURRENT_7" localSheetId="14" hidden="1">[7]A11!#REF!</definedName>
    <definedName name="_27__123Graph_A_CURRENT_7" localSheetId="15" hidden="1">[7]A11!#REF!</definedName>
    <definedName name="_27__123Graph_A_CURRENT_7" localSheetId="16" hidden="1">[8]A11!#REF!</definedName>
    <definedName name="_27__123Graph_A_CURRENT_7" localSheetId="17" hidden="1">[7]A11!#REF!</definedName>
    <definedName name="_27__123Graph_A_CURRENT_7" localSheetId="18" hidden="1">[8]A11!#REF!</definedName>
    <definedName name="_27__123Graph_A_CURRENT_7" localSheetId="19" hidden="1">[8]A11!#REF!</definedName>
    <definedName name="_27__123Graph_A_CURRENT_7" localSheetId="20" hidden="1">[8]A11!#REF!</definedName>
    <definedName name="_27__123Graph_A_CURRENT_7" localSheetId="4" hidden="1">[8]A11!#REF!</definedName>
    <definedName name="_27__123Graph_A_CURRENT_7" localSheetId="23" hidden="1">[8]A11!#REF!</definedName>
    <definedName name="_27__123Graph_A_CURRENT_7" localSheetId="24" hidden="1">[8]A11!#REF!</definedName>
    <definedName name="_27__123Graph_A_CURRENT_7" localSheetId="26" hidden="1">[8]A11!#REF!</definedName>
    <definedName name="_27__123Graph_A_CURRENT_7" localSheetId="27" hidden="1">[9]A11!#REF!</definedName>
    <definedName name="_27__123Graph_A_CURRENT_7" localSheetId="28" hidden="1">[8]A11!#REF!</definedName>
    <definedName name="_27__123Graph_A_CURRENT_7" localSheetId="29" hidden="1">[7]A11!#REF!</definedName>
    <definedName name="_27__123Graph_A_CURRENT_7" localSheetId="30" hidden="1">[7]A11!#REF!</definedName>
    <definedName name="_27__123Graph_A_CURRENT_7" localSheetId="31" hidden="1">[7]A11!#REF!</definedName>
    <definedName name="_27__123Graph_A_CURRENT_7" localSheetId="32" hidden="1">[7]A11!#REF!</definedName>
    <definedName name="_27__123Graph_A_CURRENT_7" localSheetId="33" hidden="1">[8]A11!#REF!</definedName>
    <definedName name="_27__123Graph_A_CURRENT_7" localSheetId="42" hidden="1">[8]A11!#REF!</definedName>
    <definedName name="_27__123Graph_A_CURRENT_7" localSheetId="43" hidden="1">[8]A11!#REF!</definedName>
    <definedName name="_27__123Graph_A_CURRENT_7" localSheetId="44" hidden="1">[8]A11!#REF!</definedName>
    <definedName name="_27__123Graph_A_CURRENT_7" localSheetId="46" hidden="1">[8]A11!#REF!</definedName>
    <definedName name="_27__123Graph_A_CURRENT_7" localSheetId="7" hidden="1">[8]A11!#REF!</definedName>
    <definedName name="_27__123Graph_A_CURRENT_7" localSheetId="8" hidden="1">[8]A11!#REF!</definedName>
    <definedName name="_27__123Graph_A_CURRENT_7" localSheetId="9" hidden="1">[7]A11!#REF!</definedName>
    <definedName name="_27__123Graph_A_CURRENT_7" localSheetId="10" hidden="1">[7]A11!#REF!</definedName>
    <definedName name="_27__123Graph_A_CURRENT_7" localSheetId="1" hidden="1">[7]A11!#REF!</definedName>
    <definedName name="_27__123Graph_A_CURRENT_7" localSheetId="0" hidden="1">[8]A11!#REF!</definedName>
    <definedName name="_27__123Graph_A_CURRENT_7" localSheetId="47" hidden="1">[9]A11!#REF!</definedName>
    <definedName name="_27__123Graph_A_CURRENT_7" localSheetId="49" hidden="1">[8]A11!#REF!</definedName>
    <definedName name="_27__123Graph_A_CURRENT_7" localSheetId="50" hidden="1">[9]A11!#REF!</definedName>
    <definedName name="_27__123Graph_A_CURRENT_7" localSheetId="51" hidden="1">[9]A11!#REF!</definedName>
    <definedName name="_27__123Graph_A_CURRENT_7" localSheetId="21" hidden="1">[10]A11!#REF!</definedName>
    <definedName name="_27__123Graph_A_CURRENT_7" localSheetId="38" hidden="1">[8]A11!#REF!</definedName>
    <definedName name="_27__123Graph_A_CURRENT_7" localSheetId="39" hidden="1">[8]A11!#REF!</definedName>
    <definedName name="_27__123Graph_A_CURRENT_7" localSheetId="40" hidden="1">[8]A11!#REF!</definedName>
    <definedName name="_27__123Graph_A_CURRENT_7" localSheetId="41" hidden="1">[8]A11!#REF!</definedName>
    <definedName name="_27__123Graph_A_CURRENT_7" hidden="1">[8]A11!#REF!</definedName>
    <definedName name="_2P68">#REF!</definedName>
    <definedName name="_3__123Graph_A_CURRENT" localSheetId="12" hidden="1">[7]A11!#REF!</definedName>
    <definedName name="_3__123Graph_A_CURRENT" localSheetId="13" hidden="1">[8]A11!#REF!</definedName>
    <definedName name="_3__123Graph_A_CURRENT" localSheetId="14" hidden="1">[7]A11!#REF!</definedName>
    <definedName name="_3__123Graph_A_CURRENT" localSheetId="15" hidden="1">[7]A11!#REF!</definedName>
    <definedName name="_3__123Graph_A_CURRENT" localSheetId="16" hidden="1">[8]A11!#REF!</definedName>
    <definedName name="_3__123Graph_A_CURRENT" localSheetId="17" hidden="1">[7]A11!#REF!</definedName>
    <definedName name="_3__123Graph_A_CURRENT" localSheetId="18" hidden="1">[8]A11!#REF!</definedName>
    <definedName name="_3__123Graph_A_CURRENT" localSheetId="19" hidden="1">[8]A11!#REF!</definedName>
    <definedName name="_3__123Graph_A_CURRENT" localSheetId="20" hidden="1">[8]A11!#REF!</definedName>
    <definedName name="_3__123Graph_A_CURRENT" localSheetId="4" hidden="1">[8]A11!#REF!</definedName>
    <definedName name="_3__123Graph_A_CURRENT" localSheetId="23" hidden="1">[8]A11!#REF!</definedName>
    <definedName name="_3__123Graph_A_CURRENT" localSheetId="24" hidden="1">[8]A11!#REF!</definedName>
    <definedName name="_3__123Graph_A_CURRENT" localSheetId="26" hidden="1">[8]A11!#REF!</definedName>
    <definedName name="_3__123Graph_A_CURRENT" localSheetId="27" hidden="1">[9]A11!#REF!</definedName>
    <definedName name="_3__123Graph_A_CURRENT" localSheetId="28" hidden="1">[8]A11!#REF!</definedName>
    <definedName name="_3__123Graph_A_CURRENT" localSheetId="29" hidden="1">[7]A11!#REF!</definedName>
    <definedName name="_3__123Graph_A_CURRENT" localSheetId="30" hidden="1">[7]A11!#REF!</definedName>
    <definedName name="_3__123Graph_A_CURRENT" localSheetId="31" hidden="1">[7]A11!#REF!</definedName>
    <definedName name="_3__123Graph_A_CURRENT" localSheetId="32" hidden="1">[7]A11!#REF!</definedName>
    <definedName name="_3__123Graph_A_CURRENT" localSheetId="33" hidden="1">[8]A11!#REF!</definedName>
    <definedName name="_3__123Graph_A_CURRENT" localSheetId="42" hidden="1">[8]A11!#REF!</definedName>
    <definedName name="_3__123Graph_A_CURRENT" localSheetId="43" hidden="1">[8]A11!#REF!</definedName>
    <definedName name="_3__123Graph_A_CURRENT" localSheetId="44" hidden="1">[8]A11!#REF!</definedName>
    <definedName name="_3__123Graph_A_CURRENT" localSheetId="45" hidden="1">[8]A11!#REF!</definedName>
    <definedName name="_3__123Graph_A_CURRENT" localSheetId="46" hidden="1">[8]A11!#REF!</definedName>
    <definedName name="_3__123Graph_A_CURRENT" localSheetId="7" hidden="1">[8]A11!#REF!</definedName>
    <definedName name="_3__123Graph_A_CURRENT" localSheetId="8" hidden="1">[8]A11!#REF!</definedName>
    <definedName name="_3__123Graph_A_CURRENT" localSheetId="9" hidden="1">[7]A11!#REF!</definedName>
    <definedName name="_3__123Graph_A_CURRENT" localSheetId="10" hidden="1">[7]A11!#REF!</definedName>
    <definedName name="_3__123Graph_A_CURRENT" localSheetId="1" hidden="1">[7]A11!#REF!</definedName>
    <definedName name="_3__123Graph_A_CURRENT" localSheetId="0" hidden="1">[8]A11!#REF!</definedName>
    <definedName name="_3__123Graph_A_CURRENT" localSheetId="47" hidden="1">[9]A11!#REF!</definedName>
    <definedName name="_3__123Graph_A_CURRENT" localSheetId="49" hidden="1">[8]A11!#REF!</definedName>
    <definedName name="_3__123Graph_A_CURRENT" localSheetId="50" hidden="1">[9]A11!#REF!</definedName>
    <definedName name="_3__123Graph_A_CURRENT" localSheetId="51" hidden="1">[9]A11!#REF!</definedName>
    <definedName name="_3__123Graph_A_CURRENT" localSheetId="21" hidden="1">[10]A11!#REF!</definedName>
    <definedName name="_3__123Graph_A_CURRENT" localSheetId="38" hidden="1">[8]A11!#REF!</definedName>
    <definedName name="_3__123Graph_A_CURRENT" localSheetId="39" hidden="1">[8]A11!#REF!</definedName>
    <definedName name="_3__123Graph_A_CURRENT" localSheetId="40" hidden="1">[8]A11!#REF!</definedName>
    <definedName name="_3__123Graph_A_CURRENT" localSheetId="41" hidden="1">[8]A11!#REF!</definedName>
    <definedName name="_3__123Graph_A_CURRENT" hidden="1">[8]A11!#REF!</definedName>
    <definedName name="_3__123Graph_CDEV_EMPL" localSheetId="12" hidden="1">'[12]Time series'!#REF!</definedName>
    <definedName name="_3__123Graph_CDEV_EMPL" localSheetId="13" hidden="1">'[13]Time series'!#REF!</definedName>
    <definedName name="_3__123Graph_CDEV_EMPL" localSheetId="14" hidden="1">'[12]Time series'!#REF!</definedName>
    <definedName name="_3__123Graph_CDEV_EMPL" localSheetId="15" hidden="1">'[12]Time series'!#REF!</definedName>
    <definedName name="_3__123Graph_CDEV_EMPL" localSheetId="16" hidden="1">'[13]Time series'!#REF!</definedName>
    <definedName name="_3__123Graph_CDEV_EMPL" localSheetId="17" hidden="1">'[12]Time series'!#REF!</definedName>
    <definedName name="_3__123Graph_CDEV_EMPL" localSheetId="18" hidden="1">'[13]Time series'!#REF!</definedName>
    <definedName name="_3__123Graph_CDEV_EMPL" localSheetId="19" hidden="1">'[13]Time series'!#REF!</definedName>
    <definedName name="_3__123Graph_CDEV_EMPL" localSheetId="20" hidden="1">'[13]Time series'!#REF!</definedName>
    <definedName name="_3__123Graph_CDEV_EMPL" localSheetId="4" hidden="1">'[13]Time series'!#REF!</definedName>
    <definedName name="_3__123Graph_CDEV_EMPL" localSheetId="23" hidden="1">'[13]Time series'!#REF!</definedName>
    <definedName name="_3__123Graph_CDEV_EMPL" localSheetId="24" hidden="1">'[13]Time series'!#REF!</definedName>
    <definedName name="_3__123Graph_CDEV_EMPL" localSheetId="26" hidden="1">'[13]Time series'!#REF!</definedName>
    <definedName name="_3__123Graph_CDEV_EMPL" localSheetId="27" hidden="1">'[14]Time series'!#REF!</definedName>
    <definedName name="_3__123Graph_CDEV_EMPL" localSheetId="28" hidden="1">'[13]Time series'!#REF!</definedName>
    <definedName name="_3__123Graph_CDEV_EMPL" localSheetId="29" hidden="1">'[12]Time series'!#REF!</definedName>
    <definedName name="_3__123Graph_CDEV_EMPL" localSheetId="30" hidden="1">'[12]Time series'!#REF!</definedName>
    <definedName name="_3__123Graph_CDEV_EMPL" localSheetId="31" hidden="1">'[12]Time series'!#REF!</definedName>
    <definedName name="_3__123Graph_CDEV_EMPL" localSheetId="32" hidden="1">'[12]Time series'!#REF!</definedName>
    <definedName name="_3__123Graph_CDEV_EMPL" localSheetId="33" hidden="1">'[13]Time series'!#REF!</definedName>
    <definedName name="_3__123Graph_CDEV_EMPL" localSheetId="42" hidden="1">'[13]Time series'!#REF!</definedName>
    <definedName name="_3__123Graph_CDEV_EMPL" localSheetId="43" hidden="1">'[13]Time series'!#REF!</definedName>
    <definedName name="_3__123Graph_CDEV_EMPL" localSheetId="44" hidden="1">'[13]Time series'!#REF!</definedName>
    <definedName name="_3__123Graph_CDEV_EMPL" localSheetId="46" hidden="1">'[13]Time series'!#REF!</definedName>
    <definedName name="_3__123Graph_CDEV_EMPL" localSheetId="7" hidden="1">'[13]Time series'!#REF!</definedName>
    <definedName name="_3__123Graph_CDEV_EMPL" localSheetId="8" hidden="1">'[13]Time series'!#REF!</definedName>
    <definedName name="_3__123Graph_CDEV_EMPL" localSheetId="9" hidden="1">'[12]Time series'!#REF!</definedName>
    <definedName name="_3__123Graph_CDEV_EMPL" localSheetId="10" hidden="1">'[12]Time series'!#REF!</definedName>
    <definedName name="_3__123Graph_CDEV_EMPL" localSheetId="1" hidden="1">'[12]Time series'!#REF!</definedName>
    <definedName name="_3__123Graph_CDEV_EMPL" localSheetId="0" hidden="1">'[13]Time series'!#REF!</definedName>
    <definedName name="_3__123Graph_CDEV_EMPL" localSheetId="47" hidden="1">'[14]Time series'!#REF!</definedName>
    <definedName name="_3__123Graph_CDEV_EMPL" localSheetId="49" hidden="1">'[13]Time series'!#REF!</definedName>
    <definedName name="_3__123Graph_CDEV_EMPL" localSheetId="50" hidden="1">'[14]Time series'!#REF!</definedName>
    <definedName name="_3__123Graph_CDEV_EMPL" localSheetId="51" hidden="1">'[14]Time series'!#REF!</definedName>
    <definedName name="_3__123Graph_CDEV_EMPL" localSheetId="21" hidden="1">'[15]Time series'!#REF!</definedName>
    <definedName name="_3__123Graph_CDEV_EMPL" localSheetId="38" hidden="1">'[13]Time series'!#REF!</definedName>
    <definedName name="_3__123Graph_CDEV_EMPL" localSheetId="39" hidden="1">'[13]Time series'!#REF!</definedName>
    <definedName name="_3__123Graph_CDEV_EMPL" localSheetId="40" hidden="1">'[13]Time series'!#REF!</definedName>
    <definedName name="_3__123Graph_CDEV_EMPL" localSheetId="41" hidden="1">'[13]Time series'!#REF!</definedName>
    <definedName name="_3__123Graph_CDEV_EMPL" hidden="1">'[13]Time series'!#REF!</definedName>
    <definedName name="_30__123Graph_A_CURRENT_8" localSheetId="12" hidden="1">[7]A11!#REF!</definedName>
    <definedName name="_30__123Graph_A_CURRENT_8" localSheetId="13" hidden="1">[8]A11!#REF!</definedName>
    <definedName name="_30__123Graph_A_CURRENT_8" localSheetId="14" hidden="1">[7]A11!#REF!</definedName>
    <definedName name="_30__123Graph_A_CURRENT_8" localSheetId="15" hidden="1">[7]A11!#REF!</definedName>
    <definedName name="_30__123Graph_A_CURRENT_8" localSheetId="16" hidden="1">[8]A11!#REF!</definedName>
    <definedName name="_30__123Graph_A_CURRENT_8" localSheetId="17" hidden="1">[7]A11!#REF!</definedName>
    <definedName name="_30__123Graph_A_CURRENT_8" localSheetId="18" hidden="1">[8]A11!#REF!</definedName>
    <definedName name="_30__123Graph_A_CURRENT_8" localSheetId="19" hidden="1">[8]A11!#REF!</definedName>
    <definedName name="_30__123Graph_A_CURRENT_8" localSheetId="20" hidden="1">[8]A11!#REF!</definedName>
    <definedName name="_30__123Graph_A_CURRENT_8" localSheetId="4" hidden="1">[8]A11!#REF!</definedName>
    <definedName name="_30__123Graph_A_CURRENT_8" localSheetId="23" hidden="1">[8]A11!#REF!</definedName>
    <definedName name="_30__123Graph_A_CURRENT_8" localSheetId="24" hidden="1">[8]A11!#REF!</definedName>
    <definedName name="_30__123Graph_A_CURRENT_8" localSheetId="26" hidden="1">[8]A11!#REF!</definedName>
    <definedName name="_30__123Graph_A_CURRENT_8" localSheetId="27" hidden="1">[9]A11!#REF!</definedName>
    <definedName name="_30__123Graph_A_CURRENT_8" localSheetId="28" hidden="1">[8]A11!#REF!</definedName>
    <definedName name="_30__123Graph_A_CURRENT_8" localSheetId="29" hidden="1">[7]A11!#REF!</definedName>
    <definedName name="_30__123Graph_A_CURRENT_8" localSheetId="30" hidden="1">[7]A11!#REF!</definedName>
    <definedName name="_30__123Graph_A_CURRENT_8" localSheetId="31" hidden="1">[7]A11!#REF!</definedName>
    <definedName name="_30__123Graph_A_CURRENT_8" localSheetId="32" hidden="1">[7]A11!#REF!</definedName>
    <definedName name="_30__123Graph_A_CURRENT_8" localSheetId="33" hidden="1">[8]A11!#REF!</definedName>
    <definedName name="_30__123Graph_A_CURRENT_8" localSheetId="42" hidden="1">[8]A11!#REF!</definedName>
    <definedName name="_30__123Graph_A_CURRENT_8" localSheetId="43" hidden="1">[8]A11!#REF!</definedName>
    <definedName name="_30__123Graph_A_CURRENT_8" localSheetId="44" hidden="1">[8]A11!#REF!</definedName>
    <definedName name="_30__123Graph_A_CURRENT_8" localSheetId="46" hidden="1">[8]A11!#REF!</definedName>
    <definedName name="_30__123Graph_A_CURRENT_8" localSheetId="7" hidden="1">[8]A11!#REF!</definedName>
    <definedName name="_30__123Graph_A_CURRENT_8" localSheetId="8" hidden="1">[8]A11!#REF!</definedName>
    <definedName name="_30__123Graph_A_CURRENT_8" localSheetId="9" hidden="1">[7]A11!#REF!</definedName>
    <definedName name="_30__123Graph_A_CURRENT_8" localSheetId="10" hidden="1">[7]A11!#REF!</definedName>
    <definedName name="_30__123Graph_A_CURRENT_8" localSheetId="1" hidden="1">[7]A11!#REF!</definedName>
    <definedName name="_30__123Graph_A_CURRENT_8" localSheetId="0" hidden="1">[8]A11!#REF!</definedName>
    <definedName name="_30__123Graph_A_CURRENT_8" localSheetId="47" hidden="1">[9]A11!#REF!</definedName>
    <definedName name="_30__123Graph_A_CURRENT_8" localSheetId="49" hidden="1">[8]A11!#REF!</definedName>
    <definedName name="_30__123Graph_A_CURRENT_8" localSheetId="50" hidden="1">[9]A11!#REF!</definedName>
    <definedName name="_30__123Graph_A_CURRENT_8" localSheetId="51" hidden="1">[9]A11!#REF!</definedName>
    <definedName name="_30__123Graph_A_CURRENT_8" localSheetId="21" hidden="1">[10]A11!#REF!</definedName>
    <definedName name="_30__123Graph_A_CURRENT_8" localSheetId="38" hidden="1">[8]A11!#REF!</definedName>
    <definedName name="_30__123Graph_A_CURRENT_8" localSheetId="39" hidden="1">[8]A11!#REF!</definedName>
    <definedName name="_30__123Graph_A_CURRENT_8" localSheetId="40" hidden="1">[8]A11!#REF!</definedName>
    <definedName name="_30__123Graph_A_CURRENT_8" localSheetId="41" hidden="1">[8]A11!#REF!</definedName>
    <definedName name="_30__123Graph_A_CURRENT_8" hidden="1">[8]A11!#REF!</definedName>
    <definedName name="_33__123Graph_A_CURRENT_9" localSheetId="12" hidden="1">[7]A11!#REF!</definedName>
    <definedName name="_33__123Graph_A_CURRENT_9" localSheetId="13" hidden="1">[8]A11!#REF!</definedName>
    <definedName name="_33__123Graph_A_CURRENT_9" localSheetId="14" hidden="1">[7]A11!#REF!</definedName>
    <definedName name="_33__123Graph_A_CURRENT_9" localSheetId="15" hidden="1">[7]A11!#REF!</definedName>
    <definedName name="_33__123Graph_A_CURRENT_9" localSheetId="16" hidden="1">[8]A11!#REF!</definedName>
    <definedName name="_33__123Graph_A_CURRENT_9" localSheetId="17" hidden="1">[7]A11!#REF!</definedName>
    <definedName name="_33__123Graph_A_CURRENT_9" localSheetId="18" hidden="1">[8]A11!#REF!</definedName>
    <definedName name="_33__123Graph_A_CURRENT_9" localSheetId="19" hidden="1">[8]A11!#REF!</definedName>
    <definedName name="_33__123Graph_A_CURRENT_9" localSheetId="20" hidden="1">[8]A11!#REF!</definedName>
    <definedName name="_33__123Graph_A_CURRENT_9" localSheetId="4" hidden="1">[8]A11!#REF!</definedName>
    <definedName name="_33__123Graph_A_CURRENT_9" localSheetId="23" hidden="1">[8]A11!#REF!</definedName>
    <definedName name="_33__123Graph_A_CURRENT_9" localSheetId="24" hidden="1">[8]A11!#REF!</definedName>
    <definedName name="_33__123Graph_A_CURRENT_9" localSheetId="26" hidden="1">[8]A11!#REF!</definedName>
    <definedName name="_33__123Graph_A_CURRENT_9" localSheetId="27" hidden="1">[9]A11!#REF!</definedName>
    <definedName name="_33__123Graph_A_CURRENT_9" localSheetId="28" hidden="1">[8]A11!#REF!</definedName>
    <definedName name="_33__123Graph_A_CURRENT_9" localSheetId="29" hidden="1">[7]A11!#REF!</definedName>
    <definedName name="_33__123Graph_A_CURRENT_9" localSheetId="30" hidden="1">[7]A11!#REF!</definedName>
    <definedName name="_33__123Graph_A_CURRENT_9" localSheetId="31" hidden="1">[7]A11!#REF!</definedName>
    <definedName name="_33__123Graph_A_CURRENT_9" localSheetId="32" hidden="1">[7]A11!#REF!</definedName>
    <definedName name="_33__123Graph_A_CURRENT_9" localSheetId="33" hidden="1">[8]A11!#REF!</definedName>
    <definedName name="_33__123Graph_A_CURRENT_9" localSheetId="42" hidden="1">[8]A11!#REF!</definedName>
    <definedName name="_33__123Graph_A_CURRENT_9" localSheetId="43" hidden="1">[8]A11!#REF!</definedName>
    <definedName name="_33__123Graph_A_CURRENT_9" localSheetId="44" hidden="1">[8]A11!#REF!</definedName>
    <definedName name="_33__123Graph_A_CURRENT_9" localSheetId="46" hidden="1">[8]A11!#REF!</definedName>
    <definedName name="_33__123Graph_A_CURRENT_9" localSheetId="7" hidden="1">[8]A11!#REF!</definedName>
    <definedName name="_33__123Graph_A_CURRENT_9" localSheetId="8" hidden="1">[8]A11!#REF!</definedName>
    <definedName name="_33__123Graph_A_CURRENT_9" localSheetId="9" hidden="1">[7]A11!#REF!</definedName>
    <definedName name="_33__123Graph_A_CURRENT_9" localSheetId="10" hidden="1">[7]A11!#REF!</definedName>
    <definedName name="_33__123Graph_A_CURRENT_9" localSheetId="1" hidden="1">[7]A11!#REF!</definedName>
    <definedName name="_33__123Graph_A_CURRENT_9" localSheetId="0" hidden="1">[8]A11!#REF!</definedName>
    <definedName name="_33__123Graph_A_CURRENT_9" localSheetId="47" hidden="1">[9]A11!#REF!</definedName>
    <definedName name="_33__123Graph_A_CURRENT_9" localSheetId="49" hidden="1">[8]A11!#REF!</definedName>
    <definedName name="_33__123Graph_A_CURRENT_9" localSheetId="50" hidden="1">[9]A11!#REF!</definedName>
    <definedName name="_33__123Graph_A_CURRENT_9" localSheetId="51" hidden="1">[9]A11!#REF!</definedName>
    <definedName name="_33__123Graph_A_CURRENT_9" localSheetId="21" hidden="1">[10]A11!#REF!</definedName>
    <definedName name="_33__123Graph_A_CURRENT_9" localSheetId="38" hidden="1">[8]A11!#REF!</definedName>
    <definedName name="_33__123Graph_A_CURRENT_9" localSheetId="39" hidden="1">[8]A11!#REF!</definedName>
    <definedName name="_33__123Graph_A_CURRENT_9" localSheetId="40" hidden="1">[8]A11!#REF!</definedName>
    <definedName name="_33__123Graph_A_CURRENT_9" localSheetId="41" hidden="1">[8]A11!#REF!</definedName>
    <definedName name="_33__123Graph_A_CURRENT_9" hidden="1">[8]A11!#REF!</definedName>
    <definedName name="_36__123Graph_AChart_1" localSheetId="12" hidden="1">'[17]Table 1'!#REF!</definedName>
    <definedName name="_36__123Graph_AChart_1" localSheetId="13" hidden="1">'[18]Table 1'!#REF!</definedName>
    <definedName name="_36__123Graph_AChart_1" localSheetId="14" hidden="1">'[17]Table 1'!#REF!</definedName>
    <definedName name="_36__123Graph_AChart_1" localSheetId="15" hidden="1">'[17]Table 1'!#REF!</definedName>
    <definedName name="_36__123Graph_AChart_1" localSheetId="16" hidden="1">'[18]Table 1'!#REF!</definedName>
    <definedName name="_36__123Graph_AChart_1" localSheetId="17" hidden="1">'[17]Table 1'!#REF!</definedName>
    <definedName name="_36__123Graph_AChart_1" localSheetId="18" hidden="1">'[18]Table 1'!#REF!</definedName>
    <definedName name="_36__123Graph_AChart_1" localSheetId="19" hidden="1">'[18]Table 1'!#REF!</definedName>
    <definedName name="_36__123Graph_AChart_1" localSheetId="20" hidden="1">'[18]Table 1'!#REF!</definedName>
    <definedName name="_36__123Graph_AChart_1" localSheetId="4" hidden="1">'[18]Table 1'!#REF!</definedName>
    <definedName name="_36__123Graph_AChart_1" localSheetId="23" hidden="1">'[18]Table 1'!#REF!</definedName>
    <definedName name="_36__123Graph_AChart_1" localSheetId="24" hidden="1">'[18]Table 1'!#REF!</definedName>
    <definedName name="_36__123Graph_AChart_1" localSheetId="26" hidden="1">'[18]Table 1'!#REF!</definedName>
    <definedName name="_36__123Graph_AChart_1" localSheetId="27" hidden="1">'[19]Table 1'!#REF!</definedName>
    <definedName name="_36__123Graph_AChart_1" localSheetId="28" hidden="1">'[18]Table 1'!#REF!</definedName>
    <definedName name="_36__123Graph_AChart_1" localSheetId="29" hidden="1">'[17]Table 1'!#REF!</definedName>
    <definedName name="_36__123Graph_AChart_1" localSheetId="30" hidden="1">'[17]Table 1'!#REF!</definedName>
    <definedName name="_36__123Graph_AChart_1" localSheetId="31" hidden="1">'[17]Table 1'!#REF!</definedName>
    <definedName name="_36__123Graph_AChart_1" localSheetId="32" hidden="1">'[17]Table 1'!#REF!</definedName>
    <definedName name="_36__123Graph_AChart_1" localSheetId="33" hidden="1">'[18]Table 1'!#REF!</definedName>
    <definedName name="_36__123Graph_AChart_1" localSheetId="42" hidden="1">'[18]Table 1'!#REF!</definedName>
    <definedName name="_36__123Graph_AChart_1" localSheetId="43" hidden="1">'[18]Table 1'!#REF!</definedName>
    <definedName name="_36__123Graph_AChart_1" localSheetId="44" hidden="1">'[18]Table 1'!#REF!</definedName>
    <definedName name="_36__123Graph_AChart_1" localSheetId="46" hidden="1">'[18]Table 1'!#REF!</definedName>
    <definedName name="_36__123Graph_AChart_1" localSheetId="7" hidden="1">'[18]Table 1'!#REF!</definedName>
    <definedName name="_36__123Graph_AChart_1" localSheetId="8" hidden="1">'[18]Table 1'!#REF!</definedName>
    <definedName name="_36__123Graph_AChart_1" localSheetId="9" hidden="1">'[17]Table 1'!#REF!</definedName>
    <definedName name="_36__123Graph_AChart_1" localSheetId="10" hidden="1">'[17]Table 1'!#REF!</definedName>
    <definedName name="_36__123Graph_AChart_1" localSheetId="1" hidden="1">'[17]Table 1'!#REF!</definedName>
    <definedName name="_36__123Graph_AChart_1" localSheetId="0" hidden="1">'[18]Table 1'!#REF!</definedName>
    <definedName name="_36__123Graph_AChart_1" localSheetId="47" hidden="1">'[19]Table 1'!#REF!</definedName>
    <definedName name="_36__123Graph_AChart_1" localSheetId="49" hidden="1">'[18]Table 1'!#REF!</definedName>
    <definedName name="_36__123Graph_AChart_1" localSheetId="50" hidden="1">'[19]Table 1'!#REF!</definedName>
    <definedName name="_36__123Graph_AChart_1" localSheetId="51" hidden="1">'[19]Table 1'!#REF!</definedName>
    <definedName name="_36__123Graph_AChart_1" localSheetId="21" hidden="1">'[20]Table 1'!#REF!</definedName>
    <definedName name="_36__123Graph_AChart_1" localSheetId="38" hidden="1">'[18]Table 1'!#REF!</definedName>
    <definedName name="_36__123Graph_AChart_1" localSheetId="39" hidden="1">'[18]Table 1'!#REF!</definedName>
    <definedName name="_36__123Graph_AChart_1" localSheetId="40" hidden="1">'[18]Table 1'!#REF!</definedName>
    <definedName name="_36__123Graph_AChart_1" localSheetId="41" hidden="1">'[18]Table 1'!#REF!</definedName>
    <definedName name="_36__123Graph_AChart_1" hidden="1">'[18]Table 1'!#REF!</definedName>
    <definedName name="_39__123Graph_ADEV_EMPL" localSheetId="12" hidden="1">'[3]Time series'!#REF!</definedName>
    <definedName name="_39__123Graph_ADEV_EMPL" localSheetId="13" hidden="1">'[4]Time series'!#REF!</definedName>
    <definedName name="_39__123Graph_ADEV_EMPL" localSheetId="14" hidden="1">'[3]Time series'!#REF!</definedName>
    <definedName name="_39__123Graph_ADEV_EMPL" localSheetId="15" hidden="1">'[3]Time series'!#REF!</definedName>
    <definedName name="_39__123Graph_ADEV_EMPL" localSheetId="16" hidden="1">'[4]Time series'!#REF!</definedName>
    <definedName name="_39__123Graph_ADEV_EMPL" localSheetId="17" hidden="1">'[3]Time series'!#REF!</definedName>
    <definedName name="_39__123Graph_ADEV_EMPL" localSheetId="18" hidden="1">'[4]Time series'!#REF!</definedName>
    <definedName name="_39__123Graph_ADEV_EMPL" localSheetId="19" hidden="1">'[4]Time series'!#REF!</definedName>
    <definedName name="_39__123Graph_ADEV_EMPL" localSheetId="20" hidden="1">'[4]Time series'!#REF!</definedName>
    <definedName name="_39__123Graph_ADEV_EMPL" localSheetId="4" hidden="1">'[4]Time series'!#REF!</definedName>
    <definedName name="_39__123Graph_ADEV_EMPL" localSheetId="23" hidden="1">'[4]Time series'!#REF!</definedName>
    <definedName name="_39__123Graph_ADEV_EMPL" localSheetId="24" hidden="1">'[4]Time series'!#REF!</definedName>
    <definedName name="_39__123Graph_ADEV_EMPL" localSheetId="26" hidden="1">'[4]Time series'!#REF!</definedName>
    <definedName name="_39__123Graph_ADEV_EMPL" localSheetId="27" hidden="1">'[5]Time series'!#REF!</definedName>
    <definedName name="_39__123Graph_ADEV_EMPL" localSheetId="28" hidden="1">'[4]Time series'!#REF!</definedName>
    <definedName name="_39__123Graph_ADEV_EMPL" localSheetId="29" hidden="1">'[3]Time series'!#REF!</definedName>
    <definedName name="_39__123Graph_ADEV_EMPL" localSheetId="30" hidden="1">'[3]Time series'!#REF!</definedName>
    <definedName name="_39__123Graph_ADEV_EMPL" localSheetId="31" hidden="1">'[3]Time series'!#REF!</definedName>
    <definedName name="_39__123Graph_ADEV_EMPL" localSheetId="32" hidden="1">'[3]Time series'!#REF!</definedName>
    <definedName name="_39__123Graph_ADEV_EMPL" localSheetId="33" hidden="1">'[4]Time series'!#REF!</definedName>
    <definedName name="_39__123Graph_ADEV_EMPL" localSheetId="42" hidden="1">'[4]Time series'!#REF!</definedName>
    <definedName name="_39__123Graph_ADEV_EMPL" localSheetId="43" hidden="1">'[4]Time series'!#REF!</definedName>
    <definedName name="_39__123Graph_ADEV_EMPL" localSheetId="44" hidden="1">'[4]Time series'!#REF!</definedName>
    <definedName name="_39__123Graph_ADEV_EMPL" localSheetId="46" hidden="1">'[4]Time series'!#REF!</definedName>
    <definedName name="_39__123Graph_ADEV_EMPL" localSheetId="7" hidden="1">'[4]Time series'!#REF!</definedName>
    <definedName name="_39__123Graph_ADEV_EMPL" localSheetId="8" hidden="1">'[4]Time series'!#REF!</definedName>
    <definedName name="_39__123Graph_ADEV_EMPL" localSheetId="9" hidden="1">'[3]Time series'!#REF!</definedName>
    <definedName name="_39__123Graph_ADEV_EMPL" localSheetId="10" hidden="1">'[3]Time series'!#REF!</definedName>
    <definedName name="_39__123Graph_ADEV_EMPL" localSheetId="1" hidden="1">'[3]Time series'!#REF!</definedName>
    <definedName name="_39__123Graph_ADEV_EMPL" localSheetId="0" hidden="1">'[4]Time series'!#REF!</definedName>
    <definedName name="_39__123Graph_ADEV_EMPL" localSheetId="47" hidden="1">'[5]Time series'!#REF!</definedName>
    <definedName name="_39__123Graph_ADEV_EMPL" localSheetId="49" hidden="1">'[4]Time series'!#REF!</definedName>
    <definedName name="_39__123Graph_ADEV_EMPL" localSheetId="50" hidden="1">'[5]Time series'!#REF!</definedName>
    <definedName name="_39__123Graph_ADEV_EMPL" localSheetId="51" hidden="1">'[5]Time series'!#REF!</definedName>
    <definedName name="_39__123Graph_ADEV_EMPL" localSheetId="21" hidden="1">'[6]Time series'!#REF!</definedName>
    <definedName name="_39__123Graph_ADEV_EMPL" localSheetId="38" hidden="1">'[4]Time series'!#REF!</definedName>
    <definedName name="_39__123Graph_ADEV_EMPL" localSheetId="39" hidden="1">'[4]Time series'!#REF!</definedName>
    <definedName name="_39__123Graph_ADEV_EMPL" localSheetId="40" hidden="1">'[4]Time series'!#REF!</definedName>
    <definedName name="_39__123Graph_ADEV_EMPL" localSheetId="41" hidden="1">'[4]Time series'!#REF!</definedName>
    <definedName name="_39__123Graph_ADEV_EMPL" hidden="1">'[4]Time series'!#REF!</definedName>
    <definedName name="_4__123Graph_CSWE_EMPL" localSheetId="12" hidden="1">'[12]Time series'!#REF!</definedName>
    <definedName name="_4__123Graph_CSWE_EMPL" localSheetId="13" hidden="1">'[13]Time series'!#REF!</definedName>
    <definedName name="_4__123Graph_CSWE_EMPL" localSheetId="14" hidden="1">'[12]Time series'!#REF!</definedName>
    <definedName name="_4__123Graph_CSWE_EMPL" localSheetId="15" hidden="1">'[12]Time series'!#REF!</definedName>
    <definedName name="_4__123Graph_CSWE_EMPL" localSheetId="16" hidden="1">'[13]Time series'!#REF!</definedName>
    <definedName name="_4__123Graph_CSWE_EMPL" localSheetId="17" hidden="1">'[12]Time series'!#REF!</definedName>
    <definedName name="_4__123Graph_CSWE_EMPL" localSheetId="18" hidden="1">'[13]Time series'!#REF!</definedName>
    <definedName name="_4__123Graph_CSWE_EMPL" localSheetId="19" hidden="1">'[13]Time series'!#REF!</definedName>
    <definedName name="_4__123Graph_CSWE_EMPL" localSheetId="20" hidden="1">'[13]Time series'!#REF!</definedName>
    <definedName name="_4__123Graph_CSWE_EMPL" localSheetId="4" hidden="1">'[13]Time series'!#REF!</definedName>
    <definedName name="_4__123Graph_CSWE_EMPL" localSheetId="23" hidden="1">'[13]Time series'!#REF!</definedName>
    <definedName name="_4__123Graph_CSWE_EMPL" localSheetId="24" hidden="1">'[13]Time series'!#REF!</definedName>
    <definedName name="_4__123Graph_CSWE_EMPL" localSheetId="26" hidden="1">'[13]Time series'!#REF!</definedName>
    <definedName name="_4__123Graph_CSWE_EMPL" localSheetId="27" hidden="1">'[14]Time series'!#REF!</definedName>
    <definedName name="_4__123Graph_CSWE_EMPL" localSheetId="28" hidden="1">'[13]Time series'!#REF!</definedName>
    <definedName name="_4__123Graph_CSWE_EMPL" localSheetId="29" hidden="1">'[12]Time series'!#REF!</definedName>
    <definedName name="_4__123Graph_CSWE_EMPL" localSheetId="30" hidden="1">'[12]Time series'!#REF!</definedName>
    <definedName name="_4__123Graph_CSWE_EMPL" localSheetId="31" hidden="1">'[12]Time series'!#REF!</definedName>
    <definedName name="_4__123Graph_CSWE_EMPL" localSheetId="32" hidden="1">'[12]Time series'!#REF!</definedName>
    <definedName name="_4__123Graph_CSWE_EMPL" localSheetId="33" hidden="1">'[13]Time series'!#REF!</definedName>
    <definedName name="_4__123Graph_CSWE_EMPL" localSheetId="42" hidden="1">'[13]Time series'!#REF!</definedName>
    <definedName name="_4__123Graph_CSWE_EMPL" localSheetId="43" hidden="1">'[13]Time series'!#REF!</definedName>
    <definedName name="_4__123Graph_CSWE_EMPL" localSheetId="44" hidden="1">'[13]Time series'!#REF!</definedName>
    <definedName name="_4__123Graph_CSWE_EMPL" localSheetId="46" hidden="1">'[13]Time series'!#REF!</definedName>
    <definedName name="_4__123Graph_CSWE_EMPL" localSheetId="7" hidden="1">'[13]Time series'!#REF!</definedName>
    <definedName name="_4__123Graph_CSWE_EMPL" localSheetId="8" hidden="1">'[13]Time series'!#REF!</definedName>
    <definedName name="_4__123Graph_CSWE_EMPL" localSheetId="9" hidden="1">'[12]Time series'!#REF!</definedName>
    <definedName name="_4__123Graph_CSWE_EMPL" localSheetId="10" hidden="1">'[12]Time series'!#REF!</definedName>
    <definedName name="_4__123Graph_CSWE_EMPL" localSheetId="1" hidden="1">'[12]Time series'!#REF!</definedName>
    <definedName name="_4__123Graph_CSWE_EMPL" localSheetId="0" hidden="1">'[13]Time series'!#REF!</definedName>
    <definedName name="_4__123Graph_CSWE_EMPL" localSheetId="47" hidden="1">'[14]Time series'!#REF!</definedName>
    <definedName name="_4__123Graph_CSWE_EMPL" localSheetId="49" hidden="1">'[13]Time series'!#REF!</definedName>
    <definedName name="_4__123Graph_CSWE_EMPL" localSheetId="50" hidden="1">'[14]Time series'!#REF!</definedName>
    <definedName name="_4__123Graph_CSWE_EMPL" localSheetId="51" hidden="1">'[14]Time series'!#REF!</definedName>
    <definedName name="_4__123Graph_CSWE_EMPL" localSheetId="21" hidden="1">'[15]Time series'!#REF!</definedName>
    <definedName name="_4__123Graph_CSWE_EMPL" localSheetId="38" hidden="1">'[13]Time series'!#REF!</definedName>
    <definedName name="_4__123Graph_CSWE_EMPL" localSheetId="39" hidden="1">'[13]Time series'!#REF!</definedName>
    <definedName name="_4__123Graph_CSWE_EMPL" localSheetId="40" hidden="1">'[13]Time series'!#REF!</definedName>
    <definedName name="_4__123Graph_CSWE_EMPL" localSheetId="41" hidden="1">'[13]Time series'!#REF!</definedName>
    <definedName name="_4__123Graph_CSWE_EMPL" hidden="1">'[13]Time series'!#REF!</definedName>
    <definedName name="_42__123Graph_B_CURRENT" localSheetId="12" hidden="1">[7]A11!#REF!</definedName>
    <definedName name="_42__123Graph_B_CURRENT" localSheetId="13" hidden="1">[8]A11!#REF!</definedName>
    <definedName name="_42__123Graph_B_CURRENT" localSheetId="14" hidden="1">[7]A11!#REF!</definedName>
    <definedName name="_42__123Graph_B_CURRENT" localSheetId="15" hidden="1">[7]A11!#REF!</definedName>
    <definedName name="_42__123Graph_B_CURRENT" localSheetId="16" hidden="1">[8]A11!#REF!</definedName>
    <definedName name="_42__123Graph_B_CURRENT" localSheetId="17" hidden="1">[7]A11!#REF!</definedName>
    <definedName name="_42__123Graph_B_CURRENT" localSheetId="18" hidden="1">[8]A11!#REF!</definedName>
    <definedName name="_42__123Graph_B_CURRENT" localSheetId="19" hidden="1">[8]A11!#REF!</definedName>
    <definedName name="_42__123Graph_B_CURRENT" localSheetId="20" hidden="1">[8]A11!#REF!</definedName>
    <definedName name="_42__123Graph_B_CURRENT" localSheetId="4" hidden="1">[8]A11!#REF!</definedName>
    <definedName name="_42__123Graph_B_CURRENT" localSheetId="23" hidden="1">[8]A11!#REF!</definedName>
    <definedName name="_42__123Graph_B_CURRENT" localSheetId="24" hidden="1">[8]A11!#REF!</definedName>
    <definedName name="_42__123Graph_B_CURRENT" localSheetId="26" hidden="1">[8]A11!#REF!</definedName>
    <definedName name="_42__123Graph_B_CURRENT" localSheetId="27" hidden="1">[9]A11!#REF!</definedName>
    <definedName name="_42__123Graph_B_CURRENT" localSheetId="28" hidden="1">[8]A11!#REF!</definedName>
    <definedName name="_42__123Graph_B_CURRENT" localSheetId="29" hidden="1">[7]A11!#REF!</definedName>
    <definedName name="_42__123Graph_B_CURRENT" localSheetId="30" hidden="1">[7]A11!#REF!</definedName>
    <definedName name="_42__123Graph_B_CURRENT" localSheetId="31" hidden="1">[7]A11!#REF!</definedName>
    <definedName name="_42__123Graph_B_CURRENT" localSheetId="32" hidden="1">[7]A11!#REF!</definedName>
    <definedName name="_42__123Graph_B_CURRENT" localSheetId="33" hidden="1">[8]A11!#REF!</definedName>
    <definedName name="_42__123Graph_B_CURRENT" localSheetId="42" hidden="1">[8]A11!#REF!</definedName>
    <definedName name="_42__123Graph_B_CURRENT" localSheetId="43" hidden="1">[8]A11!#REF!</definedName>
    <definedName name="_42__123Graph_B_CURRENT" localSheetId="44" hidden="1">[8]A11!#REF!</definedName>
    <definedName name="_42__123Graph_B_CURRENT" localSheetId="46" hidden="1">[8]A11!#REF!</definedName>
    <definedName name="_42__123Graph_B_CURRENT" localSheetId="7" hidden="1">[8]A11!#REF!</definedName>
    <definedName name="_42__123Graph_B_CURRENT" localSheetId="8" hidden="1">[8]A11!#REF!</definedName>
    <definedName name="_42__123Graph_B_CURRENT" localSheetId="9" hidden="1">[7]A11!#REF!</definedName>
    <definedName name="_42__123Graph_B_CURRENT" localSheetId="10" hidden="1">[7]A11!#REF!</definedName>
    <definedName name="_42__123Graph_B_CURRENT" localSheetId="1" hidden="1">[7]A11!#REF!</definedName>
    <definedName name="_42__123Graph_B_CURRENT" localSheetId="0" hidden="1">[8]A11!#REF!</definedName>
    <definedName name="_42__123Graph_B_CURRENT" localSheetId="47" hidden="1">[9]A11!#REF!</definedName>
    <definedName name="_42__123Graph_B_CURRENT" localSheetId="49" hidden="1">[8]A11!#REF!</definedName>
    <definedName name="_42__123Graph_B_CURRENT" localSheetId="50" hidden="1">[9]A11!#REF!</definedName>
    <definedName name="_42__123Graph_B_CURRENT" localSheetId="51" hidden="1">[9]A11!#REF!</definedName>
    <definedName name="_42__123Graph_B_CURRENT" localSheetId="21" hidden="1">[10]A11!#REF!</definedName>
    <definedName name="_42__123Graph_B_CURRENT" localSheetId="38" hidden="1">[8]A11!#REF!</definedName>
    <definedName name="_42__123Graph_B_CURRENT" localSheetId="39" hidden="1">[8]A11!#REF!</definedName>
    <definedName name="_42__123Graph_B_CURRENT" localSheetId="40" hidden="1">[8]A11!#REF!</definedName>
    <definedName name="_42__123Graph_B_CURRENT" localSheetId="41" hidden="1">[8]A11!#REF!</definedName>
    <definedName name="_42__123Graph_B_CURRENT" hidden="1">[8]A11!#REF!</definedName>
    <definedName name="_45__123Graph_B_CURRENT_1" localSheetId="12" hidden="1">[7]A11!#REF!</definedName>
    <definedName name="_45__123Graph_B_CURRENT_1" localSheetId="13" hidden="1">[8]A11!#REF!</definedName>
    <definedName name="_45__123Graph_B_CURRENT_1" localSheetId="14" hidden="1">[7]A11!#REF!</definedName>
    <definedName name="_45__123Graph_B_CURRENT_1" localSheetId="15" hidden="1">[7]A11!#REF!</definedName>
    <definedName name="_45__123Graph_B_CURRENT_1" localSheetId="16" hidden="1">[8]A11!#REF!</definedName>
    <definedName name="_45__123Graph_B_CURRENT_1" localSheetId="17" hidden="1">[7]A11!#REF!</definedName>
    <definedName name="_45__123Graph_B_CURRENT_1" localSheetId="18" hidden="1">[8]A11!#REF!</definedName>
    <definedName name="_45__123Graph_B_CURRENT_1" localSheetId="19" hidden="1">[8]A11!#REF!</definedName>
    <definedName name="_45__123Graph_B_CURRENT_1" localSheetId="20" hidden="1">[8]A11!#REF!</definedName>
    <definedName name="_45__123Graph_B_CURRENT_1" localSheetId="4" hidden="1">[8]A11!#REF!</definedName>
    <definedName name="_45__123Graph_B_CURRENT_1" localSheetId="23" hidden="1">[8]A11!#REF!</definedName>
    <definedName name="_45__123Graph_B_CURRENT_1" localSheetId="24" hidden="1">[8]A11!#REF!</definedName>
    <definedName name="_45__123Graph_B_CURRENT_1" localSheetId="26" hidden="1">[8]A11!#REF!</definedName>
    <definedName name="_45__123Graph_B_CURRENT_1" localSheetId="27" hidden="1">[9]A11!#REF!</definedName>
    <definedName name="_45__123Graph_B_CURRENT_1" localSheetId="28" hidden="1">[8]A11!#REF!</definedName>
    <definedName name="_45__123Graph_B_CURRENT_1" localSheetId="29" hidden="1">[7]A11!#REF!</definedName>
    <definedName name="_45__123Graph_B_CURRENT_1" localSheetId="30" hidden="1">[7]A11!#REF!</definedName>
    <definedName name="_45__123Graph_B_CURRENT_1" localSheetId="31" hidden="1">[7]A11!#REF!</definedName>
    <definedName name="_45__123Graph_B_CURRENT_1" localSheetId="32" hidden="1">[7]A11!#REF!</definedName>
    <definedName name="_45__123Graph_B_CURRENT_1" localSheetId="33" hidden="1">[8]A11!#REF!</definedName>
    <definedName name="_45__123Graph_B_CURRENT_1" localSheetId="42" hidden="1">[8]A11!#REF!</definedName>
    <definedName name="_45__123Graph_B_CURRENT_1" localSheetId="43" hidden="1">[8]A11!#REF!</definedName>
    <definedName name="_45__123Graph_B_CURRENT_1" localSheetId="44" hidden="1">[8]A11!#REF!</definedName>
    <definedName name="_45__123Graph_B_CURRENT_1" localSheetId="46" hidden="1">[8]A11!#REF!</definedName>
    <definedName name="_45__123Graph_B_CURRENT_1" localSheetId="7" hidden="1">[8]A11!#REF!</definedName>
    <definedName name="_45__123Graph_B_CURRENT_1" localSheetId="8" hidden="1">[8]A11!#REF!</definedName>
    <definedName name="_45__123Graph_B_CURRENT_1" localSheetId="9" hidden="1">[7]A11!#REF!</definedName>
    <definedName name="_45__123Graph_B_CURRENT_1" localSheetId="10" hidden="1">[7]A11!#REF!</definedName>
    <definedName name="_45__123Graph_B_CURRENT_1" localSheetId="1" hidden="1">[7]A11!#REF!</definedName>
    <definedName name="_45__123Graph_B_CURRENT_1" localSheetId="0" hidden="1">[8]A11!#REF!</definedName>
    <definedName name="_45__123Graph_B_CURRENT_1" localSheetId="47" hidden="1">[9]A11!#REF!</definedName>
    <definedName name="_45__123Graph_B_CURRENT_1" localSheetId="49" hidden="1">[8]A11!#REF!</definedName>
    <definedName name="_45__123Graph_B_CURRENT_1" localSheetId="50" hidden="1">[9]A11!#REF!</definedName>
    <definedName name="_45__123Graph_B_CURRENT_1" localSheetId="51" hidden="1">[9]A11!#REF!</definedName>
    <definedName name="_45__123Graph_B_CURRENT_1" localSheetId="21" hidden="1">[10]A11!#REF!</definedName>
    <definedName name="_45__123Graph_B_CURRENT_1" localSheetId="38" hidden="1">[8]A11!#REF!</definedName>
    <definedName name="_45__123Graph_B_CURRENT_1" localSheetId="39" hidden="1">[8]A11!#REF!</definedName>
    <definedName name="_45__123Graph_B_CURRENT_1" localSheetId="40" hidden="1">[8]A11!#REF!</definedName>
    <definedName name="_45__123Graph_B_CURRENT_1" localSheetId="41" hidden="1">[8]A11!#REF!</definedName>
    <definedName name="_45__123Graph_B_CURRENT_1" hidden="1">[8]A11!#REF!</definedName>
    <definedName name="_48__123Graph_B_CURRENT_10" localSheetId="12" hidden="1">[7]A11!#REF!</definedName>
    <definedName name="_48__123Graph_B_CURRENT_10" localSheetId="13" hidden="1">[8]A11!#REF!</definedName>
    <definedName name="_48__123Graph_B_CURRENT_10" localSheetId="14" hidden="1">[7]A11!#REF!</definedName>
    <definedName name="_48__123Graph_B_CURRENT_10" localSheetId="15" hidden="1">[7]A11!#REF!</definedName>
    <definedName name="_48__123Graph_B_CURRENT_10" localSheetId="16" hidden="1">[8]A11!#REF!</definedName>
    <definedName name="_48__123Graph_B_CURRENT_10" localSheetId="17" hidden="1">[7]A11!#REF!</definedName>
    <definedName name="_48__123Graph_B_CURRENT_10" localSheetId="18" hidden="1">[8]A11!#REF!</definedName>
    <definedName name="_48__123Graph_B_CURRENT_10" localSheetId="19" hidden="1">[8]A11!#REF!</definedName>
    <definedName name="_48__123Graph_B_CURRENT_10" localSheetId="20" hidden="1">[8]A11!#REF!</definedName>
    <definedName name="_48__123Graph_B_CURRENT_10" localSheetId="4" hidden="1">[8]A11!#REF!</definedName>
    <definedName name="_48__123Graph_B_CURRENT_10" localSheetId="23" hidden="1">[8]A11!#REF!</definedName>
    <definedName name="_48__123Graph_B_CURRENT_10" localSheetId="24" hidden="1">[8]A11!#REF!</definedName>
    <definedName name="_48__123Graph_B_CURRENT_10" localSheetId="26" hidden="1">[8]A11!#REF!</definedName>
    <definedName name="_48__123Graph_B_CURRENT_10" localSheetId="27" hidden="1">[9]A11!#REF!</definedName>
    <definedName name="_48__123Graph_B_CURRENT_10" localSheetId="28" hidden="1">[8]A11!#REF!</definedName>
    <definedName name="_48__123Graph_B_CURRENT_10" localSheetId="29" hidden="1">[7]A11!#REF!</definedName>
    <definedName name="_48__123Graph_B_CURRENT_10" localSheetId="30" hidden="1">[7]A11!#REF!</definedName>
    <definedName name="_48__123Graph_B_CURRENT_10" localSheetId="31" hidden="1">[7]A11!#REF!</definedName>
    <definedName name="_48__123Graph_B_CURRENT_10" localSheetId="32" hidden="1">[7]A11!#REF!</definedName>
    <definedName name="_48__123Graph_B_CURRENT_10" localSheetId="33" hidden="1">[8]A11!#REF!</definedName>
    <definedName name="_48__123Graph_B_CURRENT_10" localSheetId="42" hidden="1">[8]A11!#REF!</definedName>
    <definedName name="_48__123Graph_B_CURRENT_10" localSheetId="43" hidden="1">[8]A11!#REF!</definedName>
    <definedName name="_48__123Graph_B_CURRENT_10" localSheetId="44" hidden="1">[8]A11!#REF!</definedName>
    <definedName name="_48__123Graph_B_CURRENT_10" localSheetId="46" hidden="1">[8]A11!#REF!</definedName>
    <definedName name="_48__123Graph_B_CURRENT_10" localSheetId="7" hidden="1">[8]A11!#REF!</definedName>
    <definedName name="_48__123Graph_B_CURRENT_10" localSheetId="8" hidden="1">[8]A11!#REF!</definedName>
    <definedName name="_48__123Graph_B_CURRENT_10" localSheetId="9" hidden="1">[7]A11!#REF!</definedName>
    <definedName name="_48__123Graph_B_CURRENT_10" localSheetId="10" hidden="1">[7]A11!#REF!</definedName>
    <definedName name="_48__123Graph_B_CURRENT_10" localSheetId="1" hidden="1">[7]A11!#REF!</definedName>
    <definedName name="_48__123Graph_B_CURRENT_10" localSheetId="0" hidden="1">[8]A11!#REF!</definedName>
    <definedName name="_48__123Graph_B_CURRENT_10" localSheetId="47" hidden="1">[9]A11!#REF!</definedName>
    <definedName name="_48__123Graph_B_CURRENT_10" localSheetId="49" hidden="1">[8]A11!#REF!</definedName>
    <definedName name="_48__123Graph_B_CURRENT_10" localSheetId="50" hidden="1">[9]A11!#REF!</definedName>
    <definedName name="_48__123Graph_B_CURRENT_10" localSheetId="51" hidden="1">[9]A11!#REF!</definedName>
    <definedName name="_48__123Graph_B_CURRENT_10" localSheetId="21" hidden="1">[10]A11!#REF!</definedName>
    <definedName name="_48__123Graph_B_CURRENT_10" localSheetId="38" hidden="1">[8]A11!#REF!</definedName>
    <definedName name="_48__123Graph_B_CURRENT_10" localSheetId="39" hidden="1">[8]A11!#REF!</definedName>
    <definedName name="_48__123Graph_B_CURRENT_10" localSheetId="40" hidden="1">[8]A11!#REF!</definedName>
    <definedName name="_48__123Graph_B_CURRENT_10" localSheetId="41" hidden="1">[8]A11!#REF!</definedName>
    <definedName name="_48__123Graph_B_CURRENT_10" hidden="1">[8]A11!#REF!</definedName>
    <definedName name="_51__123Graph_B_CURRENT_2" localSheetId="12" hidden="1">[7]A11!#REF!</definedName>
    <definedName name="_51__123Graph_B_CURRENT_2" localSheetId="13" hidden="1">[8]A11!#REF!</definedName>
    <definedName name="_51__123Graph_B_CURRENT_2" localSheetId="14" hidden="1">[7]A11!#REF!</definedName>
    <definedName name="_51__123Graph_B_CURRENT_2" localSheetId="15" hidden="1">[7]A11!#REF!</definedName>
    <definedName name="_51__123Graph_B_CURRENT_2" localSheetId="16" hidden="1">[8]A11!#REF!</definedName>
    <definedName name="_51__123Graph_B_CURRENT_2" localSheetId="17" hidden="1">[7]A11!#REF!</definedName>
    <definedName name="_51__123Graph_B_CURRENT_2" localSheetId="18" hidden="1">[8]A11!#REF!</definedName>
    <definedName name="_51__123Graph_B_CURRENT_2" localSheetId="19" hidden="1">[8]A11!#REF!</definedName>
    <definedName name="_51__123Graph_B_CURRENT_2" localSheetId="20" hidden="1">[8]A11!#REF!</definedName>
    <definedName name="_51__123Graph_B_CURRENT_2" localSheetId="4" hidden="1">[8]A11!#REF!</definedName>
    <definedName name="_51__123Graph_B_CURRENT_2" localSheetId="23" hidden="1">[8]A11!#REF!</definedName>
    <definedName name="_51__123Graph_B_CURRENT_2" localSheetId="24" hidden="1">[8]A11!#REF!</definedName>
    <definedName name="_51__123Graph_B_CURRENT_2" localSheetId="26" hidden="1">[8]A11!#REF!</definedName>
    <definedName name="_51__123Graph_B_CURRENT_2" localSheetId="27" hidden="1">[9]A11!#REF!</definedName>
    <definedName name="_51__123Graph_B_CURRENT_2" localSheetId="28" hidden="1">[8]A11!#REF!</definedName>
    <definedName name="_51__123Graph_B_CURRENT_2" localSheetId="29" hidden="1">[7]A11!#REF!</definedName>
    <definedName name="_51__123Graph_B_CURRENT_2" localSheetId="30" hidden="1">[7]A11!#REF!</definedName>
    <definedName name="_51__123Graph_B_CURRENT_2" localSheetId="31" hidden="1">[7]A11!#REF!</definedName>
    <definedName name="_51__123Graph_B_CURRENT_2" localSheetId="32" hidden="1">[7]A11!#REF!</definedName>
    <definedName name="_51__123Graph_B_CURRENT_2" localSheetId="33" hidden="1">[8]A11!#REF!</definedName>
    <definedName name="_51__123Graph_B_CURRENT_2" localSheetId="42" hidden="1">[8]A11!#REF!</definedName>
    <definedName name="_51__123Graph_B_CURRENT_2" localSheetId="43" hidden="1">[8]A11!#REF!</definedName>
    <definedName name="_51__123Graph_B_CURRENT_2" localSheetId="44" hidden="1">[8]A11!#REF!</definedName>
    <definedName name="_51__123Graph_B_CURRENT_2" localSheetId="46" hidden="1">[8]A11!#REF!</definedName>
    <definedName name="_51__123Graph_B_CURRENT_2" localSheetId="7" hidden="1">[8]A11!#REF!</definedName>
    <definedName name="_51__123Graph_B_CURRENT_2" localSheetId="8" hidden="1">[8]A11!#REF!</definedName>
    <definedName name="_51__123Graph_B_CURRENT_2" localSheetId="9" hidden="1">[7]A11!#REF!</definedName>
    <definedName name="_51__123Graph_B_CURRENT_2" localSheetId="10" hidden="1">[7]A11!#REF!</definedName>
    <definedName name="_51__123Graph_B_CURRENT_2" localSheetId="1" hidden="1">[7]A11!#REF!</definedName>
    <definedName name="_51__123Graph_B_CURRENT_2" localSheetId="0" hidden="1">[8]A11!#REF!</definedName>
    <definedName name="_51__123Graph_B_CURRENT_2" localSheetId="47" hidden="1">[9]A11!#REF!</definedName>
    <definedName name="_51__123Graph_B_CURRENT_2" localSheetId="49" hidden="1">[8]A11!#REF!</definedName>
    <definedName name="_51__123Graph_B_CURRENT_2" localSheetId="50" hidden="1">[9]A11!#REF!</definedName>
    <definedName name="_51__123Graph_B_CURRENT_2" localSheetId="51" hidden="1">[9]A11!#REF!</definedName>
    <definedName name="_51__123Graph_B_CURRENT_2" localSheetId="21" hidden="1">[10]A11!#REF!</definedName>
    <definedName name="_51__123Graph_B_CURRENT_2" localSheetId="38" hidden="1">[8]A11!#REF!</definedName>
    <definedName name="_51__123Graph_B_CURRENT_2" localSheetId="39" hidden="1">[8]A11!#REF!</definedName>
    <definedName name="_51__123Graph_B_CURRENT_2" localSheetId="40" hidden="1">[8]A11!#REF!</definedName>
    <definedName name="_51__123Graph_B_CURRENT_2" localSheetId="41" hidden="1">[8]A11!#REF!</definedName>
    <definedName name="_51__123Graph_B_CURRENT_2" hidden="1">[8]A11!#REF!</definedName>
    <definedName name="_54__123Graph_B_CURRENT_3" localSheetId="12" hidden="1">[7]A11!#REF!</definedName>
    <definedName name="_54__123Graph_B_CURRENT_3" localSheetId="13" hidden="1">[8]A11!#REF!</definedName>
    <definedName name="_54__123Graph_B_CURRENT_3" localSheetId="14" hidden="1">[7]A11!#REF!</definedName>
    <definedName name="_54__123Graph_B_CURRENT_3" localSheetId="15" hidden="1">[7]A11!#REF!</definedName>
    <definedName name="_54__123Graph_B_CURRENT_3" localSheetId="16" hidden="1">[8]A11!#REF!</definedName>
    <definedName name="_54__123Graph_B_CURRENT_3" localSheetId="17" hidden="1">[7]A11!#REF!</definedName>
    <definedName name="_54__123Graph_B_CURRENT_3" localSheetId="18" hidden="1">[8]A11!#REF!</definedName>
    <definedName name="_54__123Graph_B_CURRENT_3" localSheetId="19" hidden="1">[8]A11!#REF!</definedName>
    <definedName name="_54__123Graph_B_CURRENT_3" localSheetId="20" hidden="1">[8]A11!#REF!</definedName>
    <definedName name="_54__123Graph_B_CURRENT_3" localSheetId="4" hidden="1">[8]A11!#REF!</definedName>
    <definedName name="_54__123Graph_B_CURRENT_3" localSheetId="23" hidden="1">[8]A11!#REF!</definedName>
    <definedName name="_54__123Graph_B_CURRENT_3" localSheetId="24" hidden="1">[8]A11!#REF!</definedName>
    <definedName name="_54__123Graph_B_CURRENT_3" localSheetId="26" hidden="1">[8]A11!#REF!</definedName>
    <definedName name="_54__123Graph_B_CURRENT_3" localSheetId="27" hidden="1">[9]A11!#REF!</definedName>
    <definedName name="_54__123Graph_B_CURRENT_3" localSheetId="28" hidden="1">[8]A11!#REF!</definedName>
    <definedName name="_54__123Graph_B_CURRENT_3" localSheetId="29" hidden="1">[7]A11!#REF!</definedName>
    <definedName name="_54__123Graph_B_CURRENT_3" localSheetId="30" hidden="1">[7]A11!#REF!</definedName>
    <definedName name="_54__123Graph_B_CURRENT_3" localSheetId="31" hidden="1">[7]A11!#REF!</definedName>
    <definedName name="_54__123Graph_B_CURRENT_3" localSheetId="32" hidden="1">[7]A11!#REF!</definedName>
    <definedName name="_54__123Graph_B_CURRENT_3" localSheetId="33" hidden="1">[8]A11!#REF!</definedName>
    <definedName name="_54__123Graph_B_CURRENT_3" localSheetId="42" hidden="1">[8]A11!#REF!</definedName>
    <definedName name="_54__123Graph_B_CURRENT_3" localSheetId="43" hidden="1">[8]A11!#REF!</definedName>
    <definedName name="_54__123Graph_B_CURRENT_3" localSheetId="44" hidden="1">[8]A11!#REF!</definedName>
    <definedName name="_54__123Graph_B_CURRENT_3" localSheetId="46" hidden="1">[8]A11!#REF!</definedName>
    <definedName name="_54__123Graph_B_CURRENT_3" localSheetId="7" hidden="1">[8]A11!#REF!</definedName>
    <definedName name="_54__123Graph_B_CURRENT_3" localSheetId="8" hidden="1">[8]A11!#REF!</definedName>
    <definedName name="_54__123Graph_B_CURRENT_3" localSheetId="9" hidden="1">[7]A11!#REF!</definedName>
    <definedName name="_54__123Graph_B_CURRENT_3" localSheetId="10" hidden="1">[7]A11!#REF!</definedName>
    <definedName name="_54__123Graph_B_CURRENT_3" localSheetId="1" hidden="1">[7]A11!#REF!</definedName>
    <definedName name="_54__123Graph_B_CURRENT_3" localSheetId="0" hidden="1">[8]A11!#REF!</definedName>
    <definedName name="_54__123Graph_B_CURRENT_3" localSheetId="47" hidden="1">[9]A11!#REF!</definedName>
    <definedName name="_54__123Graph_B_CURRENT_3" localSheetId="49" hidden="1">[8]A11!#REF!</definedName>
    <definedName name="_54__123Graph_B_CURRENT_3" localSheetId="50" hidden="1">[9]A11!#REF!</definedName>
    <definedName name="_54__123Graph_B_CURRENT_3" localSheetId="51" hidden="1">[9]A11!#REF!</definedName>
    <definedName name="_54__123Graph_B_CURRENT_3" localSheetId="21" hidden="1">[10]A11!#REF!</definedName>
    <definedName name="_54__123Graph_B_CURRENT_3" localSheetId="38" hidden="1">[8]A11!#REF!</definedName>
    <definedName name="_54__123Graph_B_CURRENT_3" localSheetId="39" hidden="1">[8]A11!#REF!</definedName>
    <definedName name="_54__123Graph_B_CURRENT_3" localSheetId="40" hidden="1">[8]A11!#REF!</definedName>
    <definedName name="_54__123Graph_B_CURRENT_3" localSheetId="41" hidden="1">[8]A11!#REF!</definedName>
    <definedName name="_54__123Graph_B_CURRENT_3" hidden="1">[8]A11!#REF!</definedName>
    <definedName name="_55">[21]Macro1!$B$29:$C$29</definedName>
    <definedName name="_55_F">[22]Macro1!$B$159:$C$159</definedName>
    <definedName name="_55_H">[22]Macro1!$B$94:$C$94</definedName>
    <definedName name="_56">[23]Macro1!#REF!</definedName>
    <definedName name="_56_59">[23]Macro1!#REF!</definedName>
    <definedName name="_56_a_59">[21]Macro1!$B$31:$C$31</definedName>
    <definedName name="_56_a_59_F">[22]Macro1!$B$161:$C$161</definedName>
    <definedName name="_56_a_59_H">[22]Macro1!$B$96:$C$96</definedName>
    <definedName name="_57">[23]Macro1!#REF!</definedName>
    <definedName name="_57__123Graph_B_CURRENT_4" localSheetId="12" hidden="1">[7]A11!#REF!</definedName>
    <definedName name="_57__123Graph_B_CURRENT_4" localSheetId="13" hidden="1">[8]A11!#REF!</definedName>
    <definedName name="_57__123Graph_B_CURRENT_4" localSheetId="14" hidden="1">[7]A11!#REF!</definedName>
    <definedName name="_57__123Graph_B_CURRENT_4" localSheetId="15" hidden="1">[7]A11!#REF!</definedName>
    <definedName name="_57__123Graph_B_CURRENT_4" localSheetId="16" hidden="1">[8]A11!#REF!</definedName>
    <definedName name="_57__123Graph_B_CURRENT_4" localSheetId="17" hidden="1">[7]A11!#REF!</definedName>
    <definedName name="_57__123Graph_B_CURRENT_4" localSheetId="18" hidden="1">[8]A11!#REF!</definedName>
    <definedName name="_57__123Graph_B_CURRENT_4" localSheetId="19" hidden="1">[8]A11!#REF!</definedName>
    <definedName name="_57__123Graph_B_CURRENT_4" localSheetId="20" hidden="1">[8]A11!#REF!</definedName>
    <definedName name="_57__123Graph_B_CURRENT_4" localSheetId="4" hidden="1">[8]A11!#REF!</definedName>
    <definedName name="_57__123Graph_B_CURRENT_4" localSheetId="23" hidden="1">[8]A11!#REF!</definedName>
    <definedName name="_57__123Graph_B_CURRENT_4" localSheetId="24" hidden="1">[8]A11!#REF!</definedName>
    <definedName name="_57__123Graph_B_CURRENT_4" localSheetId="26" hidden="1">[8]A11!#REF!</definedName>
    <definedName name="_57__123Graph_B_CURRENT_4" localSheetId="27" hidden="1">[9]A11!#REF!</definedName>
    <definedName name="_57__123Graph_B_CURRENT_4" localSheetId="28" hidden="1">[8]A11!#REF!</definedName>
    <definedName name="_57__123Graph_B_CURRENT_4" localSheetId="29" hidden="1">[7]A11!#REF!</definedName>
    <definedName name="_57__123Graph_B_CURRENT_4" localSheetId="30" hidden="1">[7]A11!#REF!</definedName>
    <definedName name="_57__123Graph_B_CURRENT_4" localSheetId="31" hidden="1">[7]A11!#REF!</definedName>
    <definedName name="_57__123Graph_B_CURRENT_4" localSheetId="32" hidden="1">[7]A11!#REF!</definedName>
    <definedName name="_57__123Graph_B_CURRENT_4" localSheetId="33" hidden="1">[8]A11!#REF!</definedName>
    <definedName name="_57__123Graph_B_CURRENT_4" localSheetId="42" hidden="1">[8]A11!#REF!</definedName>
    <definedName name="_57__123Graph_B_CURRENT_4" localSheetId="43" hidden="1">[8]A11!#REF!</definedName>
    <definedName name="_57__123Graph_B_CURRENT_4" localSheetId="44" hidden="1">[8]A11!#REF!</definedName>
    <definedName name="_57__123Graph_B_CURRENT_4" localSheetId="46" hidden="1">[8]A11!#REF!</definedName>
    <definedName name="_57__123Graph_B_CURRENT_4" localSheetId="7" hidden="1">[8]A11!#REF!</definedName>
    <definedName name="_57__123Graph_B_CURRENT_4" localSheetId="8" hidden="1">[8]A11!#REF!</definedName>
    <definedName name="_57__123Graph_B_CURRENT_4" localSheetId="9" hidden="1">[7]A11!#REF!</definedName>
    <definedName name="_57__123Graph_B_CURRENT_4" localSheetId="10" hidden="1">[7]A11!#REF!</definedName>
    <definedName name="_57__123Graph_B_CURRENT_4" localSheetId="1" hidden="1">[7]A11!#REF!</definedName>
    <definedName name="_57__123Graph_B_CURRENT_4" localSheetId="0" hidden="1">[8]A11!#REF!</definedName>
    <definedName name="_57__123Graph_B_CURRENT_4" localSheetId="47" hidden="1">[9]A11!#REF!</definedName>
    <definedName name="_57__123Graph_B_CURRENT_4" localSheetId="49" hidden="1">[8]A11!#REF!</definedName>
    <definedName name="_57__123Graph_B_CURRENT_4" localSheetId="50" hidden="1">[9]A11!#REF!</definedName>
    <definedName name="_57__123Graph_B_CURRENT_4" localSheetId="51" hidden="1">[9]A11!#REF!</definedName>
    <definedName name="_57__123Graph_B_CURRENT_4" localSheetId="21" hidden="1">[10]A11!#REF!</definedName>
    <definedName name="_57__123Graph_B_CURRENT_4" localSheetId="25" hidden="1">[8]A11!#REF!</definedName>
    <definedName name="_57__123Graph_B_CURRENT_4" localSheetId="38" hidden="1">[8]A11!#REF!</definedName>
    <definedName name="_57__123Graph_B_CURRENT_4" localSheetId="39" hidden="1">[8]A11!#REF!</definedName>
    <definedName name="_57__123Graph_B_CURRENT_4" localSheetId="40" hidden="1">[8]A11!#REF!</definedName>
    <definedName name="_57__123Graph_B_CURRENT_4" localSheetId="41" hidden="1">[8]A11!#REF!</definedName>
    <definedName name="_57__123Graph_B_CURRENT_4" hidden="1">[8]A11!#REF!</definedName>
    <definedName name="_58">[23]Macro1!#REF!</definedName>
    <definedName name="_59">[23]Macro1!#REF!</definedName>
    <definedName name="_6__123Graph_A_CURRENT_1" localSheetId="12" hidden="1">[7]A11!#REF!</definedName>
    <definedName name="_6__123Graph_A_CURRENT_1" localSheetId="13" hidden="1">[8]A11!#REF!</definedName>
    <definedName name="_6__123Graph_A_CURRENT_1" localSheetId="14" hidden="1">[7]A11!#REF!</definedName>
    <definedName name="_6__123Graph_A_CURRENT_1" localSheetId="15" hidden="1">[7]A11!#REF!</definedName>
    <definedName name="_6__123Graph_A_CURRENT_1" localSheetId="16" hidden="1">[8]A11!#REF!</definedName>
    <definedName name="_6__123Graph_A_CURRENT_1" localSheetId="17" hidden="1">[7]A11!#REF!</definedName>
    <definedName name="_6__123Graph_A_CURRENT_1" localSheetId="18" hidden="1">[8]A11!#REF!</definedName>
    <definedName name="_6__123Graph_A_CURRENT_1" localSheetId="19" hidden="1">[8]A11!#REF!</definedName>
    <definedName name="_6__123Graph_A_CURRENT_1" localSheetId="20" hidden="1">[8]A11!#REF!</definedName>
    <definedName name="_6__123Graph_A_CURRENT_1" localSheetId="4" hidden="1">[8]A11!#REF!</definedName>
    <definedName name="_6__123Graph_A_CURRENT_1" localSheetId="23" hidden="1">[8]A11!#REF!</definedName>
    <definedName name="_6__123Graph_A_CURRENT_1" localSheetId="24" hidden="1">[8]A11!#REF!</definedName>
    <definedName name="_6__123Graph_A_CURRENT_1" localSheetId="26" hidden="1">[8]A11!#REF!</definedName>
    <definedName name="_6__123Graph_A_CURRENT_1" localSheetId="27" hidden="1">[9]A11!#REF!</definedName>
    <definedName name="_6__123Graph_A_CURRENT_1" localSheetId="28" hidden="1">[8]A11!#REF!</definedName>
    <definedName name="_6__123Graph_A_CURRENT_1" localSheetId="29" hidden="1">[7]A11!#REF!</definedName>
    <definedName name="_6__123Graph_A_CURRENT_1" localSheetId="30" hidden="1">[7]A11!#REF!</definedName>
    <definedName name="_6__123Graph_A_CURRENT_1" localSheetId="31" hidden="1">[7]A11!#REF!</definedName>
    <definedName name="_6__123Graph_A_CURRENT_1" localSheetId="32" hidden="1">[7]A11!#REF!</definedName>
    <definedName name="_6__123Graph_A_CURRENT_1" localSheetId="33" hidden="1">[8]A11!#REF!</definedName>
    <definedName name="_6__123Graph_A_CURRENT_1" localSheetId="42" hidden="1">[8]A11!#REF!</definedName>
    <definedName name="_6__123Graph_A_CURRENT_1" localSheetId="43" hidden="1">[8]A11!#REF!</definedName>
    <definedName name="_6__123Graph_A_CURRENT_1" localSheetId="44" hidden="1">[8]A11!#REF!</definedName>
    <definedName name="_6__123Graph_A_CURRENT_1" localSheetId="46" hidden="1">[8]A11!#REF!</definedName>
    <definedName name="_6__123Graph_A_CURRENT_1" localSheetId="7" hidden="1">[8]A11!#REF!</definedName>
    <definedName name="_6__123Graph_A_CURRENT_1" localSheetId="8" hidden="1">[8]A11!#REF!</definedName>
    <definedName name="_6__123Graph_A_CURRENT_1" localSheetId="9" hidden="1">[7]A11!#REF!</definedName>
    <definedName name="_6__123Graph_A_CURRENT_1" localSheetId="10" hidden="1">[7]A11!#REF!</definedName>
    <definedName name="_6__123Graph_A_CURRENT_1" localSheetId="1" hidden="1">[7]A11!#REF!</definedName>
    <definedName name="_6__123Graph_A_CURRENT_1" localSheetId="0" hidden="1">[8]A11!#REF!</definedName>
    <definedName name="_6__123Graph_A_CURRENT_1" localSheetId="47" hidden="1">[9]A11!#REF!</definedName>
    <definedName name="_6__123Graph_A_CURRENT_1" localSheetId="49" hidden="1">[8]A11!#REF!</definedName>
    <definedName name="_6__123Graph_A_CURRENT_1" localSheetId="50" hidden="1">[9]A11!#REF!</definedName>
    <definedName name="_6__123Graph_A_CURRENT_1" localSheetId="51" hidden="1">[9]A11!#REF!</definedName>
    <definedName name="_6__123Graph_A_CURRENT_1" localSheetId="21" hidden="1">[10]A11!#REF!</definedName>
    <definedName name="_6__123Graph_A_CURRENT_1" localSheetId="38" hidden="1">[8]A11!#REF!</definedName>
    <definedName name="_6__123Graph_A_CURRENT_1" localSheetId="39" hidden="1">[8]A11!#REF!</definedName>
    <definedName name="_6__123Graph_A_CURRENT_1" localSheetId="40" hidden="1">[8]A11!#REF!</definedName>
    <definedName name="_6__123Graph_A_CURRENT_1" localSheetId="41" hidden="1">[8]A11!#REF!</definedName>
    <definedName name="_6__123Graph_A_CURRENT_1" hidden="1">[8]A11!#REF!</definedName>
    <definedName name="_60">[21]Macro1!$B$34:$C$34</definedName>
    <definedName name="_60__123Graph_B_CURRENT_5" localSheetId="12" hidden="1">[7]A11!#REF!</definedName>
    <definedName name="_60__123Graph_B_CURRENT_5" localSheetId="13" hidden="1">[8]A11!#REF!</definedName>
    <definedName name="_60__123Graph_B_CURRENT_5" localSheetId="14" hidden="1">[7]A11!#REF!</definedName>
    <definedName name="_60__123Graph_B_CURRENT_5" localSheetId="15" hidden="1">[7]A11!#REF!</definedName>
    <definedName name="_60__123Graph_B_CURRENT_5" localSheetId="16" hidden="1">[8]A11!#REF!</definedName>
    <definedName name="_60__123Graph_B_CURRENT_5" localSheetId="17" hidden="1">[7]A11!#REF!</definedName>
    <definedName name="_60__123Graph_B_CURRENT_5" localSheetId="18" hidden="1">[8]A11!#REF!</definedName>
    <definedName name="_60__123Graph_B_CURRENT_5" localSheetId="19" hidden="1">[8]A11!#REF!</definedName>
    <definedName name="_60__123Graph_B_CURRENT_5" localSheetId="20" hidden="1">[8]A11!#REF!</definedName>
    <definedName name="_60__123Graph_B_CURRENT_5" localSheetId="4" hidden="1">[8]A11!#REF!</definedName>
    <definedName name="_60__123Graph_B_CURRENT_5" localSheetId="23" hidden="1">[8]A11!#REF!</definedName>
    <definedName name="_60__123Graph_B_CURRENT_5" localSheetId="24" hidden="1">[8]A11!#REF!</definedName>
    <definedName name="_60__123Graph_B_CURRENT_5" localSheetId="26" hidden="1">[8]A11!#REF!</definedName>
    <definedName name="_60__123Graph_B_CURRENT_5" localSheetId="27" hidden="1">[9]A11!#REF!</definedName>
    <definedName name="_60__123Graph_B_CURRENT_5" localSheetId="28" hidden="1">[8]A11!#REF!</definedName>
    <definedName name="_60__123Graph_B_CURRENT_5" localSheetId="29" hidden="1">[7]A11!#REF!</definedName>
    <definedName name="_60__123Graph_B_CURRENT_5" localSheetId="30" hidden="1">[7]A11!#REF!</definedName>
    <definedName name="_60__123Graph_B_CURRENT_5" localSheetId="31" hidden="1">[7]A11!#REF!</definedName>
    <definedName name="_60__123Graph_B_CURRENT_5" localSheetId="32" hidden="1">[7]A11!#REF!</definedName>
    <definedName name="_60__123Graph_B_CURRENT_5" localSheetId="33" hidden="1">[8]A11!#REF!</definedName>
    <definedName name="_60__123Graph_B_CURRENT_5" localSheetId="42" hidden="1">[8]A11!#REF!</definedName>
    <definedName name="_60__123Graph_B_CURRENT_5" localSheetId="43" hidden="1">[8]A11!#REF!</definedName>
    <definedName name="_60__123Graph_B_CURRENT_5" localSheetId="44" hidden="1">[8]A11!#REF!</definedName>
    <definedName name="_60__123Graph_B_CURRENT_5" localSheetId="46" hidden="1">[8]A11!#REF!</definedName>
    <definedName name="_60__123Graph_B_CURRENT_5" localSheetId="7" hidden="1">[8]A11!#REF!</definedName>
    <definedName name="_60__123Graph_B_CURRENT_5" localSheetId="8" hidden="1">[8]A11!#REF!</definedName>
    <definedName name="_60__123Graph_B_CURRENT_5" localSheetId="9" hidden="1">[7]A11!#REF!</definedName>
    <definedName name="_60__123Graph_B_CURRENT_5" localSheetId="10" hidden="1">[7]A11!#REF!</definedName>
    <definedName name="_60__123Graph_B_CURRENT_5" localSheetId="1" hidden="1">[7]A11!#REF!</definedName>
    <definedName name="_60__123Graph_B_CURRENT_5" localSheetId="0" hidden="1">[8]A11!#REF!</definedName>
    <definedName name="_60__123Graph_B_CURRENT_5" localSheetId="47" hidden="1">[9]A11!#REF!</definedName>
    <definedName name="_60__123Graph_B_CURRENT_5" localSheetId="49" hidden="1">[8]A11!#REF!</definedName>
    <definedName name="_60__123Graph_B_CURRENT_5" localSheetId="50" hidden="1">[9]A11!#REF!</definedName>
    <definedName name="_60__123Graph_B_CURRENT_5" localSheetId="51" hidden="1">[9]A11!#REF!</definedName>
    <definedName name="_60__123Graph_B_CURRENT_5" localSheetId="21" hidden="1">[10]A11!#REF!</definedName>
    <definedName name="_60__123Graph_B_CURRENT_5" localSheetId="25" hidden="1">[8]A11!#REF!</definedName>
    <definedName name="_60__123Graph_B_CURRENT_5" localSheetId="38" hidden="1">[8]A11!#REF!</definedName>
    <definedName name="_60__123Graph_B_CURRENT_5" localSheetId="39" hidden="1">[8]A11!#REF!</definedName>
    <definedName name="_60__123Graph_B_CURRENT_5" localSheetId="40" hidden="1">[8]A11!#REF!</definedName>
    <definedName name="_60__123Graph_B_CURRENT_5" localSheetId="41" hidden="1">[8]A11!#REF!</definedName>
    <definedName name="_60__123Graph_B_CURRENT_5" hidden="1">[8]A11!#REF!</definedName>
    <definedName name="_60_F">[22]Macro1!$B$164:$C$164</definedName>
    <definedName name="_60_H">[22]Macro1!$B$99:$C$99</definedName>
    <definedName name="_61">[23]Macro1!#REF!</definedName>
    <definedName name="_61_64">[23]Macro1!#REF!</definedName>
    <definedName name="_61_a_64">[21]Macro1!$B$36:$C$36</definedName>
    <definedName name="_61_a_64_F">[22]Macro1!$B$166:$C$166</definedName>
    <definedName name="_61_a_64_H">[22]Macro1!$B$101:$C$101</definedName>
    <definedName name="_62">[23]Macro1!#REF!</definedName>
    <definedName name="_63">[23]Macro1!#REF!</definedName>
    <definedName name="_63__123Graph_B_CURRENT_6" localSheetId="12" hidden="1">[7]A11!#REF!</definedName>
    <definedName name="_63__123Graph_B_CURRENT_6" localSheetId="13" hidden="1">[8]A11!#REF!</definedName>
    <definedName name="_63__123Graph_B_CURRENT_6" localSheetId="14" hidden="1">[7]A11!#REF!</definedName>
    <definedName name="_63__123Graph_B_CURRENT_6" localSheetId="15" hidden="1">[7]A11!#REF!</definedName>
    <definedName name="_63__123Graph_B_CURRENT_6" localSheetId="16" hidden="1">[8]A11!#REF!</definedName>
    <definedName name="_63__123Graph_B_CURRENT_6" localSheetId="17" hidden="1">[7]A11!#REF!</definedName>
    <definedName name="_63__123Graph_B_CURRENT_6" localSheetId="18" hidden="1">[8]A11!#REF!</definedName>
    <definedName name="_63__123Graph_B_CURRENT_6" localSheetId="19" hidden="1">[8]A11!#REF!</definedName>
    <definedName name="_63__123Graph_B_CURRENT_6" localSheetId="20" hidden="1">[8]A11!#REF!</definedName>
    <definedName name="_63__123Graph_B_CURRENT_6" localSheetId="4" hidden="1">[8]A11!#REF!</definedName>
    <definedName name="_63__123Graph_B_CURRENT_6" localSheetId="23" hidden="1">[8]A11!#REF!</definedName>
    <definedName name="_63__123Graph_B_CURRENT_6" localSheetId="24" hidden="1">[8]A11!#REF!</definedName>
    <definedName name="_63__123Graph_B_CURRENT_6" localSheetId="26" hidden="1">[8]A11!#REF!</definedName>
    <definedName name="_63__123Graph_B_CURRENT_6" localSheetId="27" hidden="1">[9]A11!#REF!</definedName>
    <definedName name="_63__123Graph_B_CURRENT_6" localSheetId="28" hidden="1">[8]A11!#REF!</definedName>
    <definedName name="_63__123Graph_B_CURRENT_6" localSheetId="29" hidden="1">[7]A11!#REF!</definedName>
    <definedName name="_63__123Graph_B_CURRENT_6" localSheetId="30" hidden="1">[7]A11!#REF!</definedName>
    <definedName name="_63__123Graph_B_CURRENT_6" localSheetId="31" hidden="1">[7]A11!#REF!</definedName>
    <definedName name="_63__123Graph_B_CURRENT_6" localSheetId="32" hidden="1">[7]A11!#REF!</definedName>
    <definedName name="_63__123Graph_B_CURRENT_6" localSheetId="33" hidden="1">[8]A11!#REF!</definedName>
    <definedName name="_63__123Graph_B_CURRENT_6" localSheetId="42" hidden="1">[8]A11!#REF!</definedName>
    <definedName name="_63__123Graph_B_CURRENT_6" localSheetId="43" hidden="1">[8]A11!#REF!</definedName>
    <definedName name="_63__123Graph_B_CURRENT_6" localSheetId="44" hidden="1">[8]A11!#REF!</definedName>
    <definedName name="_63__123Graph_B_CURRENT_6" localSheetId="46" hidden="1">[8]A11!#REF!</definedName>
    <definedName name="_63__123Graph_B_CURRENT_6" localSheetId="7" hidden="1">[8]A11!#REF!</definedName>
    <definedName name="_63__123Graph_B_CURRENT_6" localSheetId="8" hidden="1">[8]A11!#REF!</definedName>
    <definedName name="_63__123Graph_B_CURRENT_6" localSheetId="9" hidden="1">[7]A11!#REF!</definedName>
    <definedName name="_63__123Graph_B_CURRENT_6" localSheetId="10" hidden="1">[7]A11!#REF!</definedName>
    <definedName name="_63__123Graph_B_CURRENT_6" localSheetId="1" hidden="1">[7]A11!#REF!</definedName>
    <definedName name="_63__123Graph_B_CURRENT_6" localSheetId="0" hidden="1">[8]A11!#REF!</definedName>
    <definedName name="_63__123Graph_B_CURRENT_6" localSheetId="47" hidden="1">[9]A11!#REF!</definedName>
    <definedName name="_63__123Graph_B_CURRENT_6" localSheetId="49" hidden="1">[8]A11!#REF!</definedName>
    <definedName name="_63__123Graph_B_CURRENT_6" localSheetId="50" hidden="1">[9]A11!#REF!</definedName>
    <definedName name="_63__123Graph_B_CURRENT_6" localSheetId="51" hidden="1">[9]A11!#REF!</definedName>
    <definedName name="_63__123Graph_B_CURRENT_6" localSheetId="21" hidden="1">[10]A11!#REF!</definedName>
    <definedName name="_63__123Graph_B_CURRENT_6" localSheetId="25" hidden="1">[8]A11!#REF!</definedName>
    <definedName name="_63__123Graph_B_CURRENT_6" localSheetId="38" hidden="1">[8]A11!#REF!</definedName>
    <definedName name="_63__123Graph_B_CURRENT_6" localSheetId="39" hidden="1">[8]A11!#REF!</definedName>
    <definedName name="_63__123Graph_B_CURRENT_6" localSheetId="40" hidden="1">[8]A11!#REF!</definedName>
    <definedName name="_63__123Graph_B_CURRENT_6" localSheetId="41" hidden="1">[8]A11!#REF!</definedName>
    <definedName name="_63__123Graph_B_CURRENT_6" hidden="1">[8]A11!#REF!</definedName>
    <definedName name="_64">[23]Macro1!#REF!</definedName>
    <definedName name="_65">[21]Macro1!$B$39:$C$39</definedName>
    <definedName name="_65_et_plus">[23]Macro1!#REF!</definedName>
    <definedName name="_65_F">[22]Macro1!$B$169:$C$169</definedName>
    <definedName name="_65_H">[22]Macro1!$B$104:$C$104</definedName>
    <definedName name="_66__123Graph_B_CURRENT_7" localSheetId="12" hidden="1">[7]A11!#REF!</definedName>
    <definedName name="_66__123Graph_B_CURRENT_7" localSheetId="13" hidden="1">[8]A11!#REF!</definedName>
    <definedName name="_66__123Graph_B_CURRENT_7" localSheetId="14" hidden="1">[7]A11!#REF!</definedName>
    <definedName name="_66__123Graph_B_CURRENT_7" localSheetId="15" hidden="1">[7]A11!#REF!</definedName>
    <definedName name="_66__123Graph_B_CURRENT_7" localSheetId="16" hidden="1">[8]A11!#REF!</definedName>
    <definedName name="_66__123Graph_B_CURRENT_7" localSheetId="17" hidden="1">[7]A11!#REF!</definedName>
    <definedName name="_66__123Graph_B_CURRENT_7" localSheetId="18" hidden="1">[8]A11!#REF!</definedName>
    <definedName name="_66__123Graph_B_CURRENT_7" localSheetId="19" hidden="1">[8]A11!#REF!</definedName>
    <definedName name="_66__123Graph_B_CURRENT_7" localSheetId="20" hidden="1">[8]A11!#REF!</definedName>
    <definedName name="_66__123Graph_B_CURRENT_7" localSheetId="4" hidden="1">[8]A11!#REF!</definedName>
    <definedName name="_66__123Graph_B_CURRENT_7" localSheetId="23" hidden="1">[8]A11!#REF!</definedName>
    <definedName name="_66__123Graph_B_CURRENT_7" localSheetId="24" hidden="1">[8]A11!#REF!</definedName>
    <definedName name="_66__123Graph_B_CURRENT_7" localSheetId="26" hidden="1">[8]A11!#REF!</definedName>
    <definedName name="_66__123Graph_B_CURRENT_7" localSheetId="27" hidden="1">[9]A11!#REF!</definedName>
    <definedName name="_66__123Graph_B_CURRENT_7" localSheetId="28" hidden="1">[8]A11!#REF!</definedName>
    <definedName name="_66__123Graph_B_CURRENT_7" localSheetId="29" hidden="1">[7]A11!#REF!</definedName>
    <definedName name="_66__123Graph_B_CURRENT_7" localSheetId="30" hidden="1">[7]A11!#REF!</definedName>
    <definedName name="_66__123Graph_B_CURRENT_7" localSheetId="31" hidden="1">[7]A11!#REF!</definedName>
    <definedName name="_66__123Graph_B_CURRENT_7" localSheetId="32" hidden="1">[7]A11!#REF!</definedName>
    <definedName name="_66__123Graph_B_CURRENT_7" localSheetId="33" hidden="1">[8]A11!#REF!</definedName>
    <definedName name="_66__123Graph_B_CURRENT_7" localSheetId="42" hidden="1">[8]A11!#REF!</definedName>
    <definedName name="_66__123Graph_B_CURRENT_7" localSheetId="43" hidden="1">[8]A11!#REF!</definedName>
    <definedName name="_66__123Graph_B_CURRENT_7" localSheetId="44" hidden="1">[8]A11!#REF!</definedName>
    <definedName name="_66__123Graph_B_CURRENT_7" localSheetId="46" hidden="1">[8]A11!#REF!</definedName>
    <definedName name="_66__123Graph_B_CURRENT_7" localSheetId="7" hidden="1">[8]A11!#REF!</definedName>
    <definedName name="_66__123Graph_B_CURRENT_7" localSheetId="8" hidden="1">[8]A11!#REF!</definedName>
    <definedName name="_66__123Graph_B_CURRENT_7" localSheetId="9" hidden="1">[7]A11!#REF!</definedName>
    <definedName name="_66__123Graph_B_CURRENT_7" localSheetId="10" hidden="1">[7]A11!#REF!</definedName>
    <definedName name="_66__123Graph_B_CURRENT_7" localSheetId="1" hidden="1">[7]A11!#REF!</definedName>
    <definedName name="_66__123Graph_B_CURRENT_7" localSheetId="0" hidden="1">[8]A11!#REF!</definedName>
    <definedName name="_66__123Graph_B_CURRENT_7" localSheetId="47" hidden="1">[9]A11!#REF!</definedName>
    <definedName name="_66__123Graph_B_CURRENT_7" localSheetId="49" hidden="1">[8]A11!#REF!</definedName>
    <definedName name="_66__123Graph_B_CURRENT_7" localSheetId="50" hidden="1">[9]A11!#REF!</definedName>
    <definedName name="_66__123Graph_B_CURRENT_7" localSheetId="51" hidden="1">[9]A11!#REF!</definedName>
    <definedName name="_66__123Graph_B_CURRENT_7" localSheetId="21" hidden="1">[10]A11!#REF!</definedName>
    <definedName name="_66__123Graph_B_CURRENT_7" localSheetId="25" hidden="1">[8]A11!#REF!</definedName>
    <definedName name="_66__123Graph_B_CURRENT_7" localSheetId="38" hidden="1">[8]A11!#REF!</definedName>
    <definedName name="_66__123Graph_B_CURRENT_7" localSheetId="39" hidden="1">[8]A11!#REF!</definedName>
    <definedName name="_66__123Graph_B_CURRENT_7" localSheetId="40" hidden="1">[8]A11!#REF!</definedName>
    <definedName name="_66__123Graph_B_CURRENT_7" localSheetId="41" hidden="1">[8]A11!#REF!</definedName>
    <definedName name="_66__123Graph_B_CURRENT_7" hidden="1">[8]A11!#REF!</definedName>
    <definedName name="_66_et_plus">[21]Macro1!$B$41:$C$41</definedName>
    <definedName name="_66_et_plus_F">[22]Macro1!$B$171:$C$171</definedName>
    <definedName name="_66_et_plus_H">[22]Macro1!$B$106:$C$106</definedName>
    <definedName name="_69__123Graph_B_CURRENT_8" localSheetId="12" hidden="1">[7]A11!#REF!</definedName>
    <definedName name="_69__123Graph_B_CURRENT_8" localSheetId="13" hidden="1">[8]A11!#REF!</definedName>
    <definedName name="_69__123Graph_B_CURRENT_8" localSheetId="14" hidden="1">[7]A11!#REF!</definedName>
    <definedName name="_69__123Graph_B_CURRENT_8" localSheetId="15" hidden="1">[7]A11!#REF!</definedName>
    <definedName name="_69__123Graph_B_CURRENT_8" localSheetId="16" hidden="1">[8]A11!#REF!</definedName>
    <definedName name="_69__123Graph_B_CURRENT_8" localSheetId="17" hidden="1">[7]A11!#REF!</definedName>
    <definedName name="_69__123Graph_B_CURRENT_8" localSheetId="18" hidden="1">[8]A11!#REF!</definedName>
    <definedName name="_69__123Graph_B_CURRENT_8" localSheetId="19" hidden="1">[8]A11!#REF!</definedName>
    <definedName name="_69__123Graph_B_CURRENT_8" localSheetId="20" hidden="1">[8]A11!#REF!</definedName>
    <definedName name="_69__123Graph_B_CURRENT_8" localSheetId="4" hidden="1">[8]A11!#REF!</definedName>
    <definedName name="_69__123Graph_B_CURRENT_8" localSheetId="23" hidden="1">[8]A11!#REF!</definedName>
    <definedName name="_69__123Graph_B_CURRENT_8" localSheetId="24" hidden="1">[8]A11!#REF!</definedName>
    <definedName name="_69__123Graph_B_CURRENT_8" localSheetId="26" hidden="1">[8]A11!#REF!</definedName>
    <definedName name="_69__123Graph_B_CURRENT_8" localSheetId="27" hidden="1">[9]A11!#REF!</definedName>
    <definedName name="_69__123Graph_B_CURRENT_8" localSheetId="28" hidden="1">[8]A11!#REF!</definedName>
    <definedName name="_69__123Graph_B_CURRENT_8" localSheetId="29" hidden="1">[7]A11!#REF!</definedName>
    <definedName name="_69__123Graph_B_CURRENT_8" localSheetId="30" hidden="1">[7]A11!#REF!</definedName>
    <definedName name="_69__123Graph_B_CURRENT_8" localSheetId="31" hidden="1">[7]A11!#REF!</definedName>
    <definedName name="_69__123Graph_B_CURRENT_8" localSheetId="32" hidden="1">[7]A11!#REF!</definedName>
    <definedName name="_69__123Graph_B_CURRENT_8" localSheetId="33" hidden="1">[8]A11!#REF!</definedName>
    <definedName name="_69__123Graph_B_CURRENT_8" localSheetId="42" hidden="1">[8]A11!#REF!</definedName>
    <definedName name="_69__123Graph_B_CURRENT_8" localSheetId="43" hidden="1">[8]A11!#REF!</definedName>
    <definedName name="_69__123Graph_B_CURRENT_8" localSheetId="44" hidden="1">[8]A11!#REF!</definedName>
    <definedName name="_69__123Graph_B_CURRENT_8" localSheetId="46" hidden="1">[8]A11!#REF!</definedName>
    <definedName name="_69__123Graph_B_CURRENT_8" localSheetId="7" hidden="1">[8]A11!#REF!</definedName>
    <definedName name="_69__123Graph_B_CURRENT_8" localSheetId="8" hidden="1">[8]A11!#REF!</definedName>
    <definedName name="_69__123Graph_B_CURRENT_8" localSheetId="9" hidden="1">[7]A11!#REF!</definedName>
    <definedName name="_69__123Graph_B_CURRENT_8" localSheetId="10" hidden="1">[7]A11!#REF!</definedName>
    <definedName name="_69__123Graph_B_CURRENT_8" localSheetId="1" hidden="1">[7]A11!#REF!</definedName>
    <definedName name="_69__123Graph_B_CURRENT_8" localSheetId="0" hidden="1">[8]A11!#REF!</definedName>
    <definedName name="_69__123Graph_B_CURRENT_8" localSheetId="47" hidden="1">[9]A11!#REF!</definedName>
    <definedName name="_69__123Graph_B_CURRENT_8" localSheetId="49" hidden="1">[8]A11!#REF!</definedName>
    <definedName name="_69__123Graph_B_CURRENT_8" localSheetId="50" hidden="1">[9]A11!#REF!</definedName>
    <definedName name="_69__123Graph_B_CURRENT_8" localSheetId="51" hidden="1">[9]A11!#REF!</definedName>
    <definedName name="_69__123Graph_B_CURRENT_8" localSheetId="21" hidden="1">[10]A11!#REF!</definedName>
    <definedName name="_69__123Graph_B_CURRENT_8" localSheetId="25" hidden="1">[8]A11!#REF!</definedName>
    <definedName name="_69__123Graph_B_CURRENT_8" localSheetId="38" hidden="1">[8]A11!#REF!</definedName>
    <definedName name="_69__123Graph_B_CURRENT_8" localSheetId="39" hidden="1">[8]A11!#REF!</definedName>
    <definedName name="_69__123Graph_B_CURRENT_8" localSheetId="40" hidden="1">[8]A11!#REF!</definedName>
    <definedName name="_69__123Graph_B_CURRENT_8" localSheetId="41" hidden="1">[8]A11!#REF!</definedName>
    <definedName name="_69__123Graph_B_CURRENT_8" hidden="1">[8]A11!#REF!</definedName>
    <definedName name="_72__123Graph_B_CURRENT_9" localSheetId="12" hidden="1">[7]A11!#REF!</definedName>
    <definedName name="_72__123Graph_B_CURRENT_9" localSheetId="13" hidden="1">[8]A11!#REF!</definedName>
    <definedName name="_72__123Graph_B_CURRENT_9" localSheetId="14" hidden="1">[7]A11!#REF!</definedName>
    <definedName name="_72__123Graph_B_CURRENT_9" localSheetId="15" hidden="1">[7]A11!#REF!</definedName>
    <definedName name="_72__123Graph_B_CURRENT_9" localSheetId="16" hidden="1">[8]A11!#REF!</definedName>
    <definedName name="_72__123Graph_B_CURRENT_9" localSheetId="17" hidden="1">[7]A11!#REF!</definedName>
    <definedName name="_72__123Graph_B_CURRENT_9" localSheetId="18" hidden="1">[8]A11!#REF!</definedName>
    <definedName name="_72__123Graph_B_CURRENT_9" localSheetId="19" hidden="1">[8]A11!#REF!</definedName>
    <definedName name="_72__123Graph_B_CURRENT_9" localSheetId="20" hidden="1">[8]A11!#REF!</definedName>
    <definedName name="_72__123Graph_B_CURRENT_9" localSheetId="4" hidden="1">[8]A11!#REF!</definedName>
    <definedName name="_72__123Graph_B_CURRENT_9" localSheetId="23" hidden="1">[8]A11!#REF!</definedName>
    <definedName name="_72__123Graph_B_CURRENT_9" localSheetId="24" hidden="1">[8]A11!#REF!</definedName>
    <definedName name="_72__123Graph_B_CURRENT_9" localSheetId="26" hidden="1">[8]A11!#REF!</definedName>
    <definedName name="_72__123Graph_B_CURRENT_9" localSheetId="27" hidden="1">[9]A11!#REF!</definedName>
    <definedName name="_72__123Graph_B_CURRENT_9" localSheetId="28" hidden="1">[8]A11!#REF!</definedName>
    <definedName name="_72__123Graph_B_CURRENT_9" localSheetId="29" hidden="1">[7]A11!#REF!</definedName>
    <definedName name="_72__123Graph_B_CURRENT_9" localSheetId="30" hidden="1">[7]A11!#REF!</definedName>
    <definedName name="_72__123Graph_B_CURRENT_9" localSheetId="31" hidden="1">[7]A11!#REF!</definedName>
    <definedName name="_72__123Graph_B_CURRENT_9" localSheetId="32" hidden="1">[7]A11!#REF!</definedName>
    <definedName name="_72__123Graph_B_CURRENT_9" localSheetId="33" hidden="1">[8]A11!#REF!</definedName>
    <definedName name="_72__123Graph_B_CURRENT_9" localSheetId="42" hidden="1">[8]A11!#REF!</definedName>
    <definedName name="_72__123Graph_B_CURRENT_9" localSheetId="43" hidden="1">[8]A11!#REF!</definedName>
    <definedName name="_72__123Graph_B_CURRENT_9" localSheetId="44" hidden="1">[8]A11!#REF!</definedName>
    <definedName name="_72__123Graph_B_CURRENT_9" localSheetId="46" hidden="1">[8]A11!#REF!</definedName>
    <definedName name="_72__123Graph_B_CURRENT_9" localSheetId="7" hidden="1">[8]A11!#REF!</definedName>
    <definedName name="_72__123Graph_B_CURRENT_9" localSheetId="8" hidden="1">[8]A11!#REF!</definedName>
    <definedName name="_72__123Graph_B_CURRENT_9" localSheetId="9" hidden="1">[7]A11!#REF!</definedName>
    <definedName name="_72__123Graph_B_CURRENT_9" localSheetId="10" hidden="1">[7]A11!#REF!</definedName>
    <definedName name="_72__123Graph_B_CURRENT_9" localSheetId="1" hidden="1">[7]A11!#REF!</definedName>
    <definedName name="_72__123Graph_B_CURRENT_9" localSheetId="0" hidden="1">[8]A11!#REF!</definedName>
    <definedName name="_72__123Graph_B_CURRENT_9" localSheetId="47" hidden="1">[9]A11!#REF!</definedName>
    <definedName name="_72__123Graph_B_CURRENT_9" localSheetId="49" hidden="1">[8]A11!#REF!</definedName>
    <definedName name="_72__123Graph_B_CURRENT_9" localSheetId="50" hidden="1">[9]A11!#REF!</definedName>
    <definedName name="_72__123Graph_B_CURRENT_9" localSheetId="51" hidden="1">[9]A11!#REF!</definedName>
    <definedName name="_72__123Graph_B_CURRENT_9" localSheetId="21" hidden="1">[10]A11!#REF!</definedName>
    <definedName name="_72__123Graph_B_CURRENT_9" localSheetId="25" hidden="1">[8]A11!#REF!</definedName>
    <definedName name="_72__123Graph_B_CURRENT_9" localSheetId="38" hidden="1">[8]A11!#REF!</definedName>
    <definedName name="_72__123Graph_B_CURRENT_9" localSheetId="39" hidden="1">[8]A11!#REF!</definedName>
    <definedName name="_72__123Graph_B_CURRENT_9" localSheetId="40" hidden="1">[8]A11!#REF!</definedName>
    <definedName name="_72__123Graph_B_CURRENT_9" localSheetId="41" hidden="1">[8]A11!#REF!</definedName>
    <definedName name="_72__123Graph_B_CURRENT_9" hidden="1">[8]A11!#REF!</definedName>
    <definedName name="_75__123Graph_BDEV_EMPL" localSheetId="12" hidden="1">'[3]Time series'!#REF!</definedName>
    <definedName name="_75__123Graph_BDEV_EMPL" localSheetId="13" hidden="1">'[4]Time series'!#REF!</definedName>
    <definedName name="_75__123Graph_BDEV_EMPL" localSheetId="14" hidden="1">'[3]Time series'!#REF!</definedName>
    <definedName name="_75__123Graph_BDEV_EMPL" localSheetId="15" hidden="1">'[3]Time series'!#REF!</definedName>
    <definedName name="_75__123Graph_BDEV_EMPL" localSheetId="16" hidden="1">'[4]Time series'!#REF!</definedName>
    <definedName name="_75__123Graph_BDEV_EMPL" localSheetId="17" hidden="1">'[3]Time series'!#REF!</definedName>
    <definedName name="_75__123Graph_BDEV_EMPL" localSheetId="18" hidden="1">'[4]Time series'!#REF!</definedName>
    <definedName name="_75__123Graph_BDEV_EMPL" localSheetId="19" hidden="1">'[4]Time series'!#REF!</definedName>
    <definedName name="_75__123Graph_BDEV_EMPL" localSheetId="20" hidden="1">'[4]Time series'!#REF!</definedName>
    <definedName name="_75__123Graph_BDEV_EMPL" localSheetId="4" hidden="1">'[4]Time series'!#REF!</definedName>
    <definedName name="_75__123Graph_BDEV_EMPL" localSheetId="23" hidden="1">'[4]Time series'!#REF!</definedName>
    <definedName name="_75__123Graph_BDEV_EMPL" localSheetId="24" hidden="1">'[4]Time series'!#REF!</definedName>
    <definedName name="_75__123Graph_BDEV_EMPL" localSheetId="26" hidden="1">'[4]Time series'!#REF!</definedName>
    <definedName name="_75__123Graph_BDEV_EMPL" localSheetId="27" hidden="1">'[5]Time series'!#REF!</definedName>
    <definedName name="_75__123Graph_BDEV_EMPL" localSheetId="28" hidden="1">'[4]Time series'!#REF!</definedName>
    <definedName name="_75__123Graph_BDEV_EMPL" localSheetId="29" hidden="1">'[3]Time series'!#REF!</definedName>
    <definedName name="_75__123Graph_BDEV_EMPL" localSheetId="30" hidden="1">'[3]Time series'!#REF!</definedName>
    <definedName name="_75__123Graph_BDEV_EMPL" localSheetId="31" hidden="1">'[3]Time series'!#REF!</definedName>
    <definedName name="_75__123Graph_BDEV_EMPL" localSheetId="32" hidden="1">'[3]Time series'!#REF!</definedName>
    <definedName name="_75__123Graph_BDEV_EMPL" localSheetId="33" hidden="1">'[4]Time series'!#REF!</definedName>
    <definedName name="_75__123Graph_BDEV_EMPL" localSheetId="42" hidden="1">'[4]Time series'!#REF!</definedName>
    <definedName name="_75__123Graph_BDEV_EMPL" localSheetId="43" hidden="1">'[4]Time series'!#REF!</definedName>
    <definedName name="_75__123Graph_BDEV_EMPL" localSheetId="44" hidden="1">'[4]Time series'!#REF!</definedName>
    <definedName name="_75__123Graph_BDEV_EMPL" localSheetId="46" hidden="1">'[4]Time series'!#REF!</definedName>
    <definedName name="_75__123Graph_BDEV_EMPL" localSheetId="7" hidden="1">'[4]Time series'!#REF!</definedName>
    <definedName name="_75__123Graph_BDEV_EMPL" localSheetId="8" hidden="1">'[4]Time series'!#REF!</definedName>
    <definedName name="_75__123Graph_BDEV_EMPL" localSheetId="9" hidden="1">'[3]Time series'!#REF!</definedName>
    <definedName name="_75__123Graph_BDEV_EMPL" localSheetId="10" hidden="1">'[3]Time series'!#REF!</definedName>
    <definedName name="_75__123Graph_BDEV_EMPL" localSheetId="1" hidden="1">'[3]Time series'!#REF!</definedName>
    <definedName name="_75__123Graph_BDEV_EMPL" localSheetId="0" hidden="1">'[4]Time series'!#REF!</definedName>
    <definedName name="_75__123Graph_BDEV_EMPL" localSheetId="47" hidden="1">'[5]Time series'!#REF!</definedName>
    <definedName name="_75__123Graph_BDEV_EMPL" localSheetId="49" hidden="1">'[4]Time series'!#REF!</definedName>
    <definedName name="_75__123Graph_BDEV_EMPL" localSheetId="50" hidden="1">'[5]Time series'!#REF!</definedName>
    <definedName name="_75__123Graph_BDEV_EMPL" localSheetId="51" hidden="1">'[5]Time series'!#REF!</definedName>
    <definedName name="_75__123Graph_BDEV_EMPL" localSheetId="21" hidden="1">'[6]Time series'!#REF!</definedName>
    <definedName name="_75__123Graph_BDEV_EMPL" localSheetId="38" hidden="1">'[4]Time series'!#REF!</definedName>
    <definedName name="_75__123Graph_BDEV_EMPL" localSheetId="39" hidden="1">'[4]Time series'!#REF!</definedName>
    <definedName name="_75__123Graph_BDEV_EMPL" localSheetId="40" hidden="1">'[4]Time series'!#REF!</definedName>
    <definedName name="_75__123Graph_BDEV_EMPL" localSheetId="41" hidden="1">'[4]Time series'!#REF!</definedName>
    <definedName name="_75__123Graph_BDEV_EMPL" hidden="1">'[4]Time series'!#REF!</definedName>
    <definedName name="_78__123Graph_C_CURRENT" localSheetId="12" hidden="1">[7]A11!#REF!</definedName>
    <definedName name="_78__123Graph_C_CURRENT" localSheetId="13" hidden="1">[8]A11!#REF!</definedName>
    <definedName name="_78__123Graph_C_CURRENT" localSheetId="14" hidden="1">[7]A11!#REF!</definedName>
    <definedName name="_78__123Graph_C_CURRENT" localSheetId="15" hidden="1">[7]A11!#REF!</definedName>
    <definedName name="_78__123Graph_C_CURRENT" localSheetId="16" hidden="1">[8]A11!#REF!</definedName>
    <definedName name="_78__123Graph_C_CURRENT" localSheetId="17" hidden="1">[7]A11!#REF!</definedName>
    <definedName name="_78__123Graph_C_CURRENT" localSheetId="18" hidden="1">[8]A11!#REF!</definedName>
    <definedName name="_78__123Graph_C_CURRENT" localSheetId="19" hidden="1">[8]A11!#REF!</definedName>
    <definedName name="_78__123Graph_C_CURRENT" localSheetId="20" hidden="1">[8]A11!#REF!</definedName>
    <definedName name="_78__123Graph_C_CURRENT" localSheetId="4" hidden="1">[8]A11!#REF!</definedName>
    <definedName name="_78__123Graph_C_CURRENT" localSheetId="23" hidden="1">[8]A11!#REF!</definedName>
    <definedName name="_78__123Graph_C_CURRENT" localSheetId="24" hidden="1">[8]A11!#REF!</definedName>
    <definedName name="_78__123Graph_C_CURRENT" localSheetId="26" hidden="1">[8]A11!#REF!</definedName>
    <definedName name="_78__123Graph_C_CURRENT" localSheetId="27" hidden="1">[9]A11!#REF!</definedName>
    <definedName name="_78__123Graph_C_CURRENT" localSheetId="28" hidden="1">[8]A11!#REF!</definedName>
    <definedName name="_78__123Graph_C_CURRENT" localSheetId="29" hidden="1">[7]A11!#REF!</definedName>
    <definedName name="_78__123Graph_C_CURRENT" localSheetId="30" hidden="1">[7]A11!#REF!</definedName>
    <definedName name="_78__123Graph_C_CURRENT" localSheetId="31" hidden="1">[7]A11!#REF!</definedName>
    <definedName name="_78__123Graph_C_CURRENT" localSheetId="32" hidden="1">[7]A11!#REF!</definedName>
    <definedName name="_78__123Graph_C_CURRENT" localSheetId="33" hidden="1">[8]A11!#REF!</definedName>
    <definedName name="_78__123Graph_C_CURRENT" localSheetId="42" hidden="1">[8]A11!#REF!</definedName>
    <definedName name="_78__123Graph_C_CURRENT" localSheetId="43" hidden="1">[8]A11!#REF!</definedName>
    <definedName name="_78__123Graph_C_CURRENT" localSheetId="44" hidden="1">[8]A11!#REF!</definedName>
    <definedName name="_78__123Graph_C_CURRENT" localSheetId="46" hidden="1">[8]A11!#REF!</definedName>
    <definedName name="_78__123Graph_C_CURRENT" localSheetId="7" hidden="1">[8]A11!#REF!</definedName>
    <definedName name="_78__123Graph_C_CURRENT" localSheetId="8" hidden="1">[8]A11!#REF!</definedName>
    <definedName name="_78__123Graph_C_CURRENT" localSheetId="9" hidden="1">[7]A11!#REF!</definedName>
    <definedName name="_78__123Graph_C_CURRENT" localSheetId="10" hidden="1">[7]A11!#REF!</definedName>
    <definedName name="_78__123Graph_C_CURRENT" localSheetId="1" hidden="1">[7]A11!#REF!</definedName>
    <definedName name="_78__123Graph_C_CURRENT" localSheetId="0" hidden="1">[8]A11!#REF!</definedName>
    <definedName name="_78__123Graph_C_CURRENT" localSheetId="47" hidden="1">[9]A11!#REF!</definedName>
    <definedName name="_78__123Graph_C_CURRENT" localSheetId="49" hidden="1">[8]A11!#REF!</definedName>
    <definedName name="_78__123Graph_C_CURRENT" localSheetId="50" hidden="1">[9]A11!#REF!</definedName>
    <definedName name="_78__123Graph_C_CURRENT" localSheetId="51" hidden="1">[9]A11!#REF!</definedName>
    <definedName name="_78__123Graph_C_CURRENT" localSheetId="21" hidden="1">[10]A11!#REF!</definedName>
    <definedName name="_78__123Graph_C_CURRENT" localSheetId="38" hidden="1">[8]A11!#REF!</definedName>
    <definedName name="_78__123Graph_C_CURRENT" localSheetId="39" hidden="1">[8]A11!#REF!</definedName>
    <definedName name="_78__123Graph_C_CURRENT" localSheetId="40" hidden="1">[8]A11!#REF!</definedName>
    <definedName name="_78__123Graph_C_CURRENT" localSheetId="41" hidden="1">[8]A11!#REF!</definedName>
    <definedName name="_78__123Graph_C_CURRENT" hidden="1">[8]A11!#REF!</definedName>
    <definedName name="_81__123Graph_C_CURRENT_1" localSheetId="12" hidden="1">[7]A11!#REF!</definedName>
    <definedName name="_81__123Graph_C_CURRENT_1" localSheetId="13" hidden="1">[8]A11!#REF!</definedName>
    <definedName name="_81__123Graph_C_CURRENT_1" localSheetId="14" hidden="1">[7]A11!#REF!</definedName>
    <definedName name="_81__123Graph_C_CURRENT_1" localSheetId="15" hidden="1">[7]A11!#REF!</definedName>
    <definedName name="_81__123Graph_C_CURRENT_1" localSheetId="16" hidden="1">[8]A11!#REF!</definedName>
    <definedName name="_81__123Graph_C_CURRENT_1" localSheetId="17" hidden="1">[7]A11!#REF!</definedName>
    <definedName name="_81__123Graph_C_CURRENT_1" localSheetId="18" hidden="1">[8]A11!#REF!</definedName>
    <definedName name="_81__123Graph_C_CURRENT_1" localSheetId="19" hidden="1">[8]A11!#REF!</definedName>
    <definedName name="_81__123Graph_C_CURRENT_1" localSheetId="20" hidden="1">[8]A11!#REF!</definedName>
    <definedName name="_81__123Graph_C_CURRENT_1" localSheetId="4" hidden="1">[8]A11!#REF!</definedName>
    <definedName name="_81__123Graph_C_CURRENT_1" localSheetId="23" hidden="1">[8]A11!#REF!</definedName>
    <definedName name="_81__123Graph_C_CURRENT_1" localSheetId="24" hidden="1">[8]A11!#REF!</definedName>
    <definedName name="_81__123Graph_C_CURRENT_1" localSheetId="26" hidden="1">[8]A11!#REF!</definedName>
    <definedName name="_81__123Graph_C_CURRENT_1" localSheetId="27" hidden="1">[9]A11!#REF!</definedName>
    <definedName name="_81__123Graph_C_CURRENT_1" localSheetId="28" hidden="1">[8]A11!#REF!</definedName>
    <definedName name="_81__123Graph_C_CURRENT_1" localSheetId="29" hidden="1">[7]A11!#REF!</definedName>
    <definedName name="_81__123Graph_C_CURRENT_1" localSheetId="30" hidden="1">[7]A11!#REF!</definedName>
    <definedName name="_81__123Graph_C_CURRENT_1" localSheetId="31" hidden="1">[7]A11!#REF!</definedName>
    <definedName name="_81__123Graph_C_CURRENT_1" localSheetId="32" hidden="1">[7]A11!#REF!</definedName>
    <definedName name="_81__123Graph_C_CURRENT_1" localSheetId="33" hidden="1">[8]A11!#REF!</definedName>
    <definedName name="_81__123Graph_C_CURRENT_1" localSheetId="42" hidden="1">[8]A11!#REF!</definedName>
    <definedName name="_81__123Graph_C_CURRENT_1" localSheetId="43" hidden="1">[8]A11!#REF!</definedName>
    <definedName name="_81__123Graph_C_CURRENT_1" localSheetId="44" hidden="1">[8]A11!#REF!</definedName>
    <definedName name="_81__123Graph_C_CURRENT_1" localSheetId="46" hidden="1">[8]A11!#REF!</definedName>
    <definedName name="_81__123Graph_C_CURRENT_1" localSheetId="7" hidden="1">[8]A11!#REF!</definedName>
    <definedName name="_81__123Graph_C_CURRENT_1" localSheetId="8" hidden="1">[8]A11!#REF!</definedName>
    <definedName name="_81__123Graph_C_CURRENT_1" localSheetId="9" hidden="1">[7]A11!#REF!</definedName>
    <definedName name="_81__123Graph_C_CURRENT_1" localSheetId="10" hidden="1">[7]A11!#REF!</definedName>
    <definedName name="_81__123Graph_C_CURRENT_1" localSheetId="1" hidden="1">[7]A11!#REF!</definedName>
    <definedName name="_81__123Graph_C_CURRENT_1" localSheetId="0" hidden="1">[8]A11!#REF!</definedName>
    <definedName name="_81__123Graph_C_CURRENT_1" localSheetId="47" hidden="1">[9]A11!#REF!</definedName>
    <definedName name="_81__123Graph_C_CURRENT_1" localSheetId="49" hidden="1">[8]A11!#REF!</definedName>
    <definedName name="_81__123Graph_C_CURRENT_1" localSheetId="50" hidden="1">[9]A11!#REF!</definedName>
    <definedName name="_81__123Graph_C_CURRENT_1" localSheetId="51" hidden="1">[9]A11!#REF!</definedName>
    <definedName name="_81__123Graph_C_CURRENT_1" localSheetId="21" hidden="1">[10]A11!#REF!</definedName>
    <definedName name="_81__123Graph_C_CURRENT_1" localSheetId="38" hidden="1">[8]A11!#REF!</definedName>
    <definedName name="_81__123Graph_C_CURRENT_1" localSheetId="39" hidden="1">[8]A11!#REF!</definedName>
    <definedName name="_81__123Graph_C_CURRENT_1" localSheetId="40" hidden="1">[8]A11!#REF!</definedName>
    <definedName name="_81__123Graph_C_CURRENT_1" localSheetId="41" hidden="1">[8]A11!#REF!</definedName>
    <definedName name="_81__123Graph_C_CURRENT_1" hidden="1">[8]A11!#REF!</definedName>
    <definedName name="_84__123Graph_C_CURRENT_10" localSheetId="12" hidden="1">[7]A11!#REF!</definedName>
    <definedName name="_84__123Graph_C_CURRENT_10" localSheetId="13" hidden="1">[8]A11!#REF!</definedName>
    <definedName name="_84__123Graph_C_CURRENT_10" localSheetId="14" hidden="1">[7]A11!#REF!</definedName>
    <definedName name="_84__123Graph_C_CURRENT_10" localSheetId="15" hidden="1">[7]A11!#REF!</definedName>
    <definedName name="_84__123Graph_C_CURRENT_10" localSheetId="16" hidden="1">[8]A11!#REF!</definedName>
    <definedName name="_84__123Graph_C_CURRENT_10" localSheetId="17" hidden="1">[7]A11!#REF!</definedName>
    <definedName name="_84__123Graph_C_CURRENT_10" localSheetId="18" hidden="1">[8]A11!#REF!</definedName>
    <definedName name="_84__123Graph_C_CURRENT_10" localSheetId="19" hidden="1">[8]A11!#REF!</definedName>
    <definedName name="_84__123Graph_C_CURRENT_10" localSheetId="20" hidden="1">[8]A11!#REF!</definedName>
    <definedName name="_84__123Graph_C_CURRENT_10" localSheetId="4" hidden="1">[8]A11!#REF!</definedName>
    <definedName name="_84__123Graph_C_CURRENT_10" localSheetId="23" hidden="1">[8]A11!#REF!</definedName>
    <definedName name="_84__123Graph_C_CURRENT_10" localSheetId="24" hidden="1">[8]A11!#REF!</definedName>
    <definedName name="_84__123Graph_C_CURRENT_10" localSheetId="26" hidden="1">[8]A11!#REF!</definedName>
    <definedName name="_84__123Graph_C_CURRENT_10" localSheetId="27" hidden="1">[9]A11!#REF!</definedName>
    <definedName name="_84__123Graph_C_CURRENT_10" localSheetId="28" hidden="1">[8]A11!#REF!</definedName>
    <definedName name="_84__123Graph_C_CURRENT_10" localSheetId="29" hidden="1">[7]A11!#REF!</definedName>
    <definedName name="_84__123Graph_C_CURRENT_10" localSheetId="30" hidden="1">[7]A11!#REF!</definedName>
    <definedName name="_84__123Graph_C_CURRENT_10" localSheetId="31" hidden="1">[7]A11!#REF!</definedName>
    <definedName name="_84__123Graph_C_CURRENT_10" localSheetId="32" hidden="1">[7]A11!#REF!</definedName>
    <definedName name="_84__123Graph_C_CURRENT_10" localSheetId="33" hidden="1">[8]A11!#REF!</definedName>
    <definedName name="_84__123Graph_C_CURRENT_10" localSheetId="42" hidden="1">[8]A11!#REF!</definedName>
    <definedName name="_84__123Graph_C_CURRENT_10" localSheetId="43" hidden="1">[8]A11!#REF!</definedName>
    <definedName name="_84__123Graph_C_CURRENT_10" localSheetId="44" hidden="1">[8]A11!#REF!</definedName>
    <definedName name="_84__123Graph_C_CURRENT_10" localSheetId="46" hidden="1">[8]A11!#REF!</definedName>
    <definedName name="_84__123Graph_C_CURRENT_10" localSheetId="7" hidden="1">[8]A11!#REF!</definedName>
    <definedName name="_84__123Graph_C_CURRENT_10" localSheetId="8" hidden="1">[8]A11!#REF!</definedName>
    <definedName name="_84__123Graph_C_CURRENT_10" localSheetId="9" hidden="1">[7]A11!#REF!</definedName>
    <definedName name="_84__123Graph_C_CURRENT_10" localSheetId="10" hidden="1">[7]A11!#REF!</definedName>
    <definedName name="_84__123Graph_C_CURRENT_10" localSheetId="1" hidden="1">[7]A11!#REF!</definedName>
    <definedName name="_84__123Graph_C_CURRENT_10" localSheetId="0" hidden="1">[8]A11!#REF!</definedName>
    <definedName name="_84__123Graph_C_CURRENT_10" localSheetId="47" hidden="1">[9]A11!#REF!</definedName>
    <definedName name="_84__123Graph_C_CURRENT_10" localSheetId="49" hidden="1">[8]A11!#REF!</definedName>
    <definedName name="_84__123Graph_C_CURRENT_10" localSheetId="50" hidden="1">[9]A11!#REF!</definedName>
    <definedName name="_84__123Graph_C_CURRENT_10" localSheetId="51" hidden="1">[9]A11!#REF!</definedName>
    <definedName name="_84__123Graph_C_CURRENT_10" localSheetId="21" hidden="1">[10]A11!#REF!</definedName>
    <definedName name="_84__123Graph_C_CURRENT_10" localSheetId="38" hidden="1">[8]A11!#REF!</definedName>
    <definedName name="_84__123Graph_C_CURRENT_10" localSheetId="39" hidden="1">[8]A11!#REF!</definedName>
    <definedName name="_84__123Graph_C_CURRENT_10" localSheetId="40" hidden="1">[8]A11!#REF!</definedName>
    <definedName name="_84__123Graph_C_CURRENT_10" localSheetId="41" hidden="1">[8]A11!#REF!</definedName>
    <definedName name="_84__123Graph_C_CURRENT_10" hidden="1">[8]A11!#REF!</definedName>
    <definedName name="_87__123Graph_C_CURRENT_2" localSheetId="12" hidden="1">[7]A11!#REF!</definedName>
    <definedName name="_87__123Graph_C_CURRENT_2" localSheetId="13" hidden="1">[8]A11!#REF!</definedName>
    <definedName name="_87__123Graph_C_CURRENT_2" localSheetId="14" hidden="1">[7]A11!#REF!</definedName>
    <definedName name="_87__123Graph_C_CURRENT_2" localSheetId="15" hidden="1">[7]A11!#REF!</definedName>
    <definedName name="_87__123Graph_C_CURRENT_2" localSheetId="16" hidden="1">[8]A11!#REF!</definedName>
    <definedName name="_87__123Graph_C_CURRENT_2" localSheetId="17" hidden="1">[7]A11!#REF!</definedName>
    <definedName name="_87__123Graph_C_CURRENT_2" localSheetId="18" hidden="1">[8]A11!#REF!</definedName>
    <definedName name="_87__123Graph_C_CURRENT_2" localSheetId="19" hidden="1">[8]A11!#REF!</definedName>
    <definedName name="_87__123Graph_C_CURRENT_2" localSheetId="20" hidden="1">[8]A11!#REF!</definedName>
    <definedName name="_87__123Graph_C_CURRENT_2" localSheetId="4" hidden="1">[8]A11!#REF!</definedName>
    <definedName name="_87__123Graph_C_CURRENT_2" localSheetId="23" hidden="1">[8]A11!#REF!</definedName>
    <definedName name="_87__123Graph_C_CURRENT_2" localSheetId="24" hidden="1">[8]A11!#REF!</definedName>
    <definedName name="_87__123Graph_C_CURRENT_2" localSheetId="26" hidden="1">[8]A11!#REF!</definedName>
    <definedName name="_87__123Graph_C_CURRENT_2" localSheetId="27" hidden="1">[9]A11!#REF!</definedName>
    <definedName name="_87__123Graph_C_CURRENT_2" localSheetId="28" hidden="1">[8]A11!#REF!</definedName>
    <definedName name="_87__123Graph_C_CURRENT_2" localSheetId="29" hidden="1">[7]A11!#REF!</definedName>
    <definedName name="_87__123Graph_C_CURRENT_2" localSheetId="30" hidden="1">[7]A11!#REF!</definedName>
    <definedName name="_87__123Graph_C_CURRENT_2" localSheetId="31" hidden="1">[7]A11!#REF!</definedName>
    <definedName name="_87__123Graph_C_CURRENT_2" localSheetId="32" hidden="1">[7]A11!#REF!</definedName>
    <definedName name="_87__123Graph_C_CURRENT_2" localSheetId="33" hidden="1">[8]A11!#REF!</definedName>
    <definedName name="_87__123Graph_C_CURRENT_2" localSheetId="42" hidden="1">[8]A11!#REF!</definedName>
    <definedName name="_87__123Graph_C_CURRENT_2" localSheetId="43" hidden="1">[8]A11!#REF!</definedName>
    <definedName name="_87__123Graph_C_CURRENT_2" localSheetId="44" hidden="1">[8]A11!#REF!</definedName>
    <definedName name="_87__123Graph_C_CURRENT_2" localSheetId="46" hidden="1">[8]A11!#REF!</definedName>
    <definedName name="_87__123Graph_C_CURRENT_2" localSheetId="7" hidden="1">[8]A11!#REF!</definedName>
    <definedName name="_87__123Graph_C_CURRENT_2" localSheetId="8" hidden="1">[8]A11!#REF!</definedName>
    <definedName name="_87__123Graph_C_CURRENT_2" localSheetId="9" hidden="1">[7]A11!#REF!</definedName>
    <definedName name="_87__123Graph_C_CURRENT_2" localSheetId="10" hidden="1">[7]A11!#REF!</definedName>
    <definedName name="_87__123Graph_C_CURRENT_2" localSheetId="1" hidden="1">[7]A11!#REF!</definedName>
    <definedName name="_87__123Graph_C_CURRENT_2" localSheetId="0" hidden="1">[8]A11!#REF!</definedName>
    <definedName name="_87__123Graph_C_CURRENT_2" localSheetId="47" hidden="1">[9]A11!#REF!</definedName>
    <definedName name="_87__123Graph_C_CURRENT_2" localSheetId="49" hidden="1">[8]A11!#REF!</definedName>
    <definedName name="_87__123Graph_C_CURRENT_2" localSheetId="50" hidden="1">[9]A11!#REF!</definedName>
    <definedName name="_87__123Graph_C_CURRENT_2" localSheetId="51" hidden="1">[9]A11!#REF!</definedName>
    <definedName name="_87__123Graph_C_CURRENT_2" localSheetId="21" hidden="1">[10]A11!#REF!</definedName>
    <definedName name="_87__123Graph_C_CURRENT_2" localSheetId="38" hidden="1">[8]A11!#REF!</definedName>
    <definedName name="_87__123Graph_C_CURRENT_2" localSheetId="39" hidden="1">[8]A11!#REF!</definedName>
    <definedName name="_87__123Graph_C_CURRENT_2" localSheetId="40" hidden="1">[8]A11!#REF!</definedName>
    <definedName name="_87__123Graph_C_CURRENT_2" localSheetId="41" hidden="1">[8]A11!#REF!</definedName>
    <definedName name="_87__123Graph_C_CURRENT_2" hidden="1">[8]A11!#REF!</definedName>
    <definedName name="_9__123Graph_A_CURRENT_10" localSheetId="12" hidden="1">[7]A11!#REF!</definedName>
    <definedName name="_9__123Graph_A_CURRENT_10" localSheetId="13" hidden="1">[8]A11!#REF!</definedName>
    <definedName name="_9__123Graph_A_CURRENT_10" localSheetId="14" hidden="1">[7]A11!#REF!</definedName>
    <definedName name="_9__123Graph_A_CURRENT_10" localSheetId="15" hidden="1">[7]A11!#REF!</definedName>
    <definedName name="_9__123Graph_A_CURRENT_10" localSheetId="16" hidden="1">[8]A11!#REF!</definedName>
    <definedName name="_9__123Graph_A_CURRENT_10" localSheetId="17" hidden="1">[7]A11!#REF!</definedName>
    <definedName name="_9__123Graph_A_CURRENT_10" localSheetId="18" hidden="1">[8]A11!#REF!</definedName>
    <definedName name="_9__123Graph_A_CURRENT_10" localSheetId="19" hidden="1">[8]A11!#REF!</definedName>
    <definedName name="_9__123Graph_A_CURRENT_10" localSheetId="20" hidden="1">[8]A11!#REF!</definedName>
    <definedName name="_9__123Graph_A_CURRENT_10" localSheetId="4" hidden="1">[8]A11!#REF!</definedName>
    <definedName name="_9__123Graph_A_CURRENT_10" localSheetId="23" hidden="1">[8]A11!#REF!</definedName>
    <definedName name="_9__123Graph_A_CURRENT_10" localSheetId="24" hidden="1">[8]A11!#REF!</definedName>
    <definedName name="_9__123Graph_A_CURRENT_10" localSheetId="26" hidden="1">[8]A11!#REF!</definedName>
    <definedName name="_9__123Graph_A_CURRENT_10" localSheetId="27" hidden="1">[9]A11!#REF!</definedName>
    <definedName name="_9__123Graph_A_CURRENT_10" localSheetId="28" hidden="1">[8]A11!#REF!</definedName>
    <definedName name="_9__123Graph_A_CURRENT_10" localSheetId="29" hidden="1">[7]A11!#REF!</definedName>
    <definedName name="_9__123Graph_A_CURRENT_10" localSheetId="30" hidden="1">[7]A11!#REF!</definedName>
    <definedName name="_9__123Graph_A_CURRENT_10" localSheetId="31" hidden="1">[7]A11!#REF!</definedName>
    <definedName name="_9__123Graph_A_CURRENT_10" localSheetId="32" hidden="1">[7]A11!#REF!</definedName>
    <definedName name="_9__123Graph_A_CURRENT_10" localSheetId="33" hidden="1">[8]A11!#REF!</definedName>
    <definedName name="_9__123Graph_A_CURRENT_10" localSheetId="42" hidden="1">[8]A11!#REF!</definedName>
    <definedName name="_9__123Graph_A_CURRENT_10" localSheetId="43" hidden="1">[8]A11!#REF!</definedName>
    <definedName name="_9__123Graph_A_CURRENT_10" localSheetId="44" hidden="1">[8]A11!#REF!</definedName>
    <definedName name="_9__123Graph_A_CURRENT_10" localSheetId="46" hidden="1">[8]A11!#REF!</definedName>
    <definedName name="_9__123Graph_A_CURRENT_10" localSheetId="7" hidden="1">[8]A11!#REF!</definedName>
    <definedName name="_9__123Graph_A_CURRENT_10" localSheetId="8" hidden="1">[8]A11!#REF!</definedName>
    <definedName name="_9__123Graph_A_CURRENT_10" localSheetId="9" hidden="1">[7]A11!#REF!</definedName>
    <definedName name="_9__123Graph_A_CURRENT_10" localSheetId="10" hidden="1">[7]A11!#REF!</definedName>
    <definedName name="_9__123Graph_A_CURRENT_10" localSheetId="1" hidden="1">[7]A11!#REF!</definedName>
    <definedName name="_9__123Graph_A_CURRENT_10" localSheetId="0" hidden="1">[8]A11!#REF!</definedName>
    <definedName name="_9__123Graph_A_CURRENT_10" localSheetId="47" hidden="1">[9]A11!#REF!</definedName>
    <definedName name="_9__123Graph_A_CURRENT_10" localSheetId="49" hidden="1">[8]A11!#REF!</definedName>
    <definedName name="_9__123Graph_A_CURRENT_10" localSheetId="50" hidden="1">[9]A11!#REF!</definedName>
    <definedName name="_9__123Graph_A_CURRENT_10" localSheetId="51" hidden="1">[9]A11!#REF!</definedName>
    <definedName name="_9__123Graph_A_CURRENT_10" localSheetId="21" hidden="1">[10]A11!#REF!</definedName>
    <definedName name="_9__123Graph_A_CURRENT_10" localSheetId="38" hidden="1">[8]A11!#REF!</definedName>
    <definedName name="_9__123Graph_A_CURRENT_10" localSheetId="39" hidden="1">[8]A11!#REF!</definedName>
    <definedName name="_9__123Graph_A_CURRENT_10" localSheetId="40" hidden="1">[8]A11!#REF!</definedName>
    <definedName name="_9__123Graph_A_CURRENT_10" localSheetId="41" hidden="1">[8]A11!#REF!</definedName>
    <definedName name="_9__123Graph_A_CURRENT_10" hidden="1">[8]A11!#REF!</definedName>
    <definedName name="_90__123Graph_C_CURRENT_3" localSheetId="12" hidden="1">[7]A11!#REF!</definedName>
    <definedName name="_90__123Graph_C_CURRENT_3" localSheetId="13" hidden="1">[8]A11!#REF!</definedName>
    <definedName name="_90__123Graph_C_CURRENT_3" localSheetId="14" hidden="1">[7]A11!#REF!</definedName>
    <definedName name="_90__123Graph_C_CURRENT_3" localSheetId="15" hidden="1">[7]A11!#REF!</definedName>
    <definedName name="_90__123Graph_C_CURRENT_3" localSheetId="16" hidden="1">[8]A11!#REF!</definedName>
    <definedName name="_90__123Graph_C_CURRENT_3" localSheetId="17" hidden="1">[7]A11!#REF!</definedName>
    <definedName name="_90__123Graph_C_CURRENT_3" localSheetId="18" hidden="1">[8]A11!#REF!</definedName>
    <definedName name="_90__123Graph_C_CURRENT_3" localSheetId="19" hidden="1">[8]A11!#REF!</definedName>
    <definedName name="_90__123Graph_C_CURRENT_3" localSheetId="20" hidden="1">[8]A11!#REF!</definedName>
    <definedName name="_90__123Graph_C_CURRENT_3" localSheetId="4" hidden="1">[8]A11!#REF!</definedName>
    <definedName name="_90__123Graph_C_CURRENT_3" localSheetId="23" hidden="1">[8]A11!#REF!</definedName>
    <definedName name="_90__123Graph_C_CURRENT_3" localSheetId="24" hidden="1">[8]A11!#REF!</definedName>
    <definedName name="_90__123Graph_C_CURRENT_3" localSheetId="26" hidden="1">[8]A11!#REF!</definedName>
    <definedName name="_90__123Graph_C_CURRENT_3" localSheetId="27" hidden="1">[9]A11!#REF!</definedName>
    <definedName name="_90__123Graph_C_CURRENT_3" localSheetId="28" hidden="1">[8]A11!#REF!</definedName>
    <definedName name="_90__123Graph_C_CURRENT_3" localSheetId="29" hidden="1">[7]A11!#REF!</definedName>
    <definedName name="_90__123Graph_C_CURRENT_3" localSheetId="30" hidden="1">[7]A11!#REF!</definedName>
    <definedName name="_90__123Graph_C_CURRENT_3" localSheetId="31" hidden="1">[7]A11!#REF!</definedName>
    <definedName name="_90__123Graph_C_CURRENT_3" localSheetId="32" hidden="1">[7]A11!#REF!</definedName>
    <definedName name="_90__123Graph_C_CURRENT_3" localSheetId="33" hidden="1">[8]A11!#REF!</definedName>
    <definedName name="_90__123Graph_C_CURRENT_3" localSheetId="42" hidden="1">[8]A11!#REF!</definedName>
    <definedName name="_90__123Graph_C_CURRENT_3" localSheetId="43" hidden="1">[8]A11!#REF!</definedName>
    <definedName name="_90__123Graph_C_CURRENT_3" localSheetId="44" hidden="1">[8]A11!#REF!</definedName>
    <definedName name="_90__123Graph_C_CURRENT_3" localSheetId="46" hidden="1">[8]A11!#REF!</definedName>
    <definedName name="_90__123Graph_C_CURRENT_3" localSheetId="7" hidden="1">[8]A11!#REF!</definedName>
    <definedName name="_90__123Graph_C_CURRENT_3" localSheetId="8" hidden="1">[8]A11!#REF!</definedName>
    <definedName name="_90__123Graph_C_CURRENT_3" localSheetId="9" hidden="1">[7]A11!#REF!</definedName>
    <definedName name="_90__123Graph_C_CURRENT_3" localSheetId="10" hidden="1">[7]A11!#REF!</definedName>
    <definedName name="_90__123Graph_C_CURRENT_3" localSheetId="1" hidden="1">[7]A11!#REF!</definedName>
    <definedName name="_90__123Graph_C_CURRENT_3" localSheetId="0" hidden="1">[8]A11!#REF!</definedName>
    <definedName name="_90__123Graph_C_CURRENT_3" localSheetId="47" hidden="1">[9]A11!#REF!</definedName>
    <definedName name="_90__123Graph_C_CURRENT_3" localSheetId="49" hidden="1">[8]A11!#REF!</definedName>
    <definedName name="_90__123Graph_C_CURRENT_3" localSheetId="50" hidden="1">[9]A11!#REF!</definedName>
    <definedName name="_90__123Graph_C_CURRENT_3" localSheetId="51" hidden="1">[9]A11!#REF!</definedName>
    <definedName name="_90__123Graph_C_CURRENT_3" localSheetId="21" hidden="1">[10]A11!#REF!</definedName>
    <definedName name="_90__123Graph_C_CURRENT_3" localSheetId="38" hidden="1">[8]A11!#REF!</definedName>
    <definedName name="_90__123Graph_C_CURRENT_3" localSheetId="39" hidden="1">[8]A11!#REF!</definedName>
    <definedName name="_90__123Graph_C_CURRENT_3" localSheetId="40" hidden="1">[8]A11!#REF!</definedName>
    <definedName name="_90__123Graph_C_CURRENT_3" localSheetId="41" hidden="1">[8]A11!#REF!</definedName>
    <definedName name="_90__123Graph_C_CURRENT_3" hidden="1">[8]A11!#REF!</definedName>
    <definedName name="_93__123Graph_C_CURRENT_4" localSheetId="12" hidden="1">[7]A11!#REF!</definedName>
    <definedName name="_93__123Graph_C_CURRENT_4" localSheetId="13" hidden="1">[8]A11!#REF!</definedName>
    <definedName name="_93__123Graph_C_CURRENT_4" localSheetId="14" hidden="1">[7]A11!#REF!</definedName>
    <definedName name="_93__123Graph_C_CURRENT_4" localSheetId="15" hidden="1">[7]A11!#REF!</definedName>
    <definedName name="_93__123Graph_C_CURRENT_4" localSheetId="16" hidden="1">[8]A11!#REF!</definedName>
    <definedName name="_93__123Graph_C_CURRENT_4" localSheetId="17" hidden="1">[7]A11!#REF!</definedName>
    <definedName name="_93__123Graph_C_CURRENT_4" localSheetId="18" hidden="1">[8]A11!#REF!</definedName>
    <definedName name="_93__123Graph_C_CURRENT_4" localSheetId="19" hidden="1">[8]A11!#REF!</definedName>
    <definedName name="_93__123Graph_C_CURRENT_4" localSheetId="20" hidden="1">[8]A11!#REF!</definedName>
    <definedName name="_93__123Graph_C_CURRENT_4" localSheetId="4" hidden="1">[8]A11!#REF!</definedName>
    <definedName name="_93__123Graph_C_CURRENT_4" localSheetId="23" hidden="1">[8]A11!#REF!</definedName>
    <definedName name="_93__123Graph_C_CURRENT_4" localSheetId="24" hidden="1">[8]A11!#REF!</definedName>
    <definedName name="_93__123Graph_C_CURRENT_4" localSheetId="26" hidden="1">[8]A11!#REF!</definedName>
    <definedName name="_93__123Graph_C_CURRENT_4" localSheetId="27" hidden="1">[9]A11!#REF!</definedName>
    <definedName name="_93__123Graph_C_CURRENT_4" localSheetId="28" hidden="1">[8]A11!#REF!</definedName>
    <definedName name="_93__123Graph_C_CURRENT_4" localSheetId="29" hidden="1">[7]A11!#REF!</definedName>
    <definedName name="_93__123Graph_C_CURRENT_4" localSheetId="30" hidden="1">[7]A11!#REF!</definedName>
    <definedName name="_93__123Graph_C_CURRENT_4" localSheetId="31" hidden="1">[7]A11!#REF!</definedName>
    <definedName name="_93__123Graph_C_CURRENT_4" localSheetId="32" hidden="1">[7]A11!#REF!</definedName>
    <definedName name="_93__123Graph_C_CURRENT_4" localSheetId="33" hidden="1">[8]A11!#REF!</definedName>
    <definedName name="_93__123Graph_C_CURRENT_4" localSheetId="42" hidden="1">[8]A11!#REF!</definedName>
    <definedName name="_93__123Graph_C_CURRENT_4" localSheetId="43" hidden="1">[8]A11!#REF!</definedName>
    <definedName name="_93__123Graph_C_CURRENT_4" localSheetId="44" hidden="1">[8]A11!#REF!</definedName>
    <definedName name="_93__123Graph_C_CURRENT_4" localSheetId="46" hidden="1">[8]A11!#REF!</definedName>
    <definedName name="_93__123Graph_C_CURRENT_4" localSheetId="7" hidden="1">[8]A11!#REF!</definedName>
    <definedName name="_93__123Graph_C_CURRENT_4" localSheetId="8" hidden="1">[8]A11!#REF!</definedName>
    <definedName name="_93__123Graph_C_CURRENT_4" localSheetId="9" hidden="1">[7]A11!#REF!</definedName>
    <definedName name="_93__123Graph_C_CURRENT_4" localSheetId="10" hidden="1">[7]A11!#REF!</definedName>
    <definedName name="_93__123Graph_C_CURRENT_4" localSheetId="1" hidden="1">[7]A11!#REF!</definedName>
    <definedName name="_93__123Graph_C_CURRENT_4" localSheetId="0" hidden="1">[8]A11!#REF!</definedName>
    <definedName name="_93__123Graph_C_CURRENT_4" localSheetId="47" hidden="1">[9]A11!#REF!</definedName>
    <definedName name="_93__123Graph_C_CURRENT_4" localSheetId="49" hidden="1">[8]A11!#REF!</definedName>
    <definedName name="_93__123Graph_C_CURRENT_4" localSheetId="50" hidden="1">[9]A11!#REF!</definedName>
    <definedName name="_93__123Graph_C_CURRENT_4" localSheetId="51" hidden="1">[9]A11!#REF!</definedName>
    <definedName name="_93__123Graph_C_CURRENT_4" localSheetId="21" hidden="1">[10]A11!#REF!</definedName>
    <definedName name="_93__123Graph_C_CURRENT_4" localSheetId="38" hidden="1">[8]A11!#REF!</definedName>
    <definedName name="_93__123Graph_C_CURRENT_4" localSheetId="39" hidden="1">[8]A11!#REF!</definedName>
    <definedName name="_93__123Graph_C_CURRENT_4" localSheetId="40" hidden="1">[8]A11!#REF!</definedName>
    <definedName name="_93__123Graph_C_CURRENT_4" localSheetId="41" hidden="1">[8]A11!#REF!</definedName>
    <definedName name="_93__123Graph_C_CURRENT_4" hidden="1">[8]A11!#REF!</definedName>
    <definedName name="_96__123Graph_C_CURRENT_5" localSheetId="12" hidden="1">[7]A11!#REF!</definedName>
    <definedName name="_96__123Graph_C_CURRENT_5" localSheetId="13" hidden="1">[8]A11!#REF!</definedName>
    <definedName name="_96__123Graph_C_CURRENT_5" localSheetId="14" hidden="1">[7]A11!#REF!</definedName>
    <definedName name="_96__123Graph_C_CURRENT_5" localSheetId="15" hidden="1">[7]A11!#REF!</definedName>
    <definedName name="_96__123Graph_C_CURRENT_5" localSheetId="16" hidden="1">[8]A11!#REF!</definedName>
    <definedName name="_96__123Graph_C_CURRENT_5" localSheetId="17" hidden="1">[7]A11!#REF!</definedName>
    <definedName name="_96__123Graph_C_CURRENT_5" localSheetId="18" hidden="1">[8]A11!#REF!</definedName>
    <definedName name="_96__123Graph_C_CURRENT_5" localSheetId="19" hidden="1">[8]A11!#REF!</definedName>
    <definedName name="_96__123Graph_C_CURRENT_5" localSheetId="20" hidden="1">[8]A11!#REF!</definedName>
    <definedName name="_96__123Graph_C_CURRENT_5" localSheetId="4" hidden="1">[8]A11!#REF!</definedName>
    <definedName name="_96__123Graph_C_CURRENT_5" localSheetId="23" hidden="1">[8]A11!#REF!</definedName>
    <definedName name="_96__123Graph_C_CURRENT_5" localSheetId="24" hidden="1">[8]A11!#REF!</definedName>
    <definedName name="_96__123Graph_C_CURRENT_5" localSheetId="26" hidden="1">[8]A11!#REF!</definedName>
    <definedName name="_96__123Graph_C_CURRENT_5" localSheetId="27" hidden="1">[9]A11!#REF!</definedName>
    <definedName name="_96__123Graph_C_CURRENT_5" localSheetId="28" hidden="1">[8]A11!#REF!</definedName>
    <definedName name="_96__123Graph_C_CURRENT_5" localSheetId="29" hidden="1">[7]A11!#REF!</definedName>
    <definedName name="_96__123Graph_C_CURRENT_5" localSheetId="30" hidden="1">[7]A11!#REF!</definedName>
    <definedName name="_96__123Graph_C_CURRENT_5" localSheetId="31" hidden="1">[7]A11!#REF!</definedName>
    <definedName name="_96__123Graph_C_CURRENT_5" localSheetId="32" hidden="1">[7]A11!#REF!</definedName>
    <definedName name="_96__123Graph_C_CURRENT_5" localSheetId="33" hidden="1">[8]A11!#REF!</definedName>
    <definedName name="_96__123Graph_C_CURRENT_5" localSheetId="42" hidden="1">[8]A11!#REF!</definedName>
    <definedName name="_96__123Graph_C_CURRENT_5" localSheetId="43" hidden="1">[8]A11!#REF!</definedName>
    <definedName name="_96__123Graph_C_CURRENT_5" localSheetId="44" hidden="1">[8]A11!#REF!</definedName>
    <definedName name="_96__123Graph_C_CURRENT_5" localSheetId="46" hidden="1">[8]A11!#REF!</definedName>
    <definedName name="_96__123Graph_C_CURRENT_5" localSheetId="7" hidden="1">[8]A11!#REF!</definedName>
    <definedName name="_96__123Graph_C_CURRENT_5" localSheetId="8" hidden="1">[8]A11!#REF!</definedName>
    <definedName name="_96__123Graph_C_CURRENT_5" localSheetId="9" hidden="1">[7]A11!#REF!</definedName>
    <definedName name="_96__123Graph_C_CURRENT_5" localSheetId="10" hidden="1">[7]A11!#REF!</definedName>
    <definedName name="_96__123Graph_C_CURRENT_5" localSheetId="1" hidden="1">[7]A11!#REF!</definedName>
    <definedName name="_96__123Graph_C_CURRENT_5" localSheetId="0" hidden="1">[8]A11!#REF!</definedName>
    <definedName name="_96__123Graph_C_CURRENT_5" localSheetId="47" hidden="1">[9]A11!#REF!</definedName>
    <definedName name="_96__123Graph_C_CURRENT_5" localSheetId="49" hidden="1">[8]A11!#REF!</definedName>
    <definedName name="_96__123Graph_C_CURRENT_5" localSheetId="50" hidden="1">[9]A11!#REF!</definedName>
    <definedName name="_96__123Graph_C_CURRENT_5" localSheetId="51" hidden="1">[9]A11!#REF!</definedName>
    <definedName name="_96__123Graph_C_CURRENT_5" localSheetId="21" hidden="1">[10]A11!#REF!</definedName>
    <definedName name="_96__123Graph_C_CURRENT_5" localSheetId="38" hidden="1">[8]A11!#REF!</definedName>
    <definedName name="_96__123Graph_C_CURRENT_5" localSheetId="39" hidden="1">[8]A11!#REF!</definedName>
    <definedName name="_96__123Graph_C_CURRENT_5" localSheetId="40" hidden="1">[8]A11!#REF!</definedName>
    <definedName name="_96__123Graph_C_CURRENT_5" localSheetId="41" hidden="1">[8]A11!#REF!</definedName>
    <definedName name="_96__123Graph_C_CURRENT_5" hidden="1">[8]A11!#REF!</definedName>
    <definedName name="_99__123Graph_C_CURRENT_6" localSheetId="12" hidden="1">[7]A11!#REF!</definedName>
    <definedName name="_99__123Graph_C_CURRENT_6" localSheetId="13" hidden="1">[8]A11!#REF!</definedName>
    <definedName name="_99__123Graph_C_CURRENT_6" localSheetId="14" hidden="1">[7]A11!#REF!</definedName>
    <definedName name="_99__123Graph_C_CURRENT_6" localSheetId="15" hidden="1">[7]A11!#REF!</definedName>
    <definedName name="_99__123Graph_C_CURRENT_6" localSheetId="16" hidden="1">[8]A11!#REF!</definedName>
    <definedName name="_99__123Graph_C_CURRENT_6" localSheetId="17" hidden="1">[7]A11!#REF!</definedName>
    <definedName name="_99__123Graph_C_CURRENT_6" localSheetId="18" hidden="1">[8]A11!#REF!</definedName>
    <definedName name="_99__123Graph_C_CURRENT_6" localSheetId="19" hidden="1">[8]A11!#REF!</definedName>
    <definedName name="_99__123Graph_C_CURRENT_6" localSheetId="20" hidden="1">[8]A11!#REF!</definedName>
    <definedName name="_99__123Graph_C_CURRENT_6" localSheetId="4" hidden="1">[8]A11!#REF!</definedName>
    <definedName name="_99__123Graph_C_CURRENT_6" localSheetId="23" hidden="1">[8]A11!#REF!</definedName>
    <definedName name="_99__123Graph_C_CURRENT_6" localSheetId="24" hidden="1">[8]A11!#REF!</definedName>
    <definedName name="_99__123Graph_C_CURRENT_6" localSheetId="26" hidden="1">[8]A11!#REF!</definedName>
    <definedName name="_99__123Graph_C_CURRENT_6" localSheetId="27" hidden="1">[9]A11!#REF!</definedName>
    <definedName name="_99__123Graph_C_CURRENT_6" localSheetId="28" hidden="1">[8]A11!#REF!</definedName>
    <definedName name="_99__123Graph_C_CURRENT_6" localSheetId="29" hidden="1">[7]A11!#REF!</definedName>
    <definedName name="_99__123Graph_C_CURRENT_6" localSheetId="30" hidden="1">[7]A11!#REF!</definedName>
    <definedName name="_99__123Graph_C_CURRENT_6" localSheetId="31" hidden="1">[7]A11!#REF!</definedName>
    <definedName name="_99__123Graph_C_CURRENT_6" localSheetId="32" hidden="1">[7]A11!#REF!</definedName>
    <definedName name="_99__123Graph_C_CURRENT_6" localSheetId="33" hidden="1">[8]A11!#REF!</definedName>
    <definedName name="_99__123Graph_C_CURRENT_6" localSheetId="42" hidden="1">[8]A11!#REF!</definedName>
    <definedName name="_99__123Graph_C_CURRENT_6" localSheetId="43" hidden="1">[8]A11!#REF!</definedName>
    <definedName name="_99__123Graph_C_CURRENT_6" localSheetId="44" hidden="1">[8]A11!#REF!</definedName>
    <definedName name="_99__123Graph_C_CURRENT_6" localSheetId="46" hidden="1">[8]A11!#REF!</definedName>
    <definedName name="_99__123Graph_C_CURRENT_6" localSheetId="7" hidden="1">[8]A11!#REF!</definedName>
    <definedName name="_99__123Graph_C_CURRENT_6" localSheetId="8" hidden="1">[8]A11!#REF!</definedName>
    <definedName name="_99__123Graph_C_CURRENT_6" localSheetId="9" hidden="1">[7]A11!#REF!</definedName>
    <definedName name="_99__123Graph_C_CURRENT_6" localSheetId="10" hidden="1">[7]A11!#REF!</definedName>
    <definedName name="_99__123Graph_C_CURRENT_6" localSheetId="1" hidden="1">[7]A11!#REF!</definedName>
    <definedName name="_99__123Graph_C_CURRENT_6" localSheetId="0" hidden="1">[8]A11!#REF!</definedName>
    <definedName name="_99__123Graph_C_CURRENT_6" localSheetId="47" hidden="1">[9]A11!#REF!</definedName>
    <definedName name="_99__123Graph_C_CURRENT_6" localSheetId="49" hidden="1">[8]A11!#REF!</definedName>
    <definedName name="_99__123Graph_C_CURRENT_6" localSheetId="50" hidden="1">[9]A11!#REF!</definedName>
    <definedName name="_99__123Graph_C_CURRENT_6" localSheetId="51" hidden="1">[9]A11!#REF!</definedName>
    <definedName name="_99__123Graph_C_CURRENT_6" localSheetId="21" hidden="1">[10]A11!#REF!</definedName>
    <definedName name="_99__123Graph_C_CURRENT_6" localSheetId="38" hidden="1">[8]A11!#REF!</definedName>
    <definedName name="_99__123Graph_C_CURRENT_6" localSheetId="39" hidden="1">[8]A11!#REF!</definedName>
    <definedName name="_99__123Graph_C_CURRENT_6" localSheetId="40" hidden="1">[8]A11!#REF!</definedName>
    <definedName name="_99__123Graph_C_CURRENT_6" localSheetId="41" hidden="1">[8]A11!#REF!</definedName>
    <definedName name="_99__123Graph_C_CURRENT_6" hidden="1">[8]A11!#REF!</definedName>
    <definedName name="_AD1">#REF!</definedName>
    <definedName name="_AMO_UniqueIdentifier" hidden="1">"'d476caa3-df4c-4598-85a6-a85f7eb284ed'"</definedName>
    <definedName name="_D3">#REF!</definedName>
    <definedName name="_DAT1">#REF!</definedName>
    <definedName name="_DAT10">#REF!</definedName>
    <definedName name="_DAT11">#REF!</definedName>
    <definedName name="_DAT12">'[11]C. PENSION'!#REF!</definedName>
    <definedName name="_DAT13">[24]mensual!#REF!</definedName>
    <definedName name="_DAT14">[24]mensual!#REF!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ist_Values" localSheetId="12" hidden="1">#REF!</definedName>
    <definedName name="_Dist_Values" localSheetId="13" hidden="1">#REF!</definedName>
    <definedName name="_Dist_Values" localSheetId="14" hidden="1">#REF!</definedName>
    <definedName name="_Dist_Values" localSheetId="15" hidden="1">#REF!</definedName>
    <definedName name="_Dist_Values" localSheetId="16" hidden="1">#REF!</definedName>
    <definedName name="_Dist_Values" localSheetId="17" hidden="1">#REF!</definedName>
    <definedName name="_Dist_Values" localSheetId="18" hidden="1">#REF!</definedName>
    <definedName name="_Dist_Values" localSheetId="19" hidden="1">#REF!</definedName>
    <definedName name="_Dist_Values" localSheetId="20" hidden="1">#REF!</definedName>
    <definedName name="_Dist_Values" localSheetId="26" hidden="1">#REF!</definedName>
    <definedName name="_Dist_Values" localSheetId="27" hidden="1">#REF!</definedName>
    <definedName name="_Dist_Values" localSheetId="28" hidden="1">#REF!</definedName>
    <definedName name="_Dist_Values" localSheetId="29" hidden="1">#REF!</definedName>
    <definedName name="_Dist_Values" localSheetId="30" hidden="1">#REF!</definedName>
    <definedName name="_Dist_Values" localSheetId="31" hidden="1">#REF!</definedName>
    <definedName name="_Dist_Values" localSheetId="32" hidden="1">#REF!</definedName>
    <definedName name="_Dist_Values" localSheetId="33" hidden="1">#REF!</definedName>
    <definedName name="_Dist_Values" localSheetId="43" hidden="1">#REF!</definedName>
    <definedName name="_Dist_Values" localSheetId="44" hidden="1">#REF!</definedName>
    <definedName name="_Dist_Values" localSheetId="45" hidden="1">#REF!</definedName>
    <definedName name="_Dist_Values" localSheetId="9" hidden="1">#REF!</definedName>
    <definedName name="_Dist_Values" localSheetId="10" hidden="1">#REF!</definedName>
    <definedName name="_Dist_Values" localSheetId="1" hidden="1">#REF!</definedName>
    <definedName name="_Dist_Values" localSheetId="0" hidden="1">#REF!</definedName>
    <definedName name="_Dist_Values" localSheetId="47" hidden="1">#REF!</definedName>
    <definedName name="_Dist_Values" localSheetId="50" hidden="1">#REF!</definedName>
    <definedName name="_Dist_Values" localSheetId="51" hidden="1">#REF!</definedName>
    <definedName name="_Dist_Values" localSheetId="25" hidden="1">#REF!</definedName>
    <definedName name="_Dist_Values" hidden="1">#REF!</definedName>
    <definedName name="_eir12">#REF!</definedName>
    <definedName name="_EMP8210">#REF!</definedName>
    <definedName name="_EMP9009">[1]EMP9010!$A$4:$S$93</definedName>
    <definedName name="_EMP9010">#REF!</definedName>
    <definedName name="_FEM8210">#REF!</definedName>
    <definedName name="_FEM9009">#REF!</definedName>
    <definedName name="_FEM9010">#REF!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7" hidden="1">#REF!</definedName>
    <definedName name="_Fill" localSheetId="43" hidden="1">#REF!</definedName>
    <definedName name="_Fill" localSheetId="44" hidden="1">#REF!</definedName>
    <definedName name="_Fill" localSheetId="46" hidden="1">#REF!</definedName>
    <definedName name="_Fill" localSheetId="0" hidden="1">#REF!</definedName>
    <definedName name="_Fill" localSheetId="47" hidden="1">#REF!</definedName>
    <definedName name="_Fill" localSheetId="50" hidden="1">#REF!</definedName>
    <definedName name="_Fill" localSheetId="51" hidden="1">#REF!</definedName>
    <definedName name="_Fill" localSheetId="25"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hidden="1">#REF!</definedName>
    <definedName name="_xlnm._FilterDatabase">#REF!</definedName>
    <definedName name="_ggg4">#REF!</definedName>
    <definedName name="_kk1">#REF!</definedName>
    <definedName name="_kk10">#REF!</definedName>
    <definedName name="_kk12">#REF!</definedName>
    <definedName name="_kk13">#REF!</definedName>
    <definedName name="_kk2">#REF!</definedName>
    <definedName name="_kk3">#REF!</definedName>
    <definedName name="_kk4">#REF!</definedName>
    <definedName name="_kk5">#REF!</definedName>
    <definedName name="_kk6">#REF!</definedName>
    <definedName name="_kk7">#REF!</definedName>
    <definedName name="_kk8">#REF!</definedName>
    <definedName name="_kk9">#REF!</definedName>
    <definedName name="_NES9307">#REF!</definedName>
    <definedName name="_NES9308">#REF!</definedName>
    <definedName name="_Order1" localSheetId="46" hidden="1">0</definedName>
    <definedName name="_Order1" hidden="1">0</definedName>
    <definedName name="_Regression_Out" localSheetId="12"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17" hidden="1">#REF!</definedName>
    <definedName name="_Regression_Out" localSheetId="18" hidden="1">#REF!</definedName>
    <definedName name="_Regression_Out" localSheetId="19" hidden="1">#REF!</definedName>
    <definedName name="_Regression_Out" localSheetId="20" hidden="1">#REF!</definedName>
    <definedName name="_Regression_Out" localSheetId="23" hidden="1">#REF!</definedName>
    <definedName name="_Regression_Out" localSheetId="24" hidden="1">#REF!</definedName>
    <definedName name="_Regression_Out" localSheetId="27"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localSheetId="32" hidden="1">#REF!</definedName>
    <definedName name="_Regression_Out" localSheetId="43" hidden="1">#REF!</definedName>
    <definedName name="_Regression_Out" localSheetId="44" hidden="1">#REF!</definedName>
    <definedName name="_Regression_Out" localSheetId="0" hidden="1">#REF!</definedName>
    <definedName name="_Regression_Out" localSheetId="47" hidden="1">#REF!</definedName>
    <definedName name="_Regression_Out" localSheetId="50" hidden="1">#REF!</definedName>
    <definedName name="_Regression_Out" localSheetId="51" hidden="1">#REF!</definedName>
    <definedName name="_Regression_Out" localSheetId="21" hidden="1">#REF!</definedName>
    <definedName name="_Regression_Out" localSheetId="25" hidden="1">#REF!</definedName>
    <definedName name="_Regression_Out"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17" hidden="1">#REF!</definedName>
    <definedName name="_Regression_X" localSheetId="18" hidden="1">#REF!</definedName>
    <definedName name="_Regression_X" localSheetId="19" hidden="1">#REF!</definedName>
    <definedName name="_Regression_X" localSheetId="20" hidden="1">#REF!</definedName>
    <definedName name="_Regression_X" localSheetId="23" hidden="1">#REF!</definedName>
    <definedName name="_Regression_X" localSheetId="24" hidden="1">#REF!</definedName>
    <definedName name="_Regression_X" localSheetId="27"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localSheetId="32" hidden="1">#REF!</definedName>
    <definedName name="_Regression_X" localSheetId="43" hidden="1">#REF!</definedName>
    <definedName name="_Regression_X" localSheetId="44" hidden="1">#REF!</definedName>
    <definedName name="_Regression_X" localSheetId="0" hidden="1">#REF!</definedName>
    <definedName name="_Regression_X" localSheetId="47" hidden="1">#REF!</definedName>
    <definedName name="_Regression_X" localSheetId="50" hidden="1">#REF!</definedName>
    <definedName name="_Regression_X" localSheetId="51" hidden="1">#REF!</definedName>
    <definedName name="_Regression_X" localSheetId="21" hidden="1">#REF!</definedName>
    <definedName name="_Regression_X" localSheetId="25" hidden="1">#REF!</definedName>
    <definedName name="_Regression_X" hidden="1">#REF!</definedName>
    <definedName name="_Regression_Y" localSheetId="12"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17" hidden="1">#REF!</definedName>
    <definedName name="_Regression_Y" localSheetId="18" hidden="1">#REF!</definedName>
    <definedName name="_Regression_Y" localSheetId="19" hidden="1">#REF!</definedName>
    <definedName name="_Regression_Y" localSheetId="20" hidden="1">#REF!</definedName>
    <definedName name="_Regression_Y" localSheetId="23" hidden="1">#REF!</definedName>
    <definedName name="_Regression_Y" localSheetId="24" hidden="1">#REF!</definedName>
    <definedName name="_Regression_Y" localSheetId="27"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localSheetId="32" hidden="1">#REF!</definedName>
    <definedName name="_Regression_Y" localSheetId="43" hidden="1">#REF!</definedName>
    <definedName name="_Regression_Y" localSheetId="44" hidden="1">#REF!</definedName>
    <definedName name="_Regression_Y" localSheetId="0" hidden="1">#REF!</definedName>
    <definedName name="_Regression_Y" localSheetId="47" hidden="1">#REF!</definedName>
    <definedName name="_Regression_Y" localSheetId="50" hidden="1">#REF!</definedName>
    <definedName name="_Regression_Y" localSheetId="51" hidden="1">#REF!</definedName>
    <definedName name="_Regression_Y" localSheetId="21" hidden="1">#REF!</definedName>
    <definedName name="_Regression_Y" localSheetId="25" hidden="1">#REF!</definedName>
    <definedName name="_Regression_Y" hidden="1">#REF!</definedName>
    <definedName name="_T1">#REF!</definedName>
    <definedName name="_t11">#REF!</definedName>
    <definedName name="_T2">#REF!</definedName>
    <definedName name="_T5">#REF!</definedName>
    <definedName name="_tab1">#REF!</definedName>
    <definedName name="_Toc138080339" localSheetId="21">'Tab 2.2'!$A$1</definedName>
    <definedName name="a" localSheetId="26" hidden="1">{"TABL1",#N/A,TRUE,"TABLX";"TABL2",#N/A,TRUE,"TABLX"}</definedName>
    <definedName name="a" localSheetId="27" hidden="1">{"TABL1",#N/A,TRUE,"TABLX";"TABL2",#N/A,TRUE,"TABLX"}</definedName>
    <definedName name="a" localSheetId="37" hidden="1">{"TABL1",#N/A,TRUE,"TABLX";"TABL2",#N/A,TRUE,"TABLX"}</definedName>
    <definedName name="a" localSheetId="42" hidden="1">{"TABL1",#N/A,TRUE,"TABLX";"TABL2",#N/A,TRUE,"TABLX"}</definedName>
    <definedName name="a" localSheetId="43" hidden="1">{"TABL1",#N/A,TRUE,"TABLX";"TABL2",#N/A,TRUE,"TABLX"}</definedName>
    <definedName name="a" localSheetId="44" hidden="1">{"TABL1",#N/A,TRUE,"TABLX";"TABL2",#N/A,TRUE,"TABLX"}</definedName>
    <definedName name="a" localSheetId="45" hidden="1">{"TABL1",#N/A,TRUE,"TABLX";"TABL2",#N/A,TRUE,"TABLX"}</definedName>
    <definedName name="a" localSheetId="46" hidden="1">{"TABL1",#N/A,TRUE,"TABLX";"TABL2",#N/A,TRUE,"TABLX"}</definedName>
    <definedName name="a" localSheetId="47" hidden="1">{"TABL1",#N/A,TRUE,"TABLX";"TABL2",#N/A,TRUE,"TABLX"}</definedName>
    <definedName name="a" localSheetId="50" hidden="1">{"TABL1",#N/A,TRUE,"TABLX";"TABL2",#N/A,TRUE,"TABLX"}</definedName>
    <definedName name="a" localSheetId="51" hidden="1">{"TABL1",#N/A,TRUE,"TABLX";"TABL2",#N/A,TRUE,"TABLX"}</definedName>
    <definedName name="a" localSheetId="25" hidden="1">{"TABL1",#N/A,TRUE,"TABLX";"TABL2",#N/A,TRUE,"TABLX"}</definedName>
    <definedName name="a" localSheetId="36" hidden="1">{"TABL1",#N/A,TRUE,"TABLX";"TABL2",#N/A,TRUE,"TABLX"}</definedName>
    <definedName name="a" localSheetId="38" hidden="1">{"TABL1",#N/A,TRUE,"TABLX";"TABL2",#N/A,TRUE,"TABLX"}</definedName>
    <definedName name="a" localSheetId="39" hidden="1">{"TABL1",#N/A,TRUE,"TABLX";"TABL2",#N/A,TRUE,"TABLX"}</definedName>
    <definedName name="a" localSheetId="40" hidden="1">{"TABL1",#N/A,TRUE,"TABLX";"TABL2",#N/A,TRUE,"TABLX"}</definedName>
    <definedName name="a" localSheetId="41" hidden="1">{"TABL1",#N/A,TRUE,"TABLX";"TABL2",#N/A,TRUE,"TABLX"}</definedName>
    <definedName name="a" hidden="1">{"TABL1",#N/A,TRUE,"TABLX";"TABL2",#N/A,TRUE,"TABLX"}</definedName>
    <definedName name="aa" localSheetId="12" hidden="1">{"g95_96m1",#N/A,FALSE,"Graf(95+96)M";"g95_96m2",#N/A,FALSE,"Graf(95+96)M";"g95_96mb1",#N/A,FALSE,"Graf(95+96)Mb";"g95_96mb2",#N/A,FALSE,"Graf(95+96)Mb";"g95_96f1",#N/A,FALSE,"Graf(95+96)F";"g95_96f2",#N/A,FALSE,"Graf(95+96)F";"g95_96fb1",#N/A,FALSE,"Graf(95+96)Fb";"g95_96fb2",#N/A,FALSE,"Graf(95+96)Fb"}</definedName>
    <definedName name="aa" localSheetId="14" hidden="1">{"g95_96m1",#N/A,FALSE,"Graf(95+96)M";"g95_96m2",#N/A,FALSE,"Graf(95+96)M";"g95_96mb1",#N/A,FALSE,"Graf(95+96)Mb";"g95_96mb2",#N/A,FALSE,"Graf(95+96)Mb";"g95_96f1",#N/A,FALSE,"Graf(95+96)F";"g95_96f2",#N/A,FALSE,"Graf(95+96)F";"g95_96fb1",#N/A,FALSE,"Graf(95+96)Fb";"g95_96fb2",#N/A,FALSE,"Graf(95+96)Fb"}</definedName>
    <definedName name="aa" localSheetId="15" hidden="1">{"g95_96m1",#N/A,FALSE,"Graf(95+96)M";"g95_96m2",#N/A,FALSE,"Graf(95+96)M";"g95_96mb1",#N/A,FALSE,"Graf(95+96)Mb";"g95_96mb2",#N/A,FALSE,"Graf(95+96)Mb";"g95_96f1",#N/A,FALSE,"Graf(95+96)F";"g95_96f2",#N/A,FALSE,"Graf(95+96)F";"g95_96fb1",#N/A,FALSE,"Graf(95+96)Fb";"g95_96fb2",#N/A,FALSE,"Graf(95+96)Fb"}</definedName>
    <definedName name="aa" localSheetId="17" hidden="1">{"g95_96m1",#N/A,FALSE,"Graf(95+96)M";"g95_96m2",#N/A,FALSE,"Graf(95+96)M";"g95_96mb1",#N/A,FALSE,"Graf(95+96)Mb";"g95_96mb2",#N/A,FALSE,"Graf(95+96)Mb";"g95_96f1",#N/A,FALSE,"Graf(95+96)F";"g95_96f2",#N/A,FALSE,"Graf(95+96)F";"g95_96fb1",#N/A,FALSE,"Graf(95+96)Fb";"g95_96fb2",#N/A,FALSE,"Graf(95+96)Fb"}</definedName>
    <definedName name="aa" localSheetId="26" hidden="1">{"g95_96m1",#N/A,FALSE,"Graf(95+96)M";"g95_96m2",#N/A,FALSE,"Graf(95+96)M";"g95_96mb1",#N/A,FALSE,"Graf(95+96)Mb";"g95_96mb2",#N/A,FALSE,"Graf(95+96)Mb";"g95_96f1",#N/A,FALSE,"Graf(95+96)F";"g95_96f2",#N/A,FALSE,"Graf(95+96)F";"g95_96fb1",#N/A,FALSE,"Graf(95+96)Fb";"g95_96fb2",#N/A,FALSE,"Graf(95+96)Fb"}</definedName>
    <definedName name="aa" localSheetId="27" hidden="1">{"g95_96m1",#N/A,FALSE,"Graf(95+96)M";"g95_96m2",#N/A,FALSE,"Graf(95+96)M";"g95_96mb1",#N/A,FALSE,"Graf(95+96)Mb";"g95_96mb2",#N/A,FALSE,"Graf(95+96)Mb";"g95_96f1",#N/A,FALSE,"Graf(95+96)F";"g95_96f2",#N/A,FALSE,"Graf(95+96)F";"g95_96fb1",#N/A,FALSE,"Graf(95+96)Fb";"g95_96fb2",#N/A,FALSE,"Graf(95+96)Fb"}</definedName>
    <definedName name="aa" localSheetId="29" hidden="1">{"g95_96m1",#N/A,FALSE,"Graf(95+96)M";"g95_96m2",#N/A,FALSE,"Graf(95+96)M";"g95_96mb1",#N/A,FALSE,"Graf(95+96)Mb";"g95_96mb2",#N/A,FALSE,"Graf(95+96)Mb";"g95_96f1",#N/A,FALSE,"Graf(95+96)F";"g95_96f2",#N/A,FALSE,"Graf(95+96)F";"g95_96fb1",#N/A,FALSE,"Graf(95+96)Fb";"g95_96fb2",#N/A,FALSE,"Graf(95+96)Fb"}</definedName>
    <definedName name="aa" localSheetId="30" hidden="1">{"g95_96m1",#N/A,FALSE,"Graf(95+96)M";"g95_96m2",#N/A,FALSE,"Graf(95+96)M";"g95_96mb1",#N/A,FALSE,"Graf(95+96)Mb";"g95_96mb2",#N/A,FALSE,"Graf(95+96)Mb";"g95_96f1",#N/A,FALSE,"Graf(95+96)F";"g95_96f2",#N/A,FALSE,"Graf(95+96)F";"g95_96fb1",#N/A,FALSE,"Graf(95+96)Fb";"g95_96fb2",#N/A,FALSE,"Graf(95+96)Fb"}</definedName>
    <definedName name="aa" localSheetId="31" hidden="1">{"g95_96m1",#N/A,FALSE,"Graf(95+96)M";"g95_96m2",#N/A,FALSE,"Graf(95+96)M";"g95_96mb1",#N/A,FALSE,"Graf(95+96)Mb";"g95_96mb2",#N/A,FALSE,"Graf(95+96)Mb";"g95_96f1",#N/A,FALSE,"Graf(95+96)F";"g95_96f2",#N/A,FALSE,"Graf(95+96)F";"g95_96fb1",#N/A,FALSE,"Graf(95+96)Fb";"g95_96fb2",#N/A,FALSE,"Graf(95+96)Fb"}</definedName>
    <definedName name="aa" localSheetId="32" hidden="1">{"g95_96m1",#N/A,FALSE,"Graf(95+96)M";"g95_96m2",#N/A,FALSE,"Graf(95+96)M";"g95_96mb1",#N/A,FALSE,"Graf(95+96)Mb";"g95_96mb2",#N/A,FALSE,"Graf(95+96)Mb";"g95_96f1",#N/A,FALSE,"Graf(95+96)F";"g95_96f2",#N/A,FALSE,"Graf(95+96)F";"g95_96fb1",#N/A,FALSE,"Graf(95+96)Fb";"g95_96fb2",#N/A,FALSE,"Graf(95+96)Fb"}</definedName>
    <definedName name="aa" localSheetId="37" hidden="1">{"g95_96m1",#N/A,FALSE,"Graf(95+96)M";"g95_96m2",#N/A,FALSE,"Graf(95+96)M";"g95_96mb1",#N/A,FALSE,"Graf(95+96)Mb";"g95_96mb2",#N/A,FALSE,"Graf(95+96)Mb";"g95_96f1",#N/A,FALSE,"Graf(95+96)F";"g95_96f2",#N/A,FALSE,"Graf(95+96)F";"g95_96fb1",#N/A,FALSE,"Graf(95+96)Fb";"g95_96fb2",#N/A,FALSE,"Graf(95+96)Fb"}</definedName>
    <definedName name="aa" localSheetId="42" hidden="1">{"g95_96m1",#N/A,FALSE,"Graf(95+96)M";"g95_96m2",#N/A,FALSE,"Graf(95+96)M";"g95_96mb1",#N/A,FALSE,"Graf(95+96)Mb";"g95_96mb2",#N/A,FALSE,"Graf(95+96)Mb";"g95_96f1",#N/A,FALSE,"Graf(95+96)F";"g95_96f2",#N/A,FALSE,"Graf(95+96)F";"g95_96fb1",#N/A,FALSE,"Graf(95+96)Fb";"g95_96fb2",#N/A,FALSE,"Graf(95+96)Fb"}</definedName>
    <definedName name="aa" localSheetId="43" hidden="1">{"g95_96m1",#N/A,FALSE,"Graf(95+96)M";"g95_96m2",#N/A,FALSE,"Graf(95+96)M";"g95_96mb1",#N/A,FALSE,"Graf(95+96)Mb";"g95_96mb2",#N/A,FALSE,"Graf(95+96)Mb";"g95_96f1",#N/A,FALSE,"Graf(95+96)F";"g95_96f2",#N/A,FALSE,"Graf(95+96)F";"g95_96fb1",#N/A,FALSE,"Graf(95+96)Fb";"g95_96fb2",#N/A,FALSE,"Graf(95+96)Fb"}</definedName>
    <definedName name="aa" localSheetId="44" hidden="1">{"g95_96m1",#N/A,FALSE,"Graf(95+96)M";"g95_96m2",#N/A,FALSE,"Graf(95+96)M";"g95_96mb1",#N/A,FALSE,"Graf(95+96)Mb";"g95_96mb2",#N/A,FALSE,"Graf(95+96)Mb";"g95_96f1",#N/A,FALSE,"Graf(95+96)F";"g95_96f2",#N/A,FALSE,"Graf(95+96)F";"g95_96fb1",#N/A,FALSE,"Graf(95+96)Fb";"g95_96fb2",#N/A,FALSE,"Graf(95+96)Fb"}</definedName>
    <definedName name="aa" localSheetId="45" hidden="1">{"g95_96m1",#N/A,FALSE,"Graf(95+96)M";"g95_96m2",#N/A,FALSE,"Graf(95+96)M";"g95_96mb1",#N/A,FALSE,"Graf(95+96)Mb";"g95_96mb2",#N/A,FALSE,"Graf(95+96)Mb";"g95_96f1",#N/A,FALSE,"Graf(95+96)F";"g95_96f2",#N/A,FALSE,"Graf(95+96)F";"g95_96fb1",#N/A,FALSE,"Graf(95+96)Fb";"g95_96fb2",#N/A,FALSE,"Graf(95+96)Fb"}</definedName>
    <definedName name="aa" localSheetId="46" hidden="1">{"g95_96m1",#N/A,FALSE,"Graf(95+96)M";"g95_96m2",#N/A,FALSE,"Graf(95+96)M";"g95_96mb1",#N/A,FALSE,"Graf(95+96)Mb";"g95_96mb2",#N/A,FALSE,"Graf(95+96)Mb";"g95_96f1",#N/A,FALSE,"Graf(95+96)F";"g95_96f2",#N/A,FALSE,"Graf(95+96)F";"g95_96fb1",#N/A,FALSE,"Graf(95+96)Fb";"g95_96fb2",#N/A,FALSE,"Graf(95+96)Fb"}</definedName>
    <definedName name="aa" localSheetId="9" hidden="1">{"g95_96m1",#N/A,FALSE,"Graf(95+96)M";"g95_96m2",#N/A,FALSE,"Graf(95+96)M";"g95_96mb1",#N/A,FALSE,"Graf(95+96)Mb";"g95_96mb2",#N/A,FALSE,"Graf(95+96)Mb";"g95_96f1",#N/A,FALSE,"Graf(95+96)F";"g95_96f2",#N/A,FALSE,"Graf(95+96)F";"g95_96fb1",#N/A,FALSE,"Graf(95+96)Fb";"g95_96fb2",#N/A,FALSE,"Graf(95+96)Fb"}</definedName>
    <definedName name="aa" localSheetId="10" hidden="1">{"g95_96m1",#N/A,FALSE,"Graf(95+96)M";"g95_96m2",#N/A,FALSE,"Graf(95+96)M";"g95_96mb1",#N/A,FALSE,"Graf(95+96)Mb";"g95_96mb2",#N/A,FALSE,"Graf(95+96)Mb";"g95_96f1",#N/A,FALSE,"Graf(95+96)F";"g95_96f2",#N/A,FALSE,"Graf(95+96)F";"g95_96fb1",#N/A,FALSE,"Graf(95+96)Fb";"g95_96fb2",#N/A,FALSE,"Graf(95+96)Fb"}</definedName>
    <definedName name="aa" localSheetId="0" hidden="1">{"g95_96m1",#N/A,FALSE,"Graf(95+96)M";"g95_96m2",#N/A,FALSE,"Graf(95+96)M";"g95_96mb1",#N/A,FALSE,"Graf(95+96)Mb";"g95_96mb2",#N/A,FALSE,"Graf(95+96)Mb";"g95_96f1",#N/A,FALSE,"Graf(95+96)F";"g95_96f2",#N/A,FALSE,"Graf(95+96)F";"g95_96fb1",#N/A,FALSE,"Graf(95+96)Fb";"g95_96fb2",#N/A,FALSE,"Graf(95+96)Fb"}</definedName>
    <definedName name="aa" localSheetId="47" hidden="1">{"g95_96m1",#N/A,FALSE,"Graf(95+96)M";"g95_96m2",#N/A,FALSE,"Graf(95+96)M";"g95_96mb1",#N/A,FALSE,"Graf(95+96)Mb";"g95_96mb2",#N/A,FALSE,"Graf(95+96)Mb";"g95_96f1",#N/A,FALSE,"Graf(95+96)F";"g95_96f2",#N/A,FALSE,"Graf(95+96)F";"g95_96fb1",#N/A,FALSE,"Graf(95+96)Fb";"g95_96fb2",#N/A,FALSE,"Graf(95+96)Fb"}</definedName>
    <definedName name="aa" localSheetId="50" hidden="1">{"g95_96m1",#N/A,FALSE,"Graf(95+96)M";"g95_96m2",#N/A,FALSE,"Graf(95+96)M";"g95_96mb1",#N/A,FALSE,"Graf(95+96)Mb";"g95_96mb2",#N/A,FALSE,"Graf(95+96)Mb";"g95_96f1",#N/A,FALSE,"Graf(95+96)F";"g95_96f2",#N/A,FALSE,"Graf(95+96)F";"g95_96fb1",#N/A,FALSE,"Graf(95+96)Fb";"g95_96fb2",#N/A,FALSE,"Graf(95+96)Fb"}</definedName>
    <definedName name="aa" localSheetId="51" hidden="1">{"g95_96m1",#N/A,FALSE,"Graf(95+96)M";"g95_96m2",#N/A,FALSE,"Graf(95+96)M";"g95_96mb1",#N/A,FALSE,"Graf(95+96)Mb";"g95_96mb2",#N/A,FALSE,"Graf(95+96)Mb";"g95_96f1",#N/A,FALSE,"Graf(95+96)F";"g95_96f2",#N/A,FALSE,"Graf(95+96)F";"g95_96fb1",#N/A,FALSE,"Graf(95+96)Fb";"g95_96fb2",#N/A,FALSE,"Graf(95+96)Fb"}</definedName>
    <definedName name="aa" localSheetId="25" hidden="1">{"g95_96m1",#N/A,FALSE,"Graf(95+96)M";"g95_96m2",#N/A,FALSE,"Graf(95+96)M";"g95_96mb1",#N/A,FALSE,"Graf(95+96)Mb";"g95_96mb2",#N/A,FALSE,"Graf(95+96)Mb";"g95_96f1",#N/A,FALSE,"Graf(95+96)F";"g95_96f2",#N/A,FALSE,"Graf(95+96)F";"g95_96fb1",#N/A,FALSE,"Graf(95+96)Fb";"g95_96fb2",#N/A,FALSE,"Graf(95+96)Fb"}</definedName>
    <definedName name="aa" localSheetId="36" hidden="1">{"g95_96m1",#N/A,FALSE,"Graf(95+96)M";"g95_96m2",#N/A,FALSE,"Graf(95+96)M";"g95_96mb1",#N/A,FALSE,"Graf(95+96)Mb";"g95_96mb2",#N/A,FALSE,"Graf(95+96)Mb";"g95_96f1",#N/A,FALSE,"Graf(95+96)F";"g95_96f2",#N/A,FALSE,"Graf(95+96)F";"g95_96fb1",#N/A,FALSE,"Graf(95+96)Fb";"g95_96fb2",#N/A,FALSE,"Graf(95+96)Fb"}</definedName>
    <definedName name="aa" localSheetId="38" hidden="1">{"g95_96m1",#N/A,FALSE,"Graf(95+96)M";"g95_96m2",#N/A,FALSE,"Graf(95+96)M";"g95_96mb1",#N/A,FALSE,"Graf(95+96)Mb";"g95_96mb2",#N/A,FALSE,"Graf(95+96)Mb";"g95_96f1",#N/A,FALSE,"Graf(95+96)F";"g95_96f2",#N/A,FALSE,"Graf(95+96)F";"g95_96fb1",#N/A,FALSE,"Graf(95+96)Fb";"g95_96fb2",#N/A,FALSE,"Graf(95+96)Fb"}</definedName>
    <definedName name="aa" localSheetId="39" hidden="1">{"g95_96m1",#N/A,FALSE,"Graf(95+96)M";"g95_96m2",#N/A,FALSE,"Graf(95+96)M";"g95_96mb1",#N/A,FALSE,"Graf(95+96)Mb";"g95_96mb2",#N/A,FALSE,"Graf(95+96)Mb";"g95_96f1",#N/A,FALSE,"Graf(95+96)F";"g95_96f2",#N/A,FALSE,"Graf(95+96)F";"g95_96fb1",#N/A,FALSE,"Graf(95+96)Fb";"g95_96fb2",#N/A,FALSE,"Graf(95+96)Fb"}</definedName>
    <definedName name="aa" localSheetId="40" hidden="1">{"g95_96m1",#N/A,FALSE,"Graf(95+96)M";"g95_96m2",#N/A,FALSE,"Graf(95+96)M";"g95_96mb1",#N/A,FALSE,"Graf(95+96)Mb";"g95_96mb2",#N/A,FALSE,"Graf(95+96)Mb";"g95_96f1",#N/A,FALSE,"Graf(95+96)F";"g95_96f2",#N/A,FALSE,"Graf(95+96)F";"g95_96fb1",#N/A,FALSE,"Graf(95+96)Fb";"g95_96fb2",#N/A,FALSE,"Graf(95+96)Fb"}</definedName>
    <definedName name="aa" localSheetId="41" hidden="1">{"g95_96m1",#N/A,FALSE,"Graf(95+96)M";"g95_96m2",#N/A,FALSE,"Graf(95+96)M";"g95_96mb1",#N/A,FALSE,"Graf(95+96)Mb";"g95_96mb2",#N/A,FALSE,"Graf(95+96)Mb";"g95_96f1",#N/A,FALSE,"Graf(95+96)F";"g95_96f2",#N/A,FALSE,"Graf(95+96)F";"g95_96fb1",#N/A,FALSE,"Graf(95+96)Fb";"g95_96fb2",#N/A,FALSE,"Graf(95+96)Fb"}</definedName>
    <definedName name="aa" hidden="1">{"g95_96m1",#N/A,FALSE,"Graf(95+96)M";"g95_96m2",#N/A,FALSE,"Graf(95+96)M";"g95_96mb1",#N/A,FALSE,"Graf(95+96)Mb";"g95_96mb2",#N/A,FALSE,"Graf(95+96)Mb";"g95_96f1",#N/A,FALSE,"Graf(95+96)F";"g95_96f2",#N/A,FALSE,"Graf(95+96)F";"g95_96fb1",#N/A,FALSE,"Graf(95+96)Fb";"g95_96fb2",#N/A,FALSE,"Graf(95+96)Fb"}</definedName>
    <definedName name="aaa" localSheetId="12" hidden="1">'[3]Time series'!#REF!</definedName>
    <definedName name="aaa" localSheetId="13" hidden="1">'[4]Time series'!#REF!</definedName>
    <definedName name="aaa" localSheetId="14" hidden="1">'[3]Time series'!#REF!</definedName>
    <definedName name="aaa" localSheetId="15" hidden="1">'[3]Time series'!#REF!</definedName>
    <definedName name="aaa" localSheetId="16" hidden="1">'[4]Time series'!#REF!</definedName>
    <definedName name="aaa" localSheetId="17" hidden="1">'[3]Time series'!#REF!</definedName>
    <definedName name="aaa" localSheetId="18" hidden="1">'[4]Time series'!#REF!</definedName>
    <definedName name="aaa" localSheetId="19" hidden="1">'[4]Time series'!#REF!</definedName>
    <definedName name="aaa" localSheetId="20" hidden="1">'[4]Time series'!#REF!</definedName>
    <definedName name="aaa" localSheetId="4" hidden="1">'[4]Time series'!#REF!</definedName>
    <definedName name="aaa" localSheetId="23" hidden="1">'[4]Time series'!#REF!</definedName>
    <definedName name="aaa" localSheetId="24" hidden="1">'[4]Time series'!#REF!</definedName>
    <definedName name="aaa" localSheetId="26" hidden="1">'[4]Time series'!#REF!</definedName>
    <definedName name="aaa" localSheetId="27" hidden="1">'[5]Time series'!#REF!</definedName>
    <definedName name="aaa" localSheetId="28" hidden="1">'[4]Time series'!#REF!</definedName>
    <definedName name="aaa" localSheetId="29" hidden="1">'[3]Time series'!#REF!</definedName>
    <definedName name="aaa" localSheetId="30" hidden="1">'[3]Time series'!#REF!</definedName>
    <definedName name="aaa" localSheetId="31" hidden="1">'[3]Time series'!#REF!</definedName>
    <definedName name="aaa" localSheetId="32" hidden="1">'[3]Time series'!#REF!</definedName>
    <definedName name="aaa" localSheetId="33" hidden="1">'[4]Time series'!#REF!</definedName>
    <definedName name="aaa" localSheetId="42" hidden="1">'[4]Time series'!#REF!</definedName>
    <definedName name="aaa" localSheetId="43" hidden="1">'[4]Time series'!#REF!</definedName>
    <definedName name="aaa" localSheetId="44" hidden="1">'[4]Time series'!#REF!</definedName>
    <definedName name="aaa" localSheetId="46" hidden="1">'[4]Time series'!#REF!</definedName>
    <definedName name="aaa" localSheetId="7" hidden="1">'[4]Time series'!#REF!</definedName>
    <definedName name="aaa" localSheetId="8" hidden="1">'[4]Time series'!#REF!</definedName>
    <definedName name="aaa" localSheetId="9" hidden="1">'[3]Time series'!#REF!</definedName>
    <definedName name="aaa" localSheetId="10" hidden="1">'[3]Time series'!#REF!</definedName>
    <definedName name="aaa" localSheetId="1" hidden="1">'[3]Time series'!#REF!</definedName>
    <definedName name="aaa" localSheetId="0" hidden="1">'[4]Time series'!#REF!</definedName>
    <definedName name="aaa" localSheetId="47" hidden="1">'[5]Time series'!#REF!</definedName>
    <definedName name="aaa" localSheetId="49" hidden="1">'[4]Time series'!#REF!</definedName>
    <definedName name="aaa" localSheetId="50" hidden="1">'[5]Time series'!#REF!</definedName>
    <definedName name="aaa" localSheetId="51" hidden="1">'[5]Time series'!#REF!</definedName>
    <definedName name="aaa" localSheetId="21" hidden="1">'[6]Time series'!#REF!</definedName>
    <definedName name="aaa" localSheetId="38" hidden="1">'[4]Time series'!#REF!</definedName>
    <definedName name="aaa" localSheetId="39" hidden="1">'[4]Time series'!#REF!</definedName>
    <definedName name="aaa" localSheetId="40" hidden="1">'[4]Time series'!#REF!</definedName>
    <definedName name="aaa" localSheetId="41" hidden="1">'[4]Time series'!#REF!</definedName>
    <definedName name="aaa" hidden="1">'[4]Time series'!#REF!</definedName>
    <definedName name="ab">#REF!</definedName>
    <definedName name="ageliq_reg">#REF!</definedName>
    <definedName name="ageliq_sres">#REF!</definedName>
    <definedName name="agemoy_reg">#REF!</definedName>
    <definedName name="Agirc">[25]RecapAGIRCm0m7!$A$9:$AZ$50</definedName>
    <definedName name="AGIRC_BRUT">#REF!</definedName>
    <definedName name="AGIRC_BRUT_REEL">#REF!</definedName>
    <definedName name="AGIRC_NET">#REF!</definedName>
    <definedName name="AGIRC_NET_REEL">#REF!</definedName>
    <definedName name="AgircArrco">[25]RecapRUm0m7!$A$9:$AZ$50</definedName>
    <definedName name="alt">#REF!</definedName>
    <definedName name="ancetre">#REF!</definedName>
    <definedName name="ANCETRE_2">#REF!</definedName>
    <definedName name="ANCETRE_2009_control">#REF!</definedName>
    <definedName name="ANCETRE_2010_control">#REF!</definedName>
    <definedName name="ANCETRE_2011">#REF!</definedName>
    <definedName name="ANCETRE_2011_control">#REF!</definedName>
    <definedName name="ANCETRE_2012">#REF!</definedName>
    <definedName name="ANCETRE_2012_control">#REF!</definedName>
    <definedName name="ANCETRE_control">#REF!</definedName>
    <definedName name="ancetre_t3_1">#REF!</definedName>
    <definedName name="ancetre_t3_2">#REF!</definedName>
    <definedName name="ancetre2">#REF!</definedName>
    <definedName name="ANNEE">[26]ACTUEL!$A$10</definedName>
    <definedName name="Année">[27]TX!$C$8</definedName>
    <definedName name="annéean">[28]txcot!#REF!</definedName>
    <definedName name="ar">#REF!</definedName>
    <definedName name="Arrco">[25]RecapARRCOm0m7!$A$9:$AZ$50</definedName>
    <definedName name="ARRCO_BRUT">#REF!</definedName>
    <definedName name="ARRCO_BRUT_REEL">#REF!</definedName>
    <definedName name="ARRCO_NET">#REF!</definedName>
    <definedName name="ARRCO_NET_REEL">#REF!</definedName>
    <definedName name="arth">#REF!</definedName>
    <definedName name="AVAbase_charges">#REF!</definedName>
    <definedName name="AVAbase_chargesdiv">#REF!</definedName>
    <definedName name="AVAbase_chargesexcep">#REF!</definedName>
    <definedName name="AVAbase_chargesfi">#REF!</definedName>
    <definedName name="AVAbase_chargesgestion">#REF!</definedName>
    <definedName name="AVAbase_chargestech">#REF!</definedName>
    <definedName name="AVAbase_compens">#REF!</definedName>
    <definedName name="AVAbase_cotEtat">#REF!</definedName>
    <definedName name="AVAbase_cotFSV">#REF!</definedName>
    <definedName name="AVAbase_cotitaf">#REF!</definedName>
    <definedName name="AVAbase_cotsoc">#REF!</definedName>
    <definedName name="AVAbase_dd">#REF!</definedName>
    <definedName name="AVAbase_deptech">#REF!</definedName>
    <definedName name="AVAbase_dotprov">#REF!</definedName>
    <definedName name="AVAbase_dp">#REF!</definedName>
    <definedName name="AVAbase_ITAF">#REF!</definedName>
    <definedName name="AVAbase_prestextra">#REF!</definedName>
    <definedName name="AVAbase_prestFSV">#REF!</definedName>
    <definedName name="AVAbase_prestlegv">#REF!</definedName>
    <definedName name="AVAbase_prestsoc">#REF!</definedName>
    <definedName name="AVAbase_proddiv">#REF!</definedName>
    <definedName name="AVAbase_prodexcep">#REF!</definedName>
    <definedName name="AVAbase_prodfi">#REF!</definedName>
    <definedName name="AVAbase_prodgestion">#REF!</definedName>
    <definedName name="AVAbase_prodtech">#REF!</definedName>
    <definedName name="AVAbase_produits">#REF!</definedName>
    <definedName name="AVAbase_reprisesprov">#REF!</definedName>
    <definedName name="AVAbase_resstech">#REF!</definedName>
    <definedName name="AVAbase_resultatnet">#REF!</definedName>
    <definedName name="AVAbase_ST">#REF!</definedName>
    <definedName name="AVAcomp_charges">#REF!</definedName>
    <definedName name="AVAcomp_chargesdiv">#REF!</definedName>
    <definedName name="AVAcomp_chargesexcep">#REF!</definedName>
    <definedName name="AVAcomp_chargesfi">#REF!</definedName>
    <definedName name="AVAcomp_chargesgestion">#REF!</definedName>
    <definedName name="AVAcomp_chargestech">#REF!</definedName>
    <definedName name="AVAcomp_cotEtat">#REF!</definedName>
    <definedName name="AVAcomp_cotItaf">#REF!</definedName>
    <definedName name="AVAcomp_cotsoc">#REF!</definedName>
    <definedName name="AVAcomp_dd">#REF!</definedName>
    <definedName name="AVAcomp_deptech">#REF!</definedName>
    <definedName name="AVAcomp_dotprov">#REF!</definedName>
    <definedName name="AVAcomp_dp">#REF!</definedName>
    <definedName name="AVAcomp_prestextra">#REF!</definedName>
    <definedName name="AVAcomp_prestlegv">#REF!</definedName>
    <definedName name="AVAcomp_prestsoc">#REF!</definedName>
    <definedName name="AVAcomp_proddiv">#REF!</definedName>
    <definedName name="AVAcomp_prodexcep">#REF!</definedName>
    <definedName name="AVAcomp_prodfi">#REF!</definedName>
    <definedName name="AVAcomp_prodgestion">#REF!</definedName>
    <definedName name="AVAcomp_prodtech">#REF!</definedName>
    <definedName name="AVAcomp_produits">#REF!</definedName>
    <definedName name="AVAcomp_reprisesprov">#REF!</definedName>
    <definedName name="AVAcomp_resstech">#REF!</definedName>
    <definedName name="AVAcomp_resultatnet">#REF!</definedName>
    <definedName name="AVAcomp_ST">#REF!</definedName>
    <definedName name="AVICbase_charges">#REF!</definedName>
    <definedName name="AVICbase_chargesdiv">#REF!</definedName>
    <definedName name="AVICbase_chargesexcep">#REF!</definedName>
    <definedName name="AVICbase_chargesfi">#REF!</definedName>
    <definedName name="AVICbase_chargesgestion">#REF!</definedName>
    <definedName name="AVICbase_chargestech">#REF!</definedName>
    <definedName name="AVICbase_compens">#REF!</definedName>
    <definedName name="AVICbase_cotEtat">#REF!</definedName>
    <definedName name="AVICbase_cotFSV">#REF!</definedName>
    <definedName name="AVICbase_cotitaf">#REF!</definedName>
    <definedName name="AVICbase_cotsoc">#REF!</definedName>
    <definedName name="AVICbase_dd">#REF!</definedName>
    <definedName name="AVICbase_deptech">#REF!</definedName>
    <definedName name="AVICbase_dotprov">#REF!</definedName>
    <definedName name="AVICbase_dp">#REF!</definedName>
    <definedName name="AVICbase_ITAF">#REF!</definedName>
    <definedName name="AVICbase_prestextra">#REF!</definedName>
    <definedName name="AVICbase_prestFSV">#REF!</definedName>
    <definedName name="AVICbase_prestlegv">#REF!</definedName>
    <definedName name="AVICbase_prestsoc">#REF!</definedName>
    <definedName name="AVICbase_proddiv">#REF!</definedName>
    <definedName name="AVICbase_prodexcep">#REF!</definedName>
    <definedName name="AVICbase_prodfi">#REF!</definedName>
    <definedName name="AVICbase_prodgestion">#REF!</definedName>
    <definedName name="AVICbase_prodtech">#REF!</definedName>
    <definedName name="AVICbase_produits">#REF!</definedName>
    <definedName name="AVICbase_reprisesprov">#REF!</definedName>
    <definedName name="AVICbase_resstech">#REF!</definedName>
    <definedName name="AVICbase_resultatnet">#REF!</definedName>
    <definedName name="AVICbase_ST">#REF!</definedName>
    <definedName name="AVICcomp_charges">#REF!</definedName>
    <definedName name="AVICcomp_chargesdiv">#REF!</definedName>
    <definedName name="AVICcomp_chargesexcep">#REF!</definedName>
    <definedName name="AVICcomp_chargesfi">#REF!</definedName>
    <definedName name="AVICcomp_chargesgestion">#REF!</definedName>
    <definedName name="AVICcomp_chargestech">#REF!</definedName>
    <definedName name="AVICcomp_cotEtat">#REF!</definedName>
    <definedName name="AVICcomp_cotItaf">#REF!</definedName>
    <definedName name="AVICcomp_cotsoc">#REF!</definedName>
    <definedName name="AVICcomp_dd">#REF!</definedName>
    <definedName name="AVICcomp_dotprov">#REF!</definedName>
    <definedName name="AVICcomp_dp">#REF!</definedName>
    <definedName name="AVICcomp_prestextra">#REF!</definedName>
    <definedName name="AVICcomp_prestlegv">#REF!</definedName>
    <definedName name="AVICcomp_prestsoc">#REF!</definedName>
    <definedName name="AVICcomp_proddiv">#REF!</definedName>
    <definedName name="AVICcomp_prodexcep">#REF!</definedName>
    <definedName name="AVICcomp_prodfi">#REF!</definedName>
    <definedName name="AVICcomp_prodgestion">#REF!</definedName>
    <definedName name="AVICcomp_prodtech">#REF!</definedName>
    <definedName name="AVICcomp_produits">#REF!</definedName>
    <definedName name="AVICcomp_reprisesprov">#REF!</definedName>
    <definedName name="AVICcomp_resultatnet">#REF!</definedName>
    <definedName name="b" localSheetId="26" hidden="1">{"TABL1",#N/A,TRUE,"TABLX";"TABL2",#N/A,TRUE,"TABLX"}</definedName>
    <definedName name="b" localSheetId="27" hidden="1">{"TABL1",#N/A,TRUE,"TABLX";"TABL2",#N/A,TRUE,"TABLX"}</definedName>
    <definedName name="b" localSheetId="37" hidden="1">{"TABL1",#N/A,TRUE,"TABLX";"TABL2",#N/A,TRUE,"TABLX"}</definedName>
    <definedName name="b" localSheetId="42" hidden="1">{"TABL1",#N/A,TRUE,"TABLX";"TABL2",#N/A,TRUE,"TABLX"}</definedName>
    <definedName name="b" localSheetId="43" hidden="1">{"TABL1",#N/A,TRUE,"TABLX";"TABL2",#N/A,TRUE,"TABLX"}</definedName>
    <definedName name="b" localSheetId="44" hidden="1">{"TABL1",#N/A,TRUE,"TABLX";"TABL2",#N/A,TRUE,"TABLX"}</definedName>
    <definedName name="b" localSheetId="45" hidden="1">{"TABL1",#N/A,TRUE,"TABLX";"TABL2",#N/A,TRUE,"TABLX"}</definedName>
    <definedName name="b" localSheetId="46" hidden="1">{"TABL1",#N/A,TRUE,"TABLX";"TABL2",#N/A,TRUE,"TABLX"}</definedName>
    <definedName name="b" localSheetId="0" hidden="1">{"TABL1",#N/A,TRUE,"TABLX";"TABL2",#N/A,TRUE,"TABLX"}</definedName>
    <definedName name="b" localSheetId="47" hidden="1">{"TABL1",#N/A,TRUE,"TABLX";"TABL2",#N/A,TRUE,"TABLX"}</definedName>
    <definedName name="b" localSheetId="50" hidden="1">{"TABL1",#N/A,TRUE,"TABLX";"TABL2",#N/A,TRUE,"TABLX"}</definedName>
    <definedName name="b" localSheetId="51" hidden="1">{"TABL1",#N/A,TRUE,"TABLX";"TABL2",#N/A,TRUE,"TABLX"}</definedName>
    <definedName name="b" localSheetId="25" hidden="1">{"Page1",#N/A,FALSE,"ARA M&amp;F&amp;T";"Page2",#N/A,FALSE,"ARA M&amp;F&amp;T";"Page3",#N/A,FALSE,"ARA M&amp;F&amp;T"}</definedName>
    <definedName name="b" localSheetId="36" hidden="1">{"TABL1",#N/A,TRUE,"TABLX";"TABL2",#N/A,TRUE,"TABLX"}</definedName>
    <definedName name="b" localSheetId="38" hidden="1">{"TABL1",#N/A,TRUE,"TABLX";"TABL2",#N/A,TRUE,"TABLX"}</definedName>
    <definedName name="b" localSheetId="39" hidden="1">{"TABL1",#N/A,TRUE,"TABLX";"TABL2",#N/A,TRUE,"TABLX"}</definedName>
    <definedName name="b" localSheetId="40" hidden="1">{"TABL1",#N/A,TRUE,"TABLX";"TABL2",#N/A,TRUE,"TABLX"}</definedName>
    <definedName name="b" localSheetId="41" hidden="1">{"TABL1",#N/A,TRUE,"TABLX";"TABL2",#N/A,TRUE,"TABLX"}</definedName>
    <definedName name="b" hidden="1">{"TABL1",#N/A,TRUE,"TABLX";"TABL2",#N/A,TRUE,"TABLX"}</definedName>
    <definedName name="b__ANCETRE_2012_control">#REF!</definedName>
    <definedName name="b_eacr">#REF!</definedName>
    <definedName name="Base_de_datos">#REF!</definedName>
    <definedName name="_xlnm.Database">#REF!</definedName>
    <definedName name="base100_80_pxsal">'[29]prix - salaires moyens'!$AG$1:$AM$36</definedName>
    <definedName name="BDF_charges">#REF!</definedName>
    <definedName name="BDF_chargesdiv">#REF!</definedName>
    <definedName name="BDF_chargesexcep">#REF!</definedName>
    <definedName name="BDF_chargesfi">#REF!</definedName>
    <definedName name="BDF_chargesgestion">#REF!</definedName>
    <definedName name="BDF_chargestech">#REF!</definedName>
    <definedName name="BDF_compens">#REF!</definedName>
    <definedName name="BDF_cotEtat">#REF!</definedName>
    <definedName name="BDF_cotitaf">#REF!</definedName>
    <definedName name="BDF_cotsoc">#REF!</definedName>
    <definedName name="BDF_dd">#REF!</definedName>
    <definedName name="BDF_deptech">#REF!</definedName>
    <definedName name="BDF_dotprov">#REF!</definedName>
    <definedName name="BDF_dp">#REF!</definedName>
    <definedName name="BDF_prestlegi">#REF!</definedName>
    <definedName name="BDF_prestlegv">#REF!</definedName>
    <definedName name="BDF_prestsoc">#REF!</definedName>
    <definedName name="BDF_proddiv">#REF!</definedName>
    <definedName name="BDF_prodexcep">#REF!</definedName>
    <definedName name="BDF_prodfi">#REF!</definedName>
    <definedName name="BDF_prodgestion">#REF!</definedName>
    <definedName name="BDF_prodtech">#REF!</definedName>
    <definedName name="BDF_produits">#REF!</definedName>
    <definedName name="BDF_reprisesprov">#REF!</definedName>
    <definedName name="BDF_resstech">#REF!</definedName>
    <definedName name="BDF_resultatnet">#REF!</definedName>
    <definedName name="BDF_ST">#REF!</definedName>
    <definedName name="BDF_subveq_ST">#REF!</definedName>
    <definedName name="beacr">#REF!</definedName>
    <definedName name="bisous" localSheetId="12" hidden="1">{"TABL1",#N/A,TRUE,"TABLX";"TABL2",#N/A,TRUE,"TABLX"}</definedName>
    <definedName name="bisous" localSheetId="14" hidden="1">{"TABL1",#N/A,TRUE,"TABLX";"TABL2",#N/A,TRUE,"TABLX"}</definedName>
    <definedName name="bisous" localSheetId="15" hidden="1">{"TABL1",#N/A,TRUE,"TABLX";"TABL2",#N/A,TRUE,"TABLX"}</definedName>
    <definedName name="bisous" localSheetId="17" hidden="1">{"TABL1",#N/A,TRUE,"TABLX";"TABL2",#N/A,TRUE,"TABLX"}</definedName>
    <definedName name="bisous" localSheetId="26" hidden="1">{"TABL1",#N/A,TRUE,"TABLX";"TABL2",#N/A,TRUE,"TABLX"}</definedName>
    <definedName name="bisous" localSheetId="27" hidden="1">{"TABL1",#N/A,TRUE,"TABLX";"TABL2",#N/A,TRUE,"TABLX"}</definedName>
    <definedName name="bisous" localSheetId="29" hidden="1">{"TABL1",#N/A,TRUE,"TABLX";"TABL2",#N/A,TRUE,"TABLX"}</definedName>
    <definedName name="bisous" localSheetId="30" hidden="1">{"TABL1",#N/A,TRUE,"TABLX";"TABL2",#N/A,TRUE,"TABLX"}</definedName>
    <definedName name="bisous" localSheetId="31" hidden="1">{"TABL1",#N/A,TRUE,"TABLX";"TABL2",#N/A,TRUE,"TABLX"}</definedName>
    <definedName name="bisous" localSheetId="32" hidden="1">{"TABL1",#N/A,TRUE,"TABLX";"TABL2",#N/A,TRUE,"TABLX"}</definedName>
    <definedName name="bisous" localSheetId="37" hidden="1">{"TABL1",#N/A,TRUE,"TABLX";"TABL2",#N/A,TRUE,"TABLX"}</definedName>
    <definedName name="bisous" localSheetId="42" hidden="1">{"TABL1",#N/A,TRUE,"TABLX";"TABL2",#N/A,TRUE,"TABLX"}</definedName>
    <definedName name="bisous" localSheetId="43" hidden="1">{"TABL1",#N/A,TRUE,"TABLX";"TABL2",#N/A,TRUE,"TABLX"}</definedName>
    <definedName name="bisous" localSheetId="44" hidden="1">{"TABL1",#N/A,TRUE,"TABLX";"TABL2",#N/A,TRUE,"TABLX"}</definedName>
    <definedName name="bisous" localSheetId="45" hidden="1">{"TABL1",#N/A,TRUE,"TABLX";"TABL2",#N/A,TRUE,"TABLX"}</definedName>
    <definedName name="bisous" localSheetId="46" hidden="1">{"TABL1",#N/A,TRUE,"TABLX";"TABL2",#N/A,TRUE,"TABLX"}</definedName>
    <definedName name="bisous" localSheetId="9" hidden="1">{"TABL1",#N/A,TRUE,"TABLX";"TABL2",#N/A,TRUE,"TABLX"}</definedName>
    <definedName name="bisous" localSheetId="10" hidden="1">{"TABL1",#N/A,TRUE,"TABLX";"TABL2",#N/A,TRUE,"TABLX"}</definedName>
    <definedName name="bisous" localSheetId="1" hidden="1">{"TABL1",#N/A,TRUE,"TABLX";"TABL2",#N/A,TRUE,"TABLX"}</definedName>
    <definedName name="bisous" localSheetId="0" hidden="1">{"TABL1",#N/A,TRUE,"TABLX";"TABL2",#N/A,TRUE,"TABLX"}</definedName>
    <definedName name="bisous" localSheetId="47" hidden="1">{"TABL1",#N/A,TRUE,"TABLX";"TABL2",#N/A,TRUE,"TABLX"}</definedName>
    <definedName name="bisous" localSheetId="50" hidden="1">{"TABL1",#N/A,TRUE,"TABLX";"TABL2",#N/A,TRUE,"TABLX"}</definedName>
    <definedName name="bisous" localSheetId="51" hidden="1">{"TABL1",#N/A,TRUE,"TABLX";"TABL2",#N/A,TRUE,"TABLX"}</definedName>
    <definedName name="bisous" localSheetId="25" hidden="1">{"TABL1",#N/A,TRUE,"TABLX";"TABL2",#N/A,TRUE,"TABLX"}</definedName>
    <definedName name="bisous" localSheetId="36" hidden="1">{"TABL1",#N/A,TRUE,"TABLX";"TABL2",#N/A,TRUE,"TABLX"}</definedName>
    <definedName name="bisous" localSheetId="38" hidden="1">{"TABL1",#N/A,TRUE,"TABLX";"TABL2",#N/A,TRUE,"TABLX"}</definedName>
    <definedName name="bisous" localSheetId="39" hidden="1">{"TABL1",#N/A,TRUE,"TABLX";"TABL2",#N/A,TRUE,"TABLX"}</definedName>
    <definedName name="bisous" localSheetId="40" hidden="1">{"TABL1",#N/A,TRUE,"TABLX";"TABL2",#N/A,TRUE,"TABLX"}</definedName>
    <definedName name="bisous" localSheetId="41" hidden="1">{"TABL1",#N/A,TRUE,"TABLX";"TABL2",#N/A,TRUE,"TABLX"}</definedName>
    <definedName name="bisous" hidden="1">{"TABL1",#N/A,TRUE,"TABLX";"TABL2",#N/A,TRUE,"TABLX"}</definedName>
    <definedName name="blabla" localSheetId="12" hidden="1">{"TABL1",#N/A,TRUE,"TABLX";"TABL2",#N/A,TRUE,"TABLX"}</definedName>
    <definedName name="blabla" localSheetId="14" hidden="1">{"TABL1",#N/A,TRUE,"TABLX";"TABL2",#N/A,TRUE,"TABLX"}</definedName>
    <definedName name="blabla" localSheetId="15" hidden="1">{"TABL1",#N/A,TRUE,"TABLX";"TABL2",#N/A,TRUE,"TABLX"}</definedName>
    <definedName name="blabla" localSheetId="17" hidden="1">{"TABL1",#N/A,TRUE,"TABLX";"TABL2",#N/A,TRUE,"TABLX"}</definedName>
    <definedName name="blabla" localSheetId="26" hidden="1">{"TABL1",#N/A,TRUE,"TABLX";"TABL2",#N/A,TRUE,"TABLX"}</definedName>
    <definedName name="blabla" localSheetId="27" hidden="1">{"TABL1",#N/A,TRUE,"TABLX";"TABL2",#N/A,TRUE,"TABLX"}</definedName>
    <definedName name="blabla" localSheetId="29" hidden="1">{"TABL1",#N/A,TRUE,"TABLX";"TABL2",#N/A,TRUE,"TABLX"}</definedName>
    <definedName name="blabla" localSheetId="30" hidden="1">{"TABL1",#N/A,TRUE,"TABLX";"TABL2",#N/A,TRUE,"TABLX"}</definedName>
    <definedName name="blabla" localSheetId="31" hidden="1">{"TABL1",#N/A,TRUE,"TABLX";"TABL2",#N/A,TRUE,"TABLX"}</definedName>
    <definedName name="blabla" localSheetId="32" hidden="1">{"TABL1",#N/A,TRUE,"TABLX";"TABL2",#N/A,TRUE,"TABLX"}</definedName>
    <definedName name="blabla" localSheetId="33" hidden="1">{"TABL1",#N/A,TRUE,"TABLX";"TABL2",#N/A,TRUE,"TABLX"}</definedName>
    <definedName name="blabla" localSheetId="37" hidden="1">{"TABL1",#N/A,TRUE,"TABLX";"TABL2",#N/A,TRUE,"TABLX"}</definedName>
    <definedName name="blabla" localSheetId="42" hidden="1">{"TABL1",#N/A,TRUE,"TABLX";"TABL2",#N/A,TRUE,"TABLX"}</definedName>
    <definedName name="blabla" localSheetId="43" hidden="1">{"TABL1",#N/A,TRUE,"TABLX";"TABL2",#N/A,TRUE,"TABLX"}</definedName>
    <definedName name="blabla" localSheetId="44" hidden="1">{"TABL1",#N/A,TRUE,"TABLX";"TABL2",#N/A,TRUE,"TABLX"}</definedName>
    <definedName name="blabla" localSheetId="45" hidden="1">{"TABL1",#N/A,TRUE,"TABLX";"TABL2",#N/A,TRUE,"TABLX"}</definedName>
    <definedName name="blabla" localSheetId="46" hidden="1">{"TABL1",#N/A,TRUE,"TABLX";"TABL2",#N/A,TRUE,"TABLX"}</definedName>
    <definedName name="blabla" localSheetId="9" hidden="1">{"TABL1",#N/A,TRUE,"TABLX";"TABL2",#N/A,TRUE,"TABLX"}</definedName>
    <definedName name="blabla" localSheetId="10" hidden="1">{"TABL1",#N/A,TRUE,"TABLX";"TABL2",#N/A,TRUE,"TABLX"}</definedName>
    <definedName name="blabla" localSheetId="1" hidden="1">{"TABL1",#N/A,TRUE,"TABLX";"TABL2",#N/A,TRUE,"TABLX"}</definedName>
    <definedName name="blabla" localSheetId="0" hidden="1">{"TABL1",#N/A,TRUE,"TABLX";"TABL2",#N/A,TRUE,"TABLX"}</definedName>
    <definedName name="blabla" localSheetId="47" hidden="1">{"TABL1",#N/A,TRUE,"TABLX";"TABL2",#N/A,TRUE,"TABLX"}</definedName>
    <definedName name="blabla" localSheetId="49" hidden="1">{"TABL1",#N/A,TRUE,"TABLX";"TABL2",#N/A,TRUE,"TABLX"}</definedName>
    <definedName name="blabla" localSheetId="50" hidden="1">{"TABL1",#N/A,TRUE,"TABLX";"TABL2",#N/A,TRUE,"TABLX"}</definedName>
    <definedName name="blabla" localSheetId="51" hidden="1">{"TABL1",#N/A,TRUE,"TABLX";"TABL2",#N/A,TRUE,"TABLX"}</definedName>
    <definedName name="blabla" localSheetId="25" hidden="1">{"TABL1",#N/A,TRUE,"TABLX";"TABL2",#N/A,TRUE,"TABLX"}</definedName>
    <definedName name="blabla" localSheetId="36" hidden="1">{"TABL1",#N/A,TRUE,"TABLX";"TABL2",#N/A,TRUE,"TABLX"}</definedName>
    <definedName name="blabla" localSheetId="38" hidden="1">{"TABL1",#N/A,TRUE,"TABLX";"TABL2",#N/A,TRUE,"TABLX"}</definedName>
    <definedName name="blabla" localSheetId="39" hidden="1">{"TABL1",#N/A,TRUE,"TABLX";"TABL2",#N/A,TRUE,"TABLX"}</definedName>
    <definedName name="blabla" localSheetId="40" hidden="1">{"TABL1",#N/A,TRUE,"TABLX";"TABL2",#N/A,TRUE,"TABLX"}</definedName>
    <definedName name="blabla" localSheetId="41" hidden="1">{"TABL1",#N/A,TRUE,"TABLX";"TABL2",#N/A,TRUE,"TABLX"}</definedName>
    <definedName name="blabla" hidden="1">{"TABL1",#N/A,TRUE,"TABLX";"TABL2",#N/A,TRUE,"TABLX"}</definedName>
    <definedName name="blabla2" localSheetId="12" hidden="1">{"TABL1",#N/A,TRUE,"TABLX";"TABL2",#N/A,TRUE,"TABLX"}</definedName>
    <definedName name="blabla2" localSheetId="14" hidden="1">{"TABL1",#N/A,TRUE,"TABLX";"TABL2",#N/A,TRUE,"TABLX"}</definedName>
    <definedName name="blabla2" localSheetId="15" hidden="1">{"TABL1",#N/A,TRUE,"TABLX";"TABL2",#N/A,TRUE,"TABLX"}</definedName>
    <definedName name="blabla2" localSheetId="17" hidden="1">{"TABL1",#N/A,TRUE,"TABLX";"TABL2",#N/A,TRUE,"TABLX"}</definedName>
    <definedName name="blabla2" localSheetId="26" hidden="1">{"TABL1",#N/A,TRUE,"TABLX";"TABL2",#N/A,TRUE,"TABLX"}</definedName>
    <definedName name="blabla2" localSheetId="27" hidden="1">{"TABL1",#N/A,TRUE,"TABLX";"TABL2",#N/A,TRUE,"TABLX"}</definedName>
    <definedName name="blabla2" localSheetId="29" hidden="1">{"TABL1",#N/A,TRUE,"TABLX";"TABL2",#N/A,TRUE,"TABLX"}</definedName>
    <definedName name="blabla2" localSheetId="30" hidden="1">{"TABL1",#N/A,TRUE,"TABLX";"TABL2",#N/A,TRUE,"TABLX"}</definedName>
    <definedName name="blabla2" localSheetId="31" hidden="1">{"TABL1",#N/A,TRUE,"TABLX";"TABL2",#N/A,TRUE,"TABLX"}</definedName>
    <definedName name="blabla2" localSheetId="32" hidden="1">{"TABL1",#N/A,TRUE,"TABLX";"TABL2",#N/A,TRUE,"TABLX"}</definedName>
    <definedName name="blabla2" localSheetId="37" hidden="1">{"TABL1",#N/A,TRUE,"TABLX";"TABL2",#N/A,TRUE,"TABLX"}</definedName>
    <definedName name="blabla2" localSheetId="42" hidden="1">{"TABL1",#N/A,TRUE,"TABLX";"TABL2",#N/A,TRUE,"TABLX"}</definedName>
    <definedName name="blabla2" localSheetId="43" hidden="1">{"TABL1",#N/A,TRUE,"TABLX";"TABL2",#N/A,TRUE,"TABLX"}</definedName>
    <definedName name="blabla2" localSheetId="44" hidden="1">{"TABL1",#N/A,TRUE,"TABLX";"TABL2",#N/A,TRUE,"TABLX"}</definedName>
    <definedName name="blabla2" localSheetId="45" hidden="1">{"TABL1",#N/A,TRUE,"TABLX";"TABL2",#N/A,TRUE,"TABLX"}</definedName>
    <definedName name="blabla2" localSheetId="46" hidden="1">{"TABL1",#N/A,TRUE,"TABLX";"TABL2",#N/A,TRUE,"TABLX"}</definedName>
    <definedName name="blabla2" localSheetId="9" hidden="1">{"TABL1",#N/A,TRUE,"TABLX";"TABL2",#N/A,TRUE,"TABLX"}</definedName>
    <definedName name="blabla2" localSheetId="10" hidden="1">{"TABL1",#N/A,TRUE,"TABLX";"TABL2",#N/A,TRUE,"TABLX"}</definedName>
    <definedName name="blabla2" localSheetId="0" hidden="1">{"TABL1",#N/A,TRUE,"TABLX";"TABL2",#N/A,TRUE,"TABLX"}</definedName>
    <definedName name="blabla2" localSheetId="47" hidden="1">{"TABL1",#N/A,TRUE,"TABLX";"TABL2",#N/A,TRUE,"TABLX"}</definedName>
    <definedName name="blabla2" localSheetId="50" hidden="1">{"TABL1",#N/A,TRUE,"TABLX";"TABL2",#N/A,TRUE,"TABLX"}</definedName>
    <definedName name="blabla2" localSheetId="51" hidden="1">{"TABL1",#N/A,TRUE,"TABLX";"TABL2",#N/A,TRUE,"TABLX"}</definedName>
    <definedName name="blabla2" localSheetId="25" hidden="1">{"TABL1",#N/A,TRUE,"TABLX";"TABL2",#N/A,TRUE,"TABLX"}</definedName>
    <definedName name="blabla2" localSheetId="36" hidden="1">{"TABL1",#N/A,TRUE,"TABLX";"TABL2",#N/A,TRUE,"TABLX"}</definedName>
    <definedName name="blabla2" localSheetId="38" hidden="1">{"TABL1",#N/A,TRUE,"TABLX";"TABL2",#N/A,TRUE,"TABLX"}</definedName>
    <definedName name="blabla2" localSheetId="39" hidden="1">{"TABL1",#N/A,TRUE,"TABLX";"TABL2",#N/A,TRUE,"TABLX"}</definedName>
    <definedName name="blabla2" localSheetId="40" hidden="1">{"TABL1",#N/A,TRUE,"TABLX";"TABL2",#N/A,TRUE,"TABLX"}</definedName>
    <definedName name="blabla2" localSheetId="41" hidden="1">{"TABL1",#N/A,TRUE,"TABLX";"TABL2",#N/A,TRUE,"TABLX"}</definedName>
    <definedName name="blabla2" hidden="1">{"TABL1",#N/A,TRUE,"TABLX";"TABL2",#N/A,TRUE,"TABLX"}</definedName>
    <definedName name="BMASKeyIsInplace">FALSE</definedName>
    <definedName name="brut_graph2">#REF!</definedName>
    <definedName name="brut_mt">#REF!</definedName>
    <definedName name="brut_tab1">#REF!</definedName>
    <definedName name="brut_txplein">#REF!</definedName>
    <definedName name="CADRE_BRUT">#REF!</definedName>
    <definedName name="CADRE_NET">#REF!</definedName>
    <definedName name="CALCULO_INICIAL_2008">#REF!</definedName>
    <definedName name="CANSSM_charges">#REF!</definedName>
    <definedName name="CANSSM_chargesdiv">#REF!</definedName>
    <definedName name="CANSSM_chargesexcep">#REF!</definedName>
    <definedName name="CANSSM_chargesfi">#REF!</definedName>
    <definedName name="CANSSM_chargesgestion">#REF!</definedName>
    <definedName name="CANSSM_chargestech">#REF!</definedName>
    <definedName name="CANSSM_compens">#REF!</definedName>
    <definedName name="CANSSM_cotitaf">#REF!</definedName>
    <definedName name="CANSSM_cotsoc">#REF!</definedName>
    <definedName name="CANSSM_dd">#REF!</definedName>
    <definedName name="CANSSM_deptech">#REF!</definedName>
    <definedName name="CANSSM_dotprov">#REF!</definedName>
    <definedName name="CANSSM_dp">#REF!</definedName>
    <definedName name="CANSSM_itaf">#REF!</definedName>
    <definedName name="CANSSM_prestlegv">#REF!</definedName>
    <definedName name="CANSSM_prestsoc">#REF!</definedName>
    <definedName name="CANSSM_proddiv">#REF!</definedName>
    <definedName name="CANSSM_prodexcep">#REF!</definedName>
    <definedName name="CANSSM_prodfi">#REF!</definedName>
    <definedName name="CANSSM_prodgestion">#REF!</definedName>
    <definedName name="CANSSM_prodtech">#REF!</definedName>
    <definedName name="CANSSM_produits">#REF!</definedName>
    <definedName name="CANSSM_reprisesprov">#REF!</definedName>
    <definedName name="CANSSM_resstech">#REF!</definedName>
    <definedName name="CANSSM_resultatnet">#REF!</definedName>
    <definedName name="CANSSM_ST">#REF!</definedName>
    <definedName name="CANSSM_subveq_ST">#REF!</definedName>
    <definedName name="carrières_longues">[30]Macro1!$B$35:$C$35</definedName>
    <definedName name="carrières_longues_F_M">[31]Macro1!$B$206:$C$206</definedName>
    <definedName name="carrières_longues_F_P">[31]Macro1!$B$181:$C$181</definedName>
    <definedName name="carrières_longues_H_M">[31]Macro1!$B$121:$C$121</definedName>
    <definedName name="carrières_longues_H_P">[31]Macro1!$B$96:$C$96</definedName>
    <definedName name="cb">#REF!</definedName>
    <definedName name="cc">#REF!</definedName>
    <definedName name="CC_10">#REF!</definedName>
    <definedName name="cc_10_2">#REF!</definedName>
    <definedName name="CHO_INAC_FLUX_ECHANT">#REF!</definedName>
    <definedName name="cm">#REF!</definedName>
    <definedName name="CNAV_BRUT">#REF!</definedName>
    <definedName name="CNAV_BRUT_REEL">#REF!</definedName>
    <definedName name="CNAV_NET">#REF!</definedName>
    <definedName name="CNAV_NET_REEL">#REF!</definedName>
    <definedName name="CNAVPL_charges">#REF!</definedName>
    <definedName name="CNAVPL_chargesdiv">#REF!</definedName>
    <definedName name="CNAVPL_chargesexcep">#REF!</definedName>
    <definedName name="CNAVPL_chargesfi">#REF!</definedName>
    <definedName name="CNAVPL_chargesgestion">#REF!</definedName>
    <definedName name="CNAVPL_chargestech">#REF!</definedName>
    <definedName name="CNAVPL_compens">#REF!</definedName>
    <definedName name="CNAVPL_cotEtat">#REF!</definedName>
    <definedName name="CNAVPL_cotitaf">#REF!</definedName>
    <definedName name="CNAVPL_cotsoc">#REF!</definedName>
    <definedName name="CNAVPL_dd">#REF!</definedName>
    <definedName name="CNAVPL_deptech">#REF!</definedName>
    <definedName name="CNAVPL_dotprov">#REF!</definedName>
    <definedName name="CNAVPL_dp">#REF!</definedName>
    <definedName name="CNAVPL_prestextra">#REF!</definedName>
    <definedName name="CNAVPL_prestlegv">#REF!</definedName>
    <definedName name="CNAVPL_prestsoc">#REF!</definedName>
    <definedName name="CNAVPL_proddiv">#REF!</definedName>
    <definedName name="CNAVPL_prodexcep">#REF!</definedName>
    <definedName name="CNAVPL_prodfi">#REF!</definedName>
    <definedName name="CNAVPL_prodgestion">#REF!</definedName>
    <definedName name="CNAVPL_prodtech">#REF!</definedName>
    <definedName name="CNAVPL_produits">#REF!</definedName>
    <definedName name="CNAVPL_reprisesprov">#REF!</definedName>
    <definedName name="CNAVPL_resstech">#REF!</definedName>
    <definedName name="CNAVPL_resultatnet">#REF!</definedName>
    <definedName name="CNAVPL_ST">#REF!</definedName>
    <definedName name="CNAVPLcomp_charges">#REF!</definedName>
    <definedName name="CNAVPLcomp_chargesdiv">#REF!</definedName>
    <definedName name="CNAVPLcomp_chargesexcep">#REF!</definedName>
    <definedName name="CNAVPLcomp_chargesfi">#REF!</definedName>
    <definedName name="CNAVPLcomp_chargesgestion">#REF!</definedName>
    <definedName name="CNAVPLcomp_chargestech">#REF!</definedName>
    <definedName name="CNAVPLcomp_cotEtat">#REF!</definedName>
    <definedName name="CNAVPLcomp_cotItaf">#REF!</definedName>
    <definedName name="CNAVPLcomp_cotsoc">#REF!</definedName>
    <definedName name="CNAVPLcomp_dd">#REF!</definedName>
    <definedName name="CNAVPLcomp_deptech">#REF!</definedName>
    <definedName name="CNAVPLcomp_dotprov">#REF!</definedName>
    <definedName name="CNAVPLcomp_dp">#REF!</definedName>
    <definedName name="CNAVPLcomp_prestextra">#REF!</definedName>
    <definedName name="CNAVPLcomp_prestlegv">#REF!</definedName>
    <definedName name="CNAVPLcomp_prestsoc">#REF!</definedName>
    <definedName name="CNAVPLcomp_proddiv">#REF!</definedName>
    <definedName name="CNAVPLcomp_prodexcep">#REF!</definedName>
    <definedName name="CNAVPLcomp_prodfi">#REF!</definedName>
    <definedName name="CNAVPLcomp_prodgestion">#REF!</definedName>
    <definedName name="CNAVPLcomp_prodtech">#REF!</definedName>
    <definedName name="CNAVPLcomp_produits">#REF!</definedName>
    <definedName name="CNAVPLcomp_reprisesprov">#REF!</definedName>
    <definedName name="CNAVPLcomp_resstech">#REF!</definedName>
    <definedName name="CNAVPLcomp_resultatnet">#REF!</definedName>
    <definedName name="CNAVPLcomp_ST">#REF!</definedName>
    <definedName name="CNBF_charges">#REF!</definedName>
    <definedName name="CNBF_chargesdiv">#REF!</definedName>
    <definedName name="CNBF_chargesexcep">#REF!</definedName>
    <definedName name="CNBF_chargesfi">#REF!</definedName>
    <definedName name="CNBF_chargesgestion">#REF!</definedName>
    <definedName name="CNBF_chargestech">#REF!</definedName>
    <definedName name="CNBF_compens">#REF!</definedName>
    <definedName name="CNBF_cotItaf">#REF!</definedName>
    <definedName name="CNBF_cotsoc">#REF!</definedName>
    <definedName name="CNBF_dd">#REF!</definedName>
    <definedName name="CNBF_deptech">#REF!</definedName>
    <definedName name="CNBF_dotprov">#REF!</definedName>
    <definedName name="CNBF_dp">#REF!</definedName>
    <definedName name="CNBF_Itaf">#REF!</definedName>
    <definedName name="CNBF_prestlegv">#REF!</definedName>
    <definedName name="CNBF_prestsoc">#REF!</definedName>
    <definedName name="CNBF_proddiv">#REF!</definedName>
    <definedName name="CNBF_prodexcep">#REF!</definedName>
    <definedName name="CNBF_prodfi">#REF!</definedName>
    <definedName name="CNBF_prodgestion">#REF!</definedName>
    <definedName name="CNBF_prodtech">#REF!</definedName>
    <definedName name="CNBF_produits">#REF!</definedName>
    <definedName name="CNBF_reprisesprov">#REF!</definedName>
    <definedName name="CNBF_resstech">#REF!</definedName>
    <definedName name="CNBF_resultatnet">#REF!</definedName>
    <definedName name="CNBF_ST">#REF!</definedName>
    <definedName name="CNBFcomp_charges">#REF!</definedName>
    <definedName name="CNBFcomp_chargesdiv">#REF!</definedName>
    <definedName name="CNBFcomp_chargesexcep">#REF!</definedName>
    <definedName name="CNBFcomp_chargesfi">#REF!</definedName>
    <definedName name="CNBFcomp_chargesgestion">#REF!</definedName>
    <definedName name="CNBFcomp_chargestech">#REF!</definedName>
    <definedName name="CNBFcomp_cotitaf">#REF!</definedName>
    <definedName name="CNBFcomp_cotsoc">#REF!</definedName>
    <definedName name="CNBFcomp_dd">#REF!</definedName>
    <definedName name="CNBFcomp_deptech">#REF!</definedName>
    <definedName name="CNBFcomp_dotprov">#REF!</definedName>
    <definedName name="CNBFcomp_dp">#REF!</definedName>
    <definedName name="CNBFcomp_prestlegv">#REF!</definedName>
    <definedName name="CNBFcomp_prestsoc">#REF!</definedName>
    <definedName name="CNBFcomp_prodexcep">#REF!</definedName>
    <definedName name="CNBFcomp_prodfi">#REF!</definedName>
    <definedName name="CNBFcomp_prodgestion">#REF!</definedName>
    <definedName name="CNBFcomp_produits">#REF!</definedName>
    <definedName name="CNBFcomp_reprisesprov">#REF!</definedName>
    <definedName name="CNBFcomp_resstech">#REF!</definedName>
    <definedName name="CNBFcomp_resultatnet">#REF!</definedName>
    <definedName name="CNBFcomp_ST">#REF!</definedName>
    <definedName name="CNIEG_charges">#REF!</definedName>
    <definedName name="CNIEG_chargesdiv">#REF!</definedName>
    <definedName name="CNIEG_chargesexcep">#REF!</definedName>
    <definedName name="CNIEG_chargesfi">#REF!</definedName>
    <definedName name="CNIEG_chargesgestion">#REF!</definedName>
    <definedName name="CNIEG_chargestech">#REF!</definedName>
    <definedName name="CNIEG_compens">#REF!</definedName>
    <definedName name="CNIEG_cotitaf">#REF!</definedName>
    <definedName name="CNIEG_cotsoc">#REF!</definedName>
    <definedName name="CNIEG_dd">#REF!</definedName>
    <definedName name="CNIEG_deptech">#REF!</definedName>
    <definedName name="CNIEG_dotprov">#REF!</definedName>
    <definedName name="CNIEG_dp">#REF!</definedName>
    <definedName name="CNIEG_pchargprest">#REF!</definedName>
    <definedName name="CNIEG_prestextra">#REF!</definedName>
    <definedName name="CNIEG_prestlegv">#REF!</definedName>
    <definedName name="CNIEG_prestsoc">#REF!</definedName>
    <definedName name="CNIEG_proddiv">#REF!</definedName>
    <definedName name="CNIEG_prodexcep">#REF!</definedName>
    <definedName name="CNIEG_prodfi">#REF!</definedName>
    <definedName name="CNIEG_prodgestion">#REF!</definedName>
    <definedName name="CNIEG_prodtech">#REF!</definedName>
    <definedName name="CNIEG_produits">#REF!</definedName>
    <definedName name="CNIEG_reprisesprov">#REF!</definedName>
    <definedName name="CNIEG_resstech">#REF!</definedName>
    <definedName name="CNIEG_resultatnet">#REF!</definedName>
    <definedName name="CNIEG_ST">#REF!</definedName>
    <definedName name="CNRACL_charges">#REF!</definedName>
    <definedName name="CNRACL_chargesdiv">#REF!</definedName>
    <definedName name="CNRACL_chargesexcep">#REF!</definedName>
    <definedName name="CNRACL_chargesfi">#REF!</definedName>
    <definedName name="CNRACL_chargesgestion">#REF!</definedName>
    <definedName name="CNRACL_chargestech">#REF!</definedName>
    <definedName name="CNRACL_compens">#REF!</definedName>
    <definedName name="CNRACL_cotitaf">#REF!</definedName>
    <definedName name="CNRACL_cotsoc">#REF!</definedName>
    <definedName name="CNRACL_dd">#REF!</definedName>
    <definedName name="CNRACL_deptech">#REF!</definedName>
    <definedName name="CNRACL_dotprov">#REF!</definedName>
    <definedName name="CNRACL_dp">#REF!</definedName>
    <definedName name="CNRACL_ITAF">#REF!</definedName>
    <definedName name="CNRACL_prestextra">#REF!</definedName>
    <definedName name="CNRACL_prestleg">#REF!</definedName>
    <definedName name="CNRACL_prestlegi">#REF!</definedName>
    <definedName name="CNRACL_prestlegv">#REF!</definedName>
    <definedName name="CNRACL_prestsoc">#REF!</definedName>
    <definedName name="CNRACL_proddiv">#REF!</definedName>
    <definedName name="CNRACL_prodexcep">#REF!</definedName>
    <definedName name="CNRACL_prodfi">#REF!</definedName>
    <definedName name="CNRACL_prodgestion">#REF!</definedName>
    <definedName name="CNRACL_prodtech">#REF!</definedName>
    <definedName name="CNRACL_produits">#REF!</definedName>
    <definedName name="CNRACL_reprisesprov">#REF!</definedName>
    <definedName name="CNRACL_resstech">#REF!</definedName>
    <definedName name="CNRACL_resultatnet">#REF!</definedName>
    <definedName name="CNRACL_ST">#REF!</definedName>
    <definedName name="COHERENCE">#REF!</definedName>
    <definedName name="COHERENCE_FLUX_ECHANT">#REF!</definedName>
    <definedName name="COMPARAISON_FLUXECHAN">#REF!</definedName>
    <definedName name="COMPROBACIÓN">#REF!</definedName>
    <definedName name="COMPTE_D_EXPLOITATION_PAR_BRANCHE">#REF!</definedName>
    <definedName name="CONSULTA_EVALUACION">#REF!</definedName>
    <definedName name="Consulta_Evaluación">#REF!</definedName>
    <definedName name="Consulta5">#REF!</definedName>
    <definedName name="_xlnm.Criteria">[32]TRASPL!$H$81</definedName>
    <definedName name="CRPCEN_charges">#REF!</definedName>
    <definedName name="CRPCEN_chargesdiv">#REF!</definedName>
    <definedName name="CRPCEN_chargesexcep">#REF!</definedName>
    <definedName name="CRPCEN_chargesfi">#REF!</definedName>
    <definedName name="CRPCEN_chargesgestion">#REF!</definedName>
    <definedName name="CRPCEN_chargestech">#REF!</definedName>
    <definedName name="CRPCEN_compens">#REF!</definedName>
    <definedName name="CRPCEN_cotEtat">#REF!</definedName>
    <definedName name="CRPCEN_cotitaf">#REF!</definedName>
    <definedName name="CRPCEN_cotsoc">#REF!</definedName>
    <definedName name="CRPCEN_dd">#REF!</definedName>
    <definedName name="CRPCEN_deptech">#REF!</definedName>
    <definedName name="CRPCEN_dotprov">#REF!</definedName>
    <definedName name="CRPCEN_dp">#REF!</definedName>
    <definedName name="CRPCEN_ITAF">#REF!</definedName>
    <definedName name="CRPCEN_prestextra">#REF!</definedName>
    <definedName name="CRPCEN_prestlegv">#REF!</definedName>
    <definedName name="CRPCEN_prestsoc">#REF!</definedName>
    <definedName name="CRPCEN_proddiv">#REF!</definedName>
    <definedName name="CRPCEN_prodexcep">#REF!</definedName>
    <definedName name="CRPCEN_prodfi">#REF!</definedName>
    <definedName name="CRPCEN_prodgestion">#REF!</definedName>
    <definedName name="CRPCEN_prodtech">#REF!</definedName>
    <definedName name="CRPCEN_produits">#REF!</definedName>
    <definedName name="CRPCEN_reprisesprov">#REF!</definedName>
    <definedName name="CRPCEN_resstech">#REF!</definedName>
    <definedName name="CRPCEN_resultatnet">#REF!</definedName>
    <definedName name="CRPCEN_ST">#REF!</definedName>
    <definedName name="D">#REF!</definedName>
    <definedName name="D1_liq">#REF!</definedName>
    <definedName name="DA">#REF!</definedName>
    <definedName name="dat">#REF!</definedName>
    <definedName name="Data">#REF!</definedName>
    <definedName name="Data_regimes">#REF!</definedName>
    <definedName name="date_var">#REF!</definedName>
    <definedName name="dates">#REF!</definedName>
    <definedName name="DATOS">[33]rangos!$E$2:$H$26</definedName>
    <definedName name="ddd">#REF!</definedName>
    <definedName name="dddd">#REF!</definedName>
    <definedName name="dder">#REF!</definedName>
    <definedName name="dder2016">#REF!</definedName>
    <definedName name="ddir">#REF!</definedName>
    <definedName name="ddir_b">#REF!</definedName>
    <definedName name="ddir2016">#REF!</definedName>
    <definedName name="de">#REF!</definedName>
    <definedName name="décalag1">'[34]gestion des dates'!$C$1</definedName>
    <definedName name="décalage">#REF!</definedName>
    <definedName name="décote">[30]Macro1!$B$23:$C$23</definedName>
    <definedName name="décote_F_M">[31]Macro1!$B$194:$C$194</definedName>
    <definedName name="décote_F_P">[31]Macro1!$B$169:$C$169</definedName>
    <definedName name="décote_H_M">[31]Macro1!$B$109:$C$109</definedName>
    <definedName name="décote_H_P">[31]Macro1!$B$84:$C$84</definedName>
    <definedName name="deee">#REF!</definedName>
    <definedName name="départs_normaux">[30]Macro1!$B$38:$C$38</definedName>
    <definedName name="départs_normaux_F_M">[31]Macro1!$B$209:$C$209</definedName>
    <definedName name="départs_normaux_F_P">[31]Macro1!$B$184:$C$184</definedName>
    <definedName name="départs_normaux_H_M">[31]Macro1!$B$124:$C$124</definedName>
    <definedName name="départs_normaux_H_P">[31]Macro1!$B$99:$C$99</definedName>
    <definedName name="DESLIZAMIENTO_ANTIG_TOTAL">#REF!</definedName>
    <definedName name="donnee">[35]France!$A$11:$E$112</definedName>
    <definedName name="dv">#REF!</definedName>
    <definedName name="E">#REF!</definedName>
    <definedName name="eacr">#REF!</definedName>
    <definedName name="EACR_2">#REF!</definedName>
    <definedName name="EACR_b">#REF!</definedName>
    <definedName name="eacr_bis">#REF!</definedName>
    <definedName name="eacr_graph">#REF!</definedName>
    <definedName name="eacr_ter">#REF!</definedName>
    <definedName name="eacr2">#REF!</definedName>
    <definedName name="eacr3">#REF!</definedName>
    <definedName name="ed">#REF!</definedName>
    <definedName name="edades">#REF!</definedName>
    <definedName name="EF_FAMI">#REF!</definedName>
    <definedName name="Eff_derive">#REF!</definedName>
    <definedName name="effectif">[30]Macro1!#REF!</definedName>
    <definedName name="effectifE">[30]Macro1!#REF!</definedName>
    <definedName name="effectifE2005">[30]Macro1!#REF!</definedName>
    <definedName name="effectifE2006">[30]Macro1!#REF!</definedName>
    <definedName name="effectifF">[30]Macro1!#REF!</definedName>
    <definedName name="effectifF2005">[30]Macro1!#REF!</definedName>
    <definedName name="effectifF2006">[30]Macro1!#REF!</definedName>
    <definedName name="effectifH">[30]Macro1!#REF!</definedName>
    <definedName name="effectifH2005">[30]Macro1!#REF!</definedName>
    <definedName name="effectifH2006">[30]Macro1!#REF!</definedName>
    <definedName name="EIP">#REF!</definedName>
    <definedName name="EJUBI">#REF!</definedName>
    <definedName name="EMPRETNES379308">[36]EMPRETNES379308!$A$4:$Q$43</definedName>
    <definedName name="EMPRETNES37U9308">#REF!</definedName>
    <definedName name="EMPRETNES389308">#REF!</definedName>
    <definedName name="EMPRETNES38U9308">#REF!</definedName>
    <definedName name="ENERO">#REF!</definedName>
    <definedName name="ENIM_charges">#REF!</definedName>
    <definedName name="ENIM_chargesdiv">#REF!</definedName>
    <definedName name="ENIM_chargesexcep">#REF!</definedName>
    <definedName name="ENIM_chargesfi">#REF!</definedName>
    <definedName name="ENIM_chargesgestion">#REF!</definedName>
    <definedName name="ENIM_chargestech">#REF!</definedName>
    <definedName name="ENIM_compens">#REF!</definedName>
    <definedName name="ENIM_cotEtat">#REF!</definedName>
    <definedName name="ENIM_cotitaf">#REF!</definedName>
    <definedName name="ENIM_cotsoc">#REF!</definedName>
    <definedName name="ENIM_dd">#REF!</definedName>
    <definedName name="ENIM_deptech">#REF!</definedName>
    <definedName name="ENIM_dotprov">#REF!</definedName>
    <definedName name="ENIM_dp">#REF!</definedName>
    <definedName name="ENIM_ITAF">#REF!</definedName>
    <definedName name="ENIM_prestextra">#REF!</definedName>
    <definedName name="ENIM_prestlegv">#REF!</definedName>
    <definedName name="ENIM_prestsoc">#REF!</definedName>
    <definedName name="ENIM_proddiv">#REF!</definedName>
    <definedName name="ENIM_prodexcep">#REF!</definedName>
    <definedName name="ENIM_prodfi">#REF!</definedName>
    <definedName name="ENIM_prodgestion">#REF!</definedName>
    <definedName name="ENIM_prodtech">#REF!</definedName>
    <definedName name="ENIM_produits">#REF!</definedName>
    <definedName name="ENIM_reprisesprov">#REF!</definedName>
    <definedName name="ENIM_resstech">#REF!</definedName>
    <definedName name="ENIM_resultatnet">#REF!</definedName>
    <definedName name="ENIM_ST">#REF!</definedName>
    <definedName name="ENIM_subveq_ST">#REF!</definedName>
    <definedName name="ENTRANTES">#REF!</definedName>
    <definedName name="EORFANDAD">#REF!</definedName>
    <definedName name="ETSIS">#REF!</definedName>
    <definedName name="euro">[37]SOMMAIRE!$C$131</definedName>
    <definedName name="EVIUDEDAD">#REF!</definedName>
    <definedName name="evo">#REF!</definedName>
    <definedName name="EVOL0305">#REF!</definedName>
    <definedName name="EVOL9002SANT">#REF!</definedName>
    <definedName name="EVOL9503">#REF!</definedName>
    <definedName name="EVOLFAP0310">#REF!</definedName>
    <definedName name="EVOLFAPR0310">#REF!</definedName>
    <definedName name="EVOLPAV0310">#REF!</definedName>
    <definedName name="EVOLPCS0309">[38]PCS!$A$4:$L$492</definedName>
    <definedName name="EVOLPCS0310">#REF!</definedName>
    <definedName name="EVOLR0305">#REF!</definedName>
    <definedName name="EVOLR0308">#REF!</definedName>
    <definedName name="EVOLR0308A">#REF!</definedName>
    <definedName name="EVOLR8210">[39]EVOLR8210!$A$1:$AE$91</definedName>
    <definedName name="EVOLR9010">#REF!</definedName>
    <definedName name="EVOLR9503">#REF!</definedName>
    <definedName name="ex_invalide">[30]Macro1!$B$26:$C$26</definedName>
    <definedName name="ex_invalide_F_M">[31]Macro1!$B$197:$C$197</definedName>
    <definedName name="ex_invalide_F_P">[31]Macro1!$B$172:$C$172</definedName>
    <definedName name="ex_invalide_H_M">[31]Macro1!$B$112:$C$112</definedName>
    <definedName name="ex_invalide_H_P">[31]Macro1!$B$87:$C$87</definedName>
    <definedName name="EXAbase_charges">#REF!</definedName>
    <definedName name="EXAbase_chargesdiv">#REF!</definedName>
    <definedName name="EXAbase_chargesexcep">#REF!</definedName>
    <definedName name="EXAbase_chargesfi">#REF!</definedName>
    <definedName name="EXAbase_chargesgestion">#REF!</definedName>
    <definedName name="EXAbase_chargestech">#REF!</definedName>
    <definedName name="EXAbase_compens">#REF!</definedName>
    <definedName name="EXAbase_cotEtat">#REF!</definedName>
    <definedName name="EXAbase_cotitaf">#REF!</definedName>
    <definedName name="EXAbase_cotsoc">#REF!</definedName>
    <definedName name="EXAbase_dd">#REF!</definedName>
    <definedName name="EXAbase_deptech">#REF!</definedName>
    <definedName name="EXAbase_dotprov">#REF!</definedName>
    <definedName name="EXAbase_dp">#REF!</definedName>
    <definedName name="EXAbase_ITAF">#REF!</definedName>
    <definedName name="EXAbase_prestextra">#REF!</definedName>
    <definedName name="EXAbase_prestFSV">#REF!</definedName>
    <definedName name="EXAbase_prestleg">#REF!</definedName>
    <definedName name="EXAbase_prestlegv">#REF!</definedName>
    <definedName name="EXAbase_prestsoc">#REF!</definedName>
    <definedName name="EXAbase_proddiv">#REF!</definedName>
    <definedName name="EXAbase_prodexcep">#REF!</definedName>
    <definedName name="EXAbase_prodfi">#REF!</definedName>
    <definedName name="EXAbase_prodgestion">#REF!</definedName>
    <definedName name="EXAbase_prodtech">#REF!</definedName>
    <definedName name="EXAbase_produits">#REF!</definedName>
    <definedName name="EXAbase_reprisesprov">#REF!</definedName>
    <definedName name="EXAbase_resstech">#REF!</definedName>
    <definedName name="EXAbase_resultatnet">#REF!</definedName>
    <definedName name="EXAbase_ST">#REF!</definedName>
    <definedName name="EXAcomp_charges">#REF!</definedName>
    <definedName name="EXAcomp_chargesdiv">#REF!</definedName>
    <definedName name="EXAcomp_chargesexcep">#REF!</definedName>
    <definedName name="EXAcomp_chargesfi">#REF!</definedName>
    <definedName name="EXAcomp_chargesgestion">#REF!</definedName>
    <definedName name="EXAcomp_chargestech">#REF!</definedName>
    <definedName name="EXAcomp_cotItaf">#REF!</definedName>
    <definedName name="EXAcomp_cotsoc">#REF!</definedName>
    <definedName name="EXAcomp_dd">#REF!</definedName>
    <definedName name="EXAcomp_deptech">#REF!</definedName>
    <definedName name="EXAcomp_dotprov">#REF!</definedName>
    <definedName name="EXAcomp_dp">#REF!</definedName>
    <definedName name="EXAcomp_itaf">#REF!</definedName>
    <definedName name="EXAcomp_prestlegv">#REF!</definedName>
    <definedName name="EXAcomp_prestsoc">#REF!</definedName>
    <definedName name="EXAcomp_proddiv">#REF!</definedName>
    <definedName name="EXAcomp_prodexcep">#REF!</definedName>
    <definedName name="EXAcomp_prodfi">#REF!</definedName>
    <definedName name="EXAcomp_prodgestion">#REF!</definedName>
    <definedName name="EXAcomp_prodtech">#REF!</definedName>
    <definedName name="EXAcomp_produits">#REF!</definedName>
    <definedName name="EXAcomp_reprisesprov">#REF!</definedName>
    <definedName name="EXAcomp_resstech">#REF!</definedName>
    <definedName name="EXAcomp_resultatnet">#REF!</definedName>
    <definedName name="EXAcomp_ST">#REF!</definedName>
    <definedName name="Excel_BuiltIn_Print_Area_1_1">#REF!</definedName>
    <definedName name="Excel_BuiltIn_Print_Area_2">#REF!</definedName>
    <definedName name="Excel_BuiltIn_Print_Area_5">#REF!</definedName>
    <definedName name="FEA">[30]Macro1!#REF!</definedName>
    <definedName name="FEB">[30]Macro1!#REF!</definedName>
    <definedName name="Febrero06">#REF!</definedName>
    <definedName name="FFAMILI_TOTAL">#REF!</definedName>
    <definedName name="fff">#REF!</definedName>
    <definedName name="ffffvf">#REF!</definedName>
    <definedName name="FIG2wp1" localSheetId="12" hidden="1">#REF!</definedName>
    <definedName name="FIG2wp1" localSheetId="13" hidden="1">#REF!</definedName>
    <definedName name="FIG2wp1" localSheetId="14" hidden="1">#REF!</definedName>
    <definedName name="FIG2wp1" localSheetId="15" hidden="1">#REF!</definedName>
    <definedName name="FIG2wp1" localSheetId="16" hidden="1">#REF!</definedName>
    <definedName name="FIG2wp1" localSheetId="17" hidden="1">#REF!</definedName>
    <definedName name="FIG2wp1" localSheetId="18" hidden="1">#REF!</definedName>
    <definedName name="FIG2wp1" localSheetId="19" hidden="1">#REF!</definedName>
    <definedName name="FIG2wp1" localSheetId="20" hidden="1">#REF!</definedName>
    <definedName name="FIG2wp1" localSheetId="23" hidden="1">#REF!</definedName>
    <definedName name="FIG2wp1" localSheetId="24" hidden="1">#REF!</definedName>
    <definedName name="FIG2wp1" localSheetId="27" hidden="1">#REF!</definedName>
    <definedName name="FIG2wp1" localSheetId="28" hidden="1">#REF!</definedName>
    <definedName name="FIG2wp1" localSheetId="29" hidden="1">#REF!</definedName>
    <definedName name="FIG2wp1" localSheetId="30" hidden="1">#REF!</definedName>
    <definedName name="FIG2wp1" localSheetId="31" hidden="1">#REF!</definedName>
    <definedName name="FIG2wp1" localSheetId="32" hidden="1">#REF!</definedName>
    <definedName name="FIG2wp1" localSheetId="43" hidden="1">#REF!</definedName>
    <definedName name="FIG2wp1" localSheetId="44" hidden="1">#REF!</definedName>
    <definedName name="FIG2wp1" localSheetId="0" hidden="1">#REF!</definedName>
    <definedName name="FIG2wp1" localSheetId="47" hidden="1">#REF!</definedName>
    <definedName name="FIG2wp1" localSheetId="50" hidden="1">#REF!</definedName>
    <definedName name="FIG2wp1" localSheetId="51" hidden="1">#REF!</definedName>
    <definedName name="FIG2wp1" localSheetId="21" hidden="1">#REF!</definedName>
    <definedName name="FIG2wp1" localSheetId="25" hidden="1">#REF!</definedName>
    <definedName name="FIG2wp1" hidden="1">#REF!</definedName>
    <definedName name="_xlnm.Recorder">#REF!</definedName>
    <definedName name="Format">#REF!</definedName>
    <definedName name="FP_BRUT">#REF!</definedName>
    <definedName name="FP_BRUT_REEL">#REF!</definedName>
    <definedName name="FP_CATB_BRUT">#REF!</definedName>
    <definedName name="FP_CATB_NET">#REF!</definedName>
    <definedName name="FP_NET">#REF!</definedName>
    <definedName name="FP_NET_REEL">#REF!</definedName>
    <definedName name="franc">[40]SOMMAIRE!$C$131</definedName>
    <definedName name="FSPOEIE_charges">#REF!</definedName>
    <definedName name="FSPOEIE_chargesdiv">#REF!</definedName>
    <definedName name="FSPOEIE_chargesexcep">#REF!</definedName>
    <definedName name="FSPOEIE_chargesfi">#REF!</definedName>
    <definedName name="FSPOEIE_chargesgestion">#REF!</definedName>
    <definedName name="FSPOEIE_chargestech">#REF!</definedName>
    <definedName name="FSPOEIE_compens">#REF!</definedName>
    <definedName name="FSPOEIE_cotEtat">#REF!</definedName>
    <definedName name="FSPOEIE_cotitaf">#REF!</definedName>
    <definedName name="FSPOEIE_cotsoc">#REF!</definedName>
    <definedName name="FSPOEIE_dd">#REF!</definedName>
    <definedName name="FSPOEIE_deptech">[41]FSPOEIE!$A$129:$IV$129</definedName>
    <definedName name="FSPOEIE_dotprov">#REF!</definedName>
    <definedName name="FSPOEIE_dp">#REF!</definedName>
    <definedName name="FSPOEIE_prestextra">#REF!</definedName>
    <definedName name="FSPOEIE_prestlegv">#REF!</definedName>
    <definedName name="FSPOEIE_prestsoc">#REF!</definedName>
    <definedName name="FSPOEIE_proddiv">#REF!</definedName>
    <definedName name="FSPOEIE_prodexcep">#REF!</definedName>
    <definedName name="FSPOEIE_prodfi">#REF!</definedName>
    <definedName name="FSPOEIE_prodgestion">#REF!</definedName>
    <definedName name="FSPOEIE_prodtech">#REF!</definedName>
    <definedName name="FSPOEIE_produits">#REF!</definedName>
    <definedName name="FSPOEIE_reprisesprov">#REF!</definedName>
    <definedName name="FSPOEIE_resstech">#REF!</definedName>
    <definedName name="FSPOEIE_resultatnet">#REF!</definedName>
    <definedName name="FSPOEIE_ST">#REF!</definedName>
    <definedName name="FSPOEIE_subveq_ST">#REF!</definedName>
    <definedName name="FSV_charges">#REF!</definedName>
    <definedName name="FSV_chargesdiv">#REF!</definedName>
    <definedName name="FSV_chargesexcep">#REF!</definedName>
    <definedName name="FSV_chargesfi">#REF!</definedName>
    <definedName name="FSV_chargesgestion">#REF!</definedName>
    <definedName name="FSV_chargestech">#REF!</definedName>
    <definedName name="FSV_CNRACL">#REF!</definedName>
    <definedName name="FSV_comp">#REF!</definedName>
    <definedName name="FSV_cotEtat">#REF!</definedName>
    <definedName name="FSV_cotitaf">#REF!</definedName>
    <definedName name="FSV_deptech">#REF!</definedName>
    <definedName name="FSV_dotprov">#REF!</definedName>
    <definedName name="FSV_itaf">#REF!</definedName>
    <definedName name="FSV_proddiv">#REF!</definedName>
    <definedName name="FSV_prodexcep">#REF!</definedName>
    <definedName name="FSV_prodfi">#REF!</definedName>
    <definedName name="FSV_prodgestion">#REF!</definedName>
    <definedName name="FSV_prodtech">#REF!</definedName>
    <definedName name="FSV_produits">#REF!</definedName>
    <definedName name="FSV_reprisesprov">#REF!</definedName>
    <definedName name="FSV_resstech">#REF!</definedName>
    <definedName name="FSV_resultatnet">#REF!</definedName>
    <definedName name="FSV_ST">#REF!</definedName>
    <definedName name="G">[23]Macro1!#REF!</definedName>
    <definedName name="gain_surcote_FP_1">[23]Macro1!#REF!</definedName>
    <definedName name="gain_surcote_FP_2">[23]Macro1!#REF!</definedName>
    <definedName name="gg">[42]gg!#REF!</definedName>
    <definedName name="ggg">#REF!</definedName>
    <definedName name="GORLIZ">#REF!</definedName>
    <definedName name="grabació">#REF!</definedName>
    <definedName name="H">#REF!</definedName>
    <definedName name="handicap">[30]Macro1!$B$32:$C$32</definedName>
    <definedName name="handicap_F_M">[31]Macro1!$B$203:$C$203</definedName>
    <definedName name="handicap_F_P">[31]Macro1!$B$178:$C$178</definedName>
    <definedName name="handicap_H_M">[31]Macro1!$B$118:$C$118</definedName>
    <definedName name="handicap_H_P">[31]Macro1!$B$93:$C$93</definedName>
    <definedName name="HBID_sal_Agosto">#REF!</definedName>
    <definedName name="HBID_sal_Dic">#REF!</definedName>
    <definedName name="HBID_sal_Enero">#REF!</definedName>
    <definedName name="HBID_sal_Mar">#REF!</definedName>
    <definedName name="HBID_sal_mayo">#REF!</definedName>
    <definedName name="HBID_sal_Nov">#REF!</definedName>
    <definedName name="HBID_sal_Oct">#REF!</definedName>
    <definedName name="Header">#REF!</definedName>
    <definedName name="Heidi">#REF!</definedName>
    <definedName name="histo_ageliq">#REF!</definedName>
    <definedName name="I.1.1._Pensiones_en_vigor_por_regímenes._Total_pensiones">#REF!</definedName>
    <definedName name="I.1.2._Pensiones_en_vigor_por_regímenes._Incapacidad_permanente">#REF!</definedName>
    <definedName name="I.1.3._Pensiones_en_vigor_por_regímenes._Jubilación">#REF!</definedName>
    <definedName name="I.1.4._Pensiones_en_vigor_por_regímenes._Viudedad">#REF!</definedName>
    <definedName name="I.1.5._Pensiones_en_vigor_por_regímenes._Orfandad">#REF!</definedName>
    <definedName name="I.1.6._Pensiones_en_vigor_por_regímenes._Favor_de_familiares">#REF!</definedName>
    <definedName name="IDX">#REF!</definedName>
    <definedName name="impor">#REF!</definedName>
    <definedName name="importe">#REF!</definedName>
    <definedName name="IMPORTE_P67">'[16]IMPORTE POR CONCEPTOS'!$B$2:$Z$18</definedName>
    <definedName name="_xlnm.Print_Titles">#N/A</definedName>
    <definedName name="inaptitude">[30]Macro1!$B$29:$C$29</definedName>
    <definedName name="inaptitude_F_M">[31]Macro1!$B$200:$C$200</definedName>
    <definedName name="inaptitude_F_P">[31]Macro1!$B$175:$C$175</definedName>
    <definedName name="inaptitude_H_M">[31]Macro1!$B$115:$C$115</definedName>
    <definedName name="inaptitude_H_P">[31]Macro1!$B$90:$C$90</definedName>
    <definedName name="INCP_JUBILA">#REF!</definedName>
    <definedName name="IND.APROVISIONAMIENTOS">#REF!</definedName>
    <definedName name="INDIC_BASE">#REF!</definedName>
    <definedName name="INDIC_ECH">#REF!</definedName>
    <definedName name="INDICES">#REF!</definedName>
    <definedName name="Ingresos">#REF!</definedName>
    <definedName name="INTRETNES37U9308">#REF!</definedName>
    <definedName name="INTRETNES38U9308">#REF!</definedName>
    <definedName name="INVERSIONES">#REF!</definedName>
    <definedName name="ip">#REF!</definedName>
    <definedName name="J">#REF!</definedName>
    <definedName name="j63.1">#REF!</definedName>
    <definedName name="jjjmmhh" localSheetId="12" hidden="1">{"TABL1",#N/A,TRUE,"TABLX";"TABL2",#N/A,TRUE,"TABLX"}</definedName>
    <definedName name="jjjmmhh" localSheetId="14" hidden="1">{"TABL1",#N/A,TRUE,"TABLX";"TABL2",#N/A,TRUE,"TABLX"}</definedName>
    <definedName name="jjjmmhh" localSheetId="15" hidden="1">{"TABL1",#N/A,TRUE,"TABLX";"TABL2",#N/A,TRUE,"TABLX"}</definedName>
    <definedName name="jjjmmhh" localSheetId="17" hidden="1">{"TABL1",#N/A,TRUE,"TABLX";"TABL2",#N/A,TRUE,"TABLX"}</definedName>
    <definedName name="jjjmmhh" localSheetId="26" hidden="1">{"TABL1",#N/A,TRUE,"TABLX";"TABL2",#N/A,TRUE,"TABLX"}</definedName>
    <definedName name="jjjmmhh" localSheetId="27" hidden="1">{"TABL1",#N/A,TRUE,"TABLX";"TABL2",#N/A,TRUE,"TABLX"}</definedName>
    <definedName name="jjjmmhh" localSheetId="29" hidden="1">{"TABL1",#N/A,TRUE,"TABLX";"TABL2",#N/A,TRUE,"TABLX"}</definedName>
    <definedName name="jjjmmhh" localSheetId="30" hidden="1">{"TABL1",#N/A,TRUE,"TABLX";"TABL2",#N/A,TRUE,"TABLX"}</definedName>
    <definedName name="jjjmmhh" localSheetId="31" hidden="1">{"TABL1",#N/A,TRUE,"TABLX";"TABL2",#N/A,TRUE,"TABLX"}</definedName>
    <definedName name="jjjmmhh" localSheetId="32" hidden="1">{"TABL1",#N/A,TRUE,"TABLX";"TABL2",#N/A,TRUE,"TABLX"}</definedName>
    <definedName name="jjjmmhh" localSheetId="37" hidden="1">{"TABL1",#N/A,TRUE,"TABLX";"TABL2",#N/A,TRUE,"TABLX"}</definedName>
    <definedName name="jjjmmhh" localSheetId="42" hidden="1">{"TABL1",#N/A,TRUE,"TABLX";"TABL2",#N/A,TRUE,"TABLX"}</definedName>
    <definedName name="jjjmmhh" localSheetId="43" hidden="1">{"TABL1",#N/A,TRUE,"TABLX";"TABL2",#N/A,TRUE,"TABLX"}</definedName>
    <definedName name="jjjmmhh" localSheetId="44" hidden="1">{"TABL1",#N/A,TRUE,"TABLX";"TABL2",#N/A,TRUE,"TABLX"}</definedName>
    <definedName name="jjjmmhh" localSheetId="45" hidden="1">{"TABL1",#N/A,TRUE,"TABLX";"TABL2",#N/A,TRUE,"TABLX"}</definedName>
    <definedName name="jjjmmhh" localSheetId="46" hidden="1">{"TABL1",#N/A,TRUE,"TABLX";"TABL2",#N/A,TRUE,"TABLX"}</definedName>
    <definedName name="jjjmmhh" localSheetId="9" hidden="1">{"TABL1",#N/A,TRUE,"TABLX";"TABL2",#N/A,TRUE,"TABLX"}</definedName>
    <definedName name="jjjmmhh" localSheetId="10" hidden="1">{"TABL1",#N/A,TRUE,"TABLX";"TABL2",#N/A,TRUE,"TABLX"}</definedName>
    <definedName name="jjjmmhh" localSheetId="0" hidden="1">{"TABL1",#N/A,TRUE,"TABLX";"TABL2",#N/A,TRUE,"TABLX"}</definedName>
    <definedName name="jjjmmhh" localSheetId="47" hidden="1">{"TABL1",#N/A,TRUE,"TABLX";"TABL2",#N/A,TRUE,"TABLX"}</definedName>
    <definedName name="jjjmmhh" localSheetId="50" hidden="1">{"TABL1",#N/A,TRUE,"TABLX";"TABL2",#N/A,TRUE,"TABLX"}</definedName>
    <definedName name="jjjmmhh" localSheetId="51" hidden="1">{"TABL1",#N/A,TRUE,"TABLX";"TABL2",#N/A,TRUE,"TABLX"}</definedName>
    <definedName name="jjjmmhh" localSheetId="25" hidden="1">{"TABL1",#N/A,TRUE,"TABLX";"TABL2",#N/A,TRUE,"TABLX"}</definedName>
    <definedName name="jjjmmhh" localSheetId="36" hidden="1">{"TABL1",#N/A,TRUE,"TABLX";"TABL2",#N/A,TRUE,"TABLX"}</definedName>
    <definedName name="jjjmmhh" localSheetId="38" hidden="1">{"TABL1",#N/A,TRUE,"TABLX";"TABL2",#N/A,TRUE,"TABLX"}</definedName>
    <definedName name="jjjmmhh" localSheetId="39" hidden="1">{"TABL1",#N/A,TRUE,"TABLX";"TABL2",#N/A,TRUE,"TABLX"}</definedName>
    <definedName name="jjjmmhh" localSheetId="40" hidden="1">{"TABL1",#N/A,TRUE,"TABLX";"TABL2",#N/A,TRUE,"TABLX"}</definedName>
    <definedName name="jjjmmhh" localSheetId="41" hidden="1">{"TABL1",#N/A,TRUE,"TABLX";"TABL2",#N/A,TRUE,"TABLX"}</definedName>
    <definedName name="jjjmmhh" hidden="1">{"TABL1",#N/A,TRUE,"TABLX";"TABL2",#N/A,TRUE,"TABLX"}</definedName>
    <definedName name="jjmmhh" localSheetId="12" hidden="1">{"TABL1",#N/A,TRUE,"TABLX";"TABL2",#N/A,TRUE,"TABLX"}</definedName>
    <definedName name="jjmmhh" localSheetId="14" hidden="1">{"TABL1",#N/A,TRUE,"TABLX";"TABL2",#N/A,TRUE,"TABLX"}</definedName>
    <definedName name="jjmmhh" localSheetId="15" hidden="1">{"TABL1",#N/A,TRUE,"TABLX";"TABL2",#N/A,TRUE,"TABLX"}</definedName>
    <definedName name="jjmmhh" localSheetId="17" hidden="1">{"TABL1",#N/A,TRUE,"TABLX";"TABL2",#N/A,TRUE,"TABLX"}</definedName>
    <definedName name="jjmmhh" localSheetId="26" hidden="1">{"TABL1",#N/A,TRUE,"TABLX";"TABL2",#N/A,TRUE,"TABLX"}</definedName>
    <definedName name="jjmmhh" localSheetId="27" hidden="1">{"TABL1",#N/A,TRUE,"TABLX";"TABL2",#N/A,TRUE,"TABLX"}</definedName>
    <definedName name="jjmmhh" localSheetId="29" hidden="1">{"TABL1",#N/A,TRUE,"TABLX";"TABL2",#N/A,TRUE,"TABLX"}</definedName>
    <definedName name="jjmmhh" localSheetId="30" hidden="1">{"TABL1",#N/A,TRUE,"TABLX";"TABL2",#N/A,TRUE,"TABLX"}</definedName>
    <definedName name="jjmmhh" localSheetId="31" hidden="1">{"TABL1",#N/A,TRUE,"TABLX";"TABL2",#N/A,TRUE,"TABLX"}</definedName>
    <definedName name="jjmmhh" localSheetId="32" hidden="1">{"TABL1",#N/A,TRUE,"TABLX";"TABL2",#N/A,TRUE,"TABLX"}</definedName>
    <definedName name="jjmmhh" localSheetId="33" hidden="1">{"TABL1",#N/A,TRUE,"TABLX";"TABL2",#N/A,TRUE,"TABLX"}</definedName>
    <definedName name="jjmmhh" localSheetId="37" hidden="1">{"TABL1",#N/A,TRUE,"TABLX";"TABL2",#N/A,TRUE,"TABLX"}</definedName>
    <definedName name="jjmmhh" localSheetId="42" hidden="1">{"TABL1",#N/A,TRUE,"TABLX";"TABL2",#N/A,TRUE,"TABLX"}</definedName>
    <definedName name="jjmmhh" localSheetId="43" hidden="1">{"TABL1",#N/A,TRUE,"TABLX";"TABL2",#N/A,TRUE,"TABLX"}</definedName>
    <definedName name="jjmmhh" localSheetId="44" hidden="1">{"TABL1",#N/A,TRUE,"TABLX";"TABL2",#N/A,TRUE,"TABLX"}</definedName>
    <definedName name="jjmmhh" localSheetId="45" hidden="1">{"TABL1",#N/A,TRUE,"TABLX";"TABL2",#N/A,TRUE,"TABLX"}</definedName>
    <definedName name="jjmmhh" localSheetId="46" hidden="1">{"TABL1",#N/A,TRUE,"TABLX";"TABL2",#N/A,TRUE,"TABLX"}</definedName>
    <definedName name="jjmmhh" localSheetId="9" hidden="1">{"TABL1",#N/A,TRUE,"TABLX";"TABL2",#N/A,TRUE,"TABLX"}</definedName>
    <definedName name="jjmmhh" localSheetId="10" hidden="1">{"TABL1",#N/A,TRUE,"TABLX";"TABL2",#N/A,TRUE,"TABLX"}</definedName>
    <definedName name="jjmmhh" localSheetId="1" hidden="1">{"TABL1",#N/A,TRUE,"TABLX";"TABL2",#N/A,TRUE,"TABLX"}</definedName>
    <definedName name="jjmmhh" localSheetId="0" hidden="1">{"TABL1",#N/A,TRUE,"TABLX";"TABL2",#N/A,TRUE,"TABLX"}</definedName>
    <definedName name="jjmmhh" localSheetId="47" hidden="1">{"TABL1",#N/A,TRUE,"TABLX";"TABL2",#N/A,TRUE,"TABLX"}</definedName>
    <definedName name="jjmmhh" localSheetId="49" hidden="1">{"TABL1",#N/A,TRUE,"TABLX";"TABL2",#N/A,TRUE,"TABLX"}</definedName>
    <definedName name="jjmmhh" localSheetId="50" hidden="1">{"TABL1",#N/A,TRUE,"TABLX";"TABL2",#N/A,TRUE,"TABLX"}</definedName>
    <definedName name="jjmmhh" localSheetId="51" hidden="1">{"TABL1",#N/A,TRUE,"TABLX";"TABL2",#N/A,TRUE,"TABLX"}</definedName>
    <definedName name="jjmmhh" localSheetId="25" hidden="1">{"TABL1",#N/A,TRUE,"TABLX";"TABL2",#N/A,TRUE,"TABLX"}</definedName>
    <definedName name="jjmmhh" localSheetId="36" hidden="1">{"TABL1",#N/A,TRUE,"TABLX";"TABL2",#N/A,TRUE,"TABLX"}</definedName>
    <definedName name="jjmmhh" localSheetId="38" hidden="1">{"TABL1",#N/A,TRUE,"TABLX";"TABL2",#N/A,TRUE,"TABLX"}</definedName>
    <definedName name="jjmmhh" localSheetId="39" hidden="1">{"TABL1",#N/A,TRUE,"TABLX";"TABL2",#N/A,TRUE,"TABLX"}</definedName>
    <definedName name="jjmmhh" localSheetId="40" hidden="1">{"TABL1",#N/A,TRUE,"TABLX";"TABL2",#N/A,TRUE,"TABLX"}</definedName>
    <definedName name="jjmmhh" localSheetId="41" hidden="1">{"TABL1",#N/A,TRUE,"TABLX";"TABL2",#N/A,TRUE,"TABLX"}</definedName>
    <definedName name="jjmmhh" hidden="1">{"TABL1",#N/A,TRUE,"TABLX";"TABL2",#N/A,TRUE,"TABLX"}</definedName>
    <definedName name="jmh">[28]txcot!#REF!</definedName>
    <definedName name="jmhjmh" localSheetId="12" hidden="1">{"TABL1",#N/A,TRUE,"TABLX";"TABL2",#N/A,TRUE,"TABLX"}</definedName>
    <definedName name="jmhjmh" localSheetId="14" hidden="1">{"TABL1",#N/A,TRUE,"TABLX";"TABL2",#N/A,TRUE,"TABLX"}</definedName>
    <definedName name="jmhjmh" localSheetId="15" hidden="1">{"TABL1",#N/A,TRUE,"TABLX";"TABL2",#N/A,TRUE,"TABLX"}</definedName>
    <definedName name="jmhjmh" localSheetId="17" hidden="1">{"TABL1",#N/A,TRUE,"TABLX";"TABL2",#N/A,TRUE,"TABLX"}</definedName>
    <definedName name="jmhjmh" localSheetId="26" hidden="1">{"TABL1",#N/A,TRUE,"TABLX";"TABL2",#N/A,TRUE,"TABLX"}</definedName>
    <definedName name="jmhjmh" localSheetId="27" hidden="1">{"TABL1",#N/A,TRUE,"TABLX";"TABL2",#N/A,TRUE,"TABLX"}</definedName>
    <definedName name="jmhjmh" localSheetId="29" hidden="1">{"TABL1",#N/A,TRUE,"TABLX";"TABL2",#N/A,TRUE,"TABLX"}</definedName>
    <definedName name="jmhjmh" localSheetId="30" hidden="1">{"TABL1",#N/A,TRUE,"TABLX";"TABL2",#N/A,TRUE,"TABLX"}</definedName>
    <definedName name="jmhjmh" localSheetId="31" hidden="1">{"TABL1",#N/A,TRUE,"TABLX";"TABL2",#N/A,TRUE,"TABLX"}</definedName>
    <definedName name="jmhjmh" localSheetId="32" hidden="1">{"TABL1",#N/A,TRUE,"TABLX";"TABL2",#N/A,TRUE,"TABLX"}</definedName>
    <definedName name="jmhjmh" localSheetId="33" hidden="1">{"TABL1",#N/A,TRUE,"TABLX";"TABL2",#N/A,TRUE,"TABLX"}</definedName>
    <definedName name="jmhjmh" localSheetId="37" hidden="1">{"TABL1",#N/A,TRUE,"TABLX";"TABL2",#N/A,TRUE,"TABLX"}</definedName>
    <definedName name="jmhjmh" localSheetId="42" hidden="1">{"TABL1",#N/A,TRUE,"TABLX";"TABL2",#N/A,TRUE,"TABLX"}</definedName>
    <definedName name="jmhjmh" localSheetId="43" hidden="1">{"TABL1",#N/A,TRUE,"TABLX";"TABL2",#N/A,TRUE,"TABLX"}</definedName>
    <definedName name="jmhjmh" localSheetId="44" hidden="1">{"TABL1",#N/A,TRUE,"TABLX";"TABL2",#N/A,TRUE,"TABLX"}</definedName>
    <definedName name="jmhjmh" localSheetId="45" hidden="1">{"TABL1",#N/A,TRUE,"TABLX";"TABL2",#N/A,TRUE,"TABLX"}</definedName>
    <definedName name="jmhjmh" localSheetId="46" hidden="1">{"TABL1",#N/A,TRUE,"TABLX";"TABL2",#N/A,TRUE,"TABLX"}</definedName>
    <definedName name="jmhjmh" localSheetId="9" hidden="1">{"TABL1",#N/A,TRUE,"TABLX";"TABL2",#N/A,TRUE,"TABLX"}</definedName>
    <definedName name="jmhjmh" localSheetId="10" hidden="1">{"TABL1",#N/A,TRUE,"TABLX";"TABL2",#N/A,TRUE,"TABLX"}</definedName>
    <definedName name="jmhjmh" localSheetId="1" hidden="1">{"TABL1",#N/A,TRUE,"TABLX";"TABL2",#N/A,TRUE,"TABLX"}</definedName>
    <definedName name="jmhjmh" localSheetId="0" hidden="1">{"TABL1",#N/A,TRUE,"TABLX";"TABL2",#N/A,TRUE,"TABLX"}</definedName>
    <definedName name="jmhjmh" localSheetId="47" hidden="1">{"TABL1",#N/A,TRUE,"TABLX";"TABL2",#N/A,TRUE,"TABLX"}</definedName>
    <definedName name="jmhjmh" localSheetId="49" hidden="1">{"TABL1",#N/A,TRUE,"TABLX";"TABL2",#N/A,TRUE,"TABLX"}</definedName>
    <definedName name="jmhjmh" localSheetId="50" hidden="1">{"TABL1",#N/A,TRUE,"TABLX";"TABL2",#N/A,TRUE,"TABLX"}</definedName>
    <definedName name="jmhjmh" localSheetId="51" hidden="1">{"TABL1",#N/A,TRUE,"TABLX";"TABL2",#N/A,TRUE,"TABLX"}</definedName>
    <definedName name="jmhjmh" localSheetId="25" hidden="1">{"TABL1",#N/A,TRUE,"TABLX";"TABL2",#N/A,TRUE,"TABLX"}</definedName>
    <definedName name="jmhjmh" localSheetId="36" hidden="1">{"TABL1",#N/A,TRUE,"TABLX";"TABL2",#N/A,TRUE,"TABLX"}</definedName>
    <definedName name="jmhjmh" localSheetId="38" hidden="1">{"TABL1",#N/A,TRUE,"TABLX";"TABL2",#N/A,TRUE,"TABLX"}</definedName>
    <definedName name="jmhjmh" localSheetId="39" hidden="1">{"TABL1",#N/A,TRUE,"TABLX";"TABL2",#N/A,TRUE,"TABLX"}</definedName>
    <definedName name="jmhjmh" localSheetId="40" hidden="1">{"TABL1",#N/A,TRUE,"TABLX";"TABL2",#N/A,TRUE,"TABLX"}</definedName>
    <definedName name="jmhjmh" localSheetId="41" hidden="1">{"TABL1",#N/A,TRUE,"TABLX";"TABL2",#N/A,TRUE,"TABLX"}</definedName>
    <definedName name="jmhjmh" hidden="1">{"TABL1",#N/A,TRUE,"TABLX";"TABL2",#N/A,TRUE,"TABLX"}</definedName>
    <definedName name="jmhjmhh" localSheetId="12" hidden="1">{"TABL1",#N/A,TRUE,"TABLX";"TABL2",#N/A,TRUE,"TABLX"}</definedName>
    <definedName name="jmhjmhh" localSheetId="14" hidden="1">{"TABL1",#N/A,TRUE,"TABLX";"TABL2",#N/A,TRUE,"TABLX"}</definedName>
    <definedName name="jmhjmhh" localSheetId="15" hidden="1">{"TABL1",#N/A,TRUE,"TABLX";"TABL2",#N/A,TRUE,"TABLX"}</definedName>
    <definedName name="jmhjmhh" localSheetId="17" hidden="1">{"TABL1",#N/A,TRUE,"TABLX";"TABL2",#N/A,TRUE,"TABLX"}</definedName>
    <definedName name="jmhjmhh" localSheetId="26" hidden="1">{"TABL1",#N/A,TRUE,"TABLX";"TABL2",#N/A,TRUE,"TABLX"}</definedName>
    <definedName name="jmhjmhh" localSheetId="27" hidden="1">{"TABL1",#N/A,TRUE,"TABLX";"TABL2",#N/A,TRUE,"TABLX"}</definedName>
    <definedName name="jmhjmhh" localSheetId="29" hidden="1">{"TABL1",#N/A,TRUE,"TABLX";"TABL2",#N/A,TRUE,"TABLX"}</definedName>
    <definedName name="jmhjmhh" localSheetId="30" hidden="1">{"TABL1",#N/A,TRUE,"TABLX";"TABL2",#N/A,TRUE,"TABLX"}</definedName>
    <definedName name="jmhjmhh" localSheetId="31" hidden="1">{"TABL1",#N/A,TRUE,"TABLX";"TABL2",#N/A,TRUE,"TABLX"}</definedName>
    <definedName name="jmhjmhh" localSheetId="32" hidden="1">{"TABL1",#N/A,TRUE,"TABLX";"TABL2",#N/A,TRUE,"TABLX"}</definedName>
    <definedName name="jmhjmhh" localSheetId="37" hidden="1">{"TABL1",#N/A,TRUE,"TABLX";"TABL2",#N/A,TRUE,"TABLX"}</definedName>
    <definedName name="jmhjmhh" localSheetId="42" hidden="1">{"TABL1",#N/A,TRUE,"TABLX";"TABL2",#N/A,TRUE,"TABLX"}</definedName>
    <definedName name="jmhjmhh" localSheetId="43" hidden="1">{"TABL1",#N/A,TRUE,"TABLX";"TABL2",#N/A,TRUE,"TABLX"}</definedName>
    <definedName name="jmhjmhh" localSheetId="44" hidden="1">{"TABL1",#N/A,TRUE,"TABLX";"TABL2",#N/A,TRUE,"TABLX"}</definedName>
    <definedName name="jmhjmhh" localSheetId="45" hidden="1">{"TABL1",#N/A,TRUE,"TABLX";"TABL2",#N/A,TRUE,"TABLX"}</definedName>
    <definedName name="jmhjmhh" localSheetId="46" hidden="1">{"TABL1",#N/A,TRUE,"TABLX";"TABL2",#N/A,TRUE,"TABLX"}</definedName>
    <definedName name="jmhjmhh" localSheetId="9" hidden="1">{"TABL1",#N/A,TRUE,"TABLX";"TABL2",#N/A,TRUE,"TABLX"}</definedName>
    <definedName name="jmhjmhh" localSheetId="10" hidden="1">{"TABL1",#N/A,TRUE,"TABLX";"TABL2",#N/A,TRUE,"TABLX"}</definedName>
    <definedName name="jmhjmhh" localSheetId="0" hidden="1">{"TABL1",#N/A,TRUE,"TABLX";"TABL2",#N/A,TRUE,"TABLX"}</definedName>
    <definedName name="jmhjmhh" localSheetId="47" hidden="1">{"TABL1",#N/A,TRUE,"TABLX";"TABL2",#N/A,TRUE,"TABLX"}</definedName>
    <definedName name="jmhjmhh" localSheetId="50" hidden="1">{"TABL1",#N/A,TRUE,"TABLX";"TABL2",#N/A,TRUE,"TABLX"}</definedName>
    <definedName name="jmhjmhh" localSheetId="51" hidden="1">{"TABL1",#N/A,TRUE,"TABLX";"TABL2",#N/A,TRUE,"TABLX"}</definedName>
    <definedName name="jmhjmhh" localSheetId="25" hidden="1">{"TABL1",#N/A,TRUE,"TABLX";"TABL2",#N/A,TRUE,"TABLX"}</definedName>
    <definedName name="jmhjmhh" localSheetId="36" hidden="1">{"TABL1",#N/A,TRUE,"TABLX";"TABL2",#N/A,TRUE,"TABLX"}</definedName>
    <definedName name="jmhjmhh" localSheetId="38" hidden="1">{"TABL1",#N/A,TRUE,"TABLX";"TABL2",#N/A,TRUE,"TABLX"}</definedName>
    <definedName name="jmhjmhh" localSheetId="39" hidden="1">{"TABL1",#N/A,TRUE,"TABLX";"TABL2",#N/A,TRUE,"TABLX"}</definedName>
    <definedName name="jmhjmhh" localSheetId="40" hidden="1">{"TABL1",#N/A,TRUE,"TABLX";"TABL2",#N/A,TRUE,"TABLX"}</definedName>
    <definedName name="jmhjmhh" localSheetId="41" hidden="1">{"TABL1",#N/A,TRUE,"TABLX";"TABL2",#N/A,TRUE,"TABLX"}</definedName>
    <definedName name="jmhjmhh" hidden="1">{"TABL1",#N/A,TRUE,"TABLX";"TABL2",#N/A,TRUE,"TABLX"}</definedName>
    <definedName name="K">#REF!</definedName>
    <definedName name="kailis">#REF!</definedName>
    <definedName name="KK">#REF!</definedName>
    <definedName name="kkk">#REF!</definedName>
    <definedName name="kkkkk">#REF!</definedName>
    <definedName name="Label_NES">[36]listes!$E$2:$E$38</definedName>
    <definedName name="LIST_INCOHERENCE">#REF!</definedName>
    <definedName name="LIST_INCOHERENCE_2">#REF!</definedName>
    <definedName name="LIST_INCOHERENCE_CHO">#REF!</definedName>
    <definedName name="LIST_INCOHERENCE_CHO2">#REF!</definedName>
    <definedName name="Liste_FAP">[1]listes!$D$2:$D$88</definedName>
    <definedName name="liste_methode">[1]listes!#REF!</definedName>
    <definedName name="Liste_NES">[43]output_logistic!$B$2:$B$37</definedName>
    <definedName name="Liste_PMQ">[44]output!$A$2:$A$31</definedName>
    <definedName name="liste_secteursPMQ">[1]listes!$A$2:$A$31</definedName>
    <definedName name="LL">#REF!</definedName>
    <definedName name="m">#REF!</definedName>
    <definedName name="Mat">#REF!</definedName>
    <definedName name="Mes">[45]Rangos!$A$2:$B$13</definedName>
    <definedName name="MESES">"enero, febrero, marzo, abril, mayo, junio, julio, agosto, septiembre, octubre, noviembre, diciembre"</definedName>
    <definedName name="mmmmmm">#REF!</definedName>
    <definedName name="mmmmmmmm">#REF!</definedName>
    <definedName name="moins_de_50">[21]Macro1!$B$23:$C$23</definedName>
    <definedName name="moins_de_50_F">[22]Macro1!$B$153:$C$153</definedName>
    <definedName name="moins_de_50_H">[22]Macro1!$B$88:$C$88</definedName>
    <definedName name="moins_de_55">[21]Macro1!$B$26:$C$26</definedName>
    <definedName name="moins_de_55_F">[22]Macro1!$B$156:$C$156</definedName>
    <definedName name="moins_de_55_H">[22]Macro1!$B$91:$C$91</definedName>
    <definedName name="MOIS_EJ">#REF!</definedName>
    <definedName name="MONTANT">#REF!</definedName>
    <definedName name="MONTANT_REVISION">#REF!</definedName>
    <definedName name="montantE">[30]Macro1!#REF!</definedName>
    <definedName name="montantE2005">[30]Macro1!#REF!</definedName>
    <definedName name="montantE2005B">#REF!</definedName>
    <definedName name="montantE2006">[30]Macro1!#REF!</definedName>
    <definedName name="montantE2006B">#REF!</definedName>
    <definedName name="montantF">[30]Macro1!#REF!</definedName>
    <definedName name="montantF2005">[30]Macro1!#REF!</definedName>
    <definedName name="montantF2005B">#REF!</definedName>
    <definedName name="montantF2006">[30]Macro1!#REF!</definedName>
    <definedName name="montantF2006B">#REF!</definedName>
    <definedName name="montantH">[30]Macro1!#REF!</definedName>
    <definedName name="montantH2005">[30]Macro1!#REF!</definedName>
    <definedName name="montantH2005B">#REF!</definedName>
    <definedName name="montantH2006">[30]Macro1!#REF!</definedName>
    <definedName name="montantH2006B">#REF!</definedName>
    <definedName name="N">#REF!</definedName>
    <definedName name="NES37_9308">#REF!</definedName>
    <definedName name="NES37INTU9308">#REF!</definedName>
    <definedName name="NES37U9308">#REF!</definedName>
    <definedName name="NESINTU9307">#REF!</definedName>
    <definedName name="NESINTU9308">#REF!</definedName>
    <definedName name="NESRINTU9308">#REF!</definedName>
    <definedName name="NESRPMQ9308">#REF!</definedName>
    <definedName name="NESRPMQT9308">#REF!</definedName>
    <definedName name="NESSAL9308">'[46]Emploi Enquête Emploi'!$A$4:$R$40</definedName>
    <definedName name="NESU9307">#REF!</definedName>
    <definedName name="NESU9308">#REF!</definedName>
    <definedName name="NON_CADRE_BRUT">#REF!</definedName>
    <definedName name="NON_CADRE_NET">#REF!</definedName>
    <definedName name="note">[35]France!$A$2:$A$2</definedName>
    <definedName name="npi">#REF!</definedName>
    <definedName name="paraconta">#REF!</definedName>
    <definedName name="Part">[47]CADES!$A$1</definedName>
    <definedName name="parts_reg_cadre">#REF!</definedName>
    <definedName name="parts_reg_fp">#REF!</definedName>
    <definedName name="parts_reg_non_cadre">#REF!</definedName>
    <definedName name="PB_COHERENCE">#REF!</definedName>
    <definedName name="PERSONAL">#REF!</definedName>
    <definedName name="PMQFAP9308">#REF!</definedName>
    <definedName name="PMQFAPT9308">#REF!</definedName>
    <definedName name="PMQNESR9308">#REF!</definedName>
    <definedName name="PMQNESRT9308">#REF!</definedName>
    <definedName name="POR_SOCIEDAD">#REF!</definedName>
    <definedName name="primo">#REF!</definedName>
    <definedName name="PRIX_BRUT">#REF!</definedName>
    <definedName name="PRIX_NET">#REF!</definedName>
    <definedName name="Probaa">#REF!</definedName>
    <definedName name="Q">#REF!</definedName>
    <definedName name="qq" localSheetId="12" hidden="1">[7]A11!#REF!</definedName>
    <definedName name="qq" localSheetId="13" hidden="1">[8]A11!#REF!</definedName>
    <definedName name="qq" localSheetId="14" hidden="1">[7]A11!#REF!</definedName>
    <definedName name="qq" localSheetId="15" hidden="1">[7]A11!#REF!</definedName>
    <definedName name="qq" localSheetId="16" hidden="1">[8]A11!#REF!</definedName>
    <definedName name="qq" localSheetId="17" hidden="1">[7]A11!#REF!</definedName>
    <definedName name="qq" localSheetId="18" hidden="1">[8]A11!#REF!</definedName>
    <definedName name="qq" localSheetId="19" hidden="1">[8]A11!#REF!</definedName>
    <definedName name="qq" localSheetId="20" hidden="1">[8]A11!#REF!</definedName>
    <definedName name="qq" localSheetId="4" hidden="1">[8]A11!#REF!</definedName>
    <definedName name="qq" localSheetId="23" hidden="1">[8]A11!#REF!</definedName>
    <definedName name="qq" localSheetId="24" hidden="1">[8]A11!#REF!</definedName>
    <definedName name="qq" localSheetId="26" hidden="1">[8]A11!#REF!</definedName>
    <definedName name="qq" localSheetId="27" hidden="1">[9]A11!#REF!</definedName>
    <definedName name="qq" localSheetId="28" hidden="1">[8]A11!#REF!</definedName>
    <definedName name="qq" localSheetId="29" hidden="1">[7]A11!#REF!</definedName>
    <definedName name="qq" localSheetId="30" hidden="1">[7]A11!#REF!</definedName>
    <definedName name="qq" localSheetId="31" hidden="1">[7]A11!#REF!</definedName>
    <definedName name="qq" localSheetId="32" hidden="1">[7]A11!#REF!</definedName>
    <definedName name="qq" localSheetId="33" hidden="1">[8]A11!#REF!</definedName>
    <definedName name="qq" localSheetId="42" hidden="1">[8]A11!#REF!</definedName>
    <definedName name="qq" localSheetId="43" hidden="1">[8]A11!#REF!</definedName>
    <definedName name="qq" localSheetId="44" hidden="1">[8]A11!#REF!</definedName>
    <definedName name="qq" localSheetId="45" hidden="1">[8]A11!#REF!</definedName>
    <definedName name="qq" localSheetId="46" hidden="1">[8]A11!#REF!</definedName>
    <definedName name="qq" localSheetId="7" hidden="1">[8]A11!#REF!</definedName>
    <definedName name="qq" localSheetId="8" hidden="1">[8]A11!#REF!</definedName>
    <definedName name="qq" localSheetId="9" hidden="1">[7]A11!#REF!</definedName>
    <definedName name="qq" localSheetId="10" hidden="1">[7]A11!#REF!</definedName>
    <definedName name="qq" localSheetId="1" hidden="1">[7]A11!#REF!</definedName>
    <definedName name="qq" localSheetId="0" hidden="1">[8]A11!#REF!</definedName>
    <definedName name="qq" localSheetId="47" hidden="1">[9]A11!#REF!</definedName>
    <definedName name="qq" localSheetId="49" hidden="1">[8]A11!#REF!</definedName>
    <definedName name="qq" localSheetId="50" hidden="1">[9]A11!#REF!</definedName>
    <definedName name="qq" localSheetId="51" hidden="1">[9]A11!#REF!</definedName>
    <definedName name="qq" localSheetId="21" hidden="1">[10]A11!#REF!</definedName>
    <definedName name="qq" localSheetId="38" hidden="1">[8]A11!#REF!</definedName>
    <definedName name="qq" localSheetId="39" hidden="1">[8]A11!#REF!</definedName>
    <definedName name="qq" localSheetId="40" hidden="1">[8]A11!#REF!</definedName>
    <definedName name="qq" localSheetId="41" hidden="1">[8]A11!#REF!</definedName>
    <definedName name="qq" hidden="1">[8]A11!#REF!</definedName>
    <definedName name="qqq" localSheetId="12" hidden="1">[7]A11!#REF!</definedName>
    <definedName name="qqq" localSheetId="13" hidden="1">[8]A11!#REF!</definedName>
    <definedName name="qqq" localSheetId="14" hidden="1">[7]A11!#REF!</definedName>
    <definedName name="qqq" localSheetId="15" hidden="1">[7]A11!#REF!</definedName>
    <definedName name="qqq" localSheetId="16" hidden="1">[8]A11!#REF!</definedName>
    <definedName name="qqq" localSheetId="17" hidden="1">[7]A11!#REF!</definedName>
    <definedName name="qqq" localSheetId="18" hidden="1">[8]A11!#REF!</definedName>
    <definedName name="qqq" localSheetId="19" hidden="1">[8]A11!#REF!</definedName>
    <definedName name="qqq" localSheetId="20" hidden="1">[8]A11!#REF!</definedName>
    <definedName name="qqq" localSheetId="4" hidden="1">[8]A11!#REF!</definedName>
    <definedName name="qqq" localSheetId="23" hidden="1">[8]A11!#REF!</definedName>
    <definedName name="qqq" localSheetId="24" hidden="1">[8]A11!#REF!</definedName>
    <definedName name="qqq" localSheetId="26" hidden="1">[8]A11!#REF!</definedName>
    <definedName name="qqq" localSheetId="27" hidden="1">[9]A11!#REF!</definedName>
    <definedName name="qqq" localSheetId="28" hidden="1">[8]A11!#REF!</definedName>
    <definedName name="qqq" localSheetId="29" hidden="1">[7]A11!#REF!</definedName>
    <definedName name="qqq" localSheetId="30" hidden="1">[7]A11!#REF!</definedName>
    <definedName name="qqq" localSheetId="31" hidden="1">[7]A11!#REF!</definedName>
    <definedName name="qqq" localSheetId="32" hidden="1">[7]A11!#REF!</definedName>
    <definedName name="qqq" localSheetId="33" hidden="1">[8]A11!#REF!</definedName>
    <definedName name="qqq" localSheetId="42" hidden="1">[8]A11!#REF!</definedName>
    <definedName name="qqq" localSheetId="43" hidden="1">[8]A11!#REF!</definedName>
    <definedName name="qqq" localSheetId="44" hidden="1">[8]A11!#REF!</definedName>
    <definedName name="qqq" localSheetId="45" hidden="1">[8]A11!#REF!</definedName>
    <definedName name="qqq" localSheetId="46" hidden="1">[8]A11!#REF!</definedName>
    <definedName name="qqq" localSheetId="7" hidden="1">[8]A11!#REF!</definedName>
    <definedName name="qqq" localSheetId="8" hidden="1">[8]A11!#REF!</definedName>
    <definedName name="qqq" localSheetId="9" hidden="1">[7]A11!#REF!</definedName>
    <definedName name="qqq" localSheetId="10" hidden="1">[7]A11!#REF!</definedName>
    <definedName name="qqq" localSheetId="1" hidden="1">[7]A11!#REF!</definedName>
    <definedName name="qqq" localSheetId="0" hidden="1">[8]A11!#REF!</definedName>
    <definedName name="qqq" localSheetId="47" hidden="1">[9]A11!#REF!</definedName>
    <definedName name="qqq" localSheetId="49" hidden="1">[8]A11!#REF!</definedName>
    <definedName name="qqq" localSheetId="50" hidden="1">[9]A11!#REF!</definedName>
    <definedName name="qqq" localSheetId="51" hidden="1">[9]A11!#REF!</definedName>
    <definedName name="qqq" localSheetId="21" hidden="1">[10]A11!#REF!</definedName>
    <definedName name="qqq" localSheetId="38" hidden="1">[8]A11!#REF!</definedName>
    <definedName name="qqq" localSheetId="39" hidden="1">[8]A11!#REF!</definedName>
    <definedName name="qqq" localSheetId="40" hidden="1">[8]A11!#REF!</definedName>
    <definedName name="qqq" localSheetId="41" hidden="1">[8]A11!#REF!</definedName>
    <definedName name="qqq" hidden="1">[8]A11!#REF!</definedName>
    <definedName name="quartile">#REF!</definedName>
    <definedName name="qwrw">#REF!</definedName>
    <definedName name="RAFP_cotsoc">#REF!</definedName>
    <definedName name="RAFP_prestsoc">#REF!</definedName>
    <definedName name="RAFP_ST">#REF!</definedName>
    <definedName name="RATP_charges">#REF!</definedName>
    <definedName name="RATP_chargesdiv">#REF!</definedName>
    <definedName name="RATP_chargesexcep">#REF!</definedName>
    <definedName name="RATP_chargesfi">#REF!</definedName>
    <definedName name="RATP_chargesgestion">#REF!</definedName>
    <definedName name="RATP_chargestech">#REF!</definedName>
    <definedName name="RATP_compens">#REF!</definedName>
    <definedName name="RATP_cotitaf">#REF!</definedName>
    <definedName name="RATP_cotsoc">#REF!</definedName>
    <definedName name="RATP_dd">#REF!</definedName>
    <definedName name="RATP_deptech">#REF!</definedName>
    <definedName name="RATP_dotprov">#REF!</definedName>
    <definedName name="RATP_dp">#REF!</definedName>
    <definedName name="RATP_prestlegi">#REF!</definedName>
    <definedName name="RATP_prestlegv">#REF!</definedName>
    <definedName name="RATP_prestsoc">#REF!</definedName>
    <definedName name="RATP_proddiv">#REF!</definedName>
    <definedName name="RATP_prodexcep">#REF!</definedName>
    <definedName name="RATP_prodfi">#REF!</definedName>
    <definedName name="RATP_prodgestion">#REF!</definedName>
    <definedName name="RATP_prodtech">#REF!</definedName>
    <definedName name="RATP_produits">#REF!</definedName>
    <definedName name="RATP_reprisesprov">#REF!</definedName>
    <definedName name="RATP_resstech">#REF!</definedName>
    <definedName name="RATP_resultatnet">#REF!</definedName>
    <definedName name="RATP_ST">#REF!</definedName>
    <definedName name="RATP_subveq_ST">#REF!</definedName>
    <definedName name="RawData">#REF!</definedName>
    <definedName name="RawHeader">#REF!</definedName>
    <definedName name="Rodriguez">#REF!</definedName>
    <definedName name="SAbase_charges">#REF!</definedName>
    <definedName name="SAbase_chargesdiv">#REF!</definedName>
    <definedName name="SAbase_chargesexcep">#REF!</definedName>
    <definedName name="SAbase_chargesfi">#REF!</definedName>
    <definedName name="SAbase_chargesgestion">#REF!</definedName>
    <definedName name="SAbase_chargestech">#REF!</definedName>
    <definedName name="SAbase_compens">#REF!</definedName>
    <definedName name="SAbase_cotFSV">#REF!</definedName>
    <definedName name="SAbase_cotitaf">#REF!</definedName>
    <definedName name="SAbase_cotsoc">#REF!</definedName>
    <definedName name="SAbase_dd">#REF!</definedName>
    <definedName name="SAbase_deptech">#REF!</definedName>
    <definedName name="SAbase_dotprov">#REF!</definedName>
    <definedName name="SAbase_dp">#REF!</definedName>
    <definedName name="SAbase_ITAF">#REF!</definedName>
    <definedName name="SAbase_prestextra">#REF!</definedName>
    <definedName name="SAbase_prestFSV">#REF!</definedName>
    <definedName name="SAbase_prestleg">#REF!</definedName>
    <definedName name="SAbase_prestlegv">#REF!</definedName>
    <definedName name="SAbase_prestsoc">#REF!</definedName>
    <definedName name="SAbase_proddiv">#REF!</definedName>
    <definedName name="SAbase_prodexcep">#REF!</definedName>
    <definedName name="SAbase_prodfi">#REF!</definedName>
    <definedName name="SAbase_prodgestion">#REF!</definedName>
    <definedName name="SAbase_prodtech">#REF!</definedName>
    <definedName name="SAbase_produits">#REF!</definedName>
    <definedName name="SAbase_reprisesprov">#REF!</definedName>
    <definedName name="SAbase_resstech">#REF!</definedName>
    <definedName name="SAbase_resultatnet">#REF!</definedName>
    <definedName name="SAbase_ST">#REF!</definedName>
    <definedName name="SAS_TAB_TEST_INDICATEUR">#REF!</definedName>
    <definedName name="SAS_TAB1">#REF!</definedName>
    <definedName name="Scénario">#REF!</definedName>
    <definedName name="sdfsdf" localSheetId="12" hidden="1">[48]A11!#REF!</definedName>
    <definedName name="sdfsdf" localSheetId="13" hidden="1">[49]A11!#REF!</definedName>
    <definedName name="sdfsdf" localSheetId="14" hidden="1">[48]A11!#REF!</definedName>
    <definedName name="sdfsdf" localSheetId="15" hidden="1">[48]A11!#REF!</definedName>
    <definedName name="sdfsdf" localSheetId="16" hidden="1">[49]A11!#REF!</definedName>
    <definedName name="sdfsdf" localSheetId="17" hidden="1">[48]A11!#REF!</definedName>
    <definedName name="sdfsdf" localSheetId="18" hidden="1">[49]A11!#REF!</definedName>
    <definedName name="sdfsdf" localSheetId="19" hidden="1">[49]A11!#REF!</definedName>
    <definedName name="sdfsdf" localSheetId="20" hidden="1">[49]A11!#REF!</definedName>
    <definedName name="sdfsdf" localSheetId="4" hidden="1">[49]A11!#REF!</definedName>
    <definedName name="sdfsdf" localSheetId="23" hidden="1">[49]A11!#REF!</definedName>
    <definedName name="sdfsdf" localSheetId="24" hidden="1">[49]A11!#REF!</definedName>
    <definedName name="sdfsdf" localSheetId="26" hidden="1">[49]A11!#REF!</definedName>
    <definedName name="sdfsdf" localSheetId="27" hidden="1">[50]A11!#REF!</definedName>
    <definedName name="sdfsdf" localSheetId="28" hidden="1">[49]A11!#REF!</definedName>
    <definedName name="sdfsdf" localSheetId="29" hidden="1">[48]A11!#REF!</definedName>
    <definedName name="sdfsdf" localSheetId="30" hidden="1">[48]A11!#REF!</definedName>
    <definedName name="sdfsdf" localSheetId="31" hidden="1">[48]A11!#REF!</definedName>
    <definedName name="sdfsdf" localSheetId="32" hidden="1">[48]A11!#REF!</definedName>
    <definedName name="sdfsdf" localSheetId="33" hidden="1">[49]A11!#REF!</definedName>
    <definedName name="sdfsdf" localSheetId="42" hidden="1">[49]A11!#REF!</definedName>
    <definedName name="sdfsdf" localSheetId="43" hidden="1">[49]A11!#REF!</definedName>
    <definedName name="sdfsdf" localSheetId="44" hidden="1">[49]A11!#REF!</definedName>
    <definedName name="sdfsdf" localSheetId="45" hidden="1">[49]A11!#REF!</definedName>
    <definedName name="sdfsdf" localSheetId="46" hidden="1">[49]A11!#REF!</definedName>
    <definedName name="sdfsdf" localSheetId="7" hidden="1">[49]A11!#REF!</definedName>
    <definedName name="sdfsdf" localSheetId="8" hidden="1">[49]A11!#REF!</definedName>
    <definedName name="sdfsdf" localSheetId="9" hidden="1">[48]A11!#REF!</definedName>
    <definedName name="sdfsdf" localSheetId="10" hidden="1">[48]A11!#REF!</definedName>
    <definedName name="sdfsdf" localSheetId="1" hidden="1">[48]A11!#REF!</definedName>
    <definedName name="sdfsdf" localSheetId="0" hidden="1">[49]A11!#REF!</definedName>
    <definedName name="sdfsdf" localSheetId="47" hidden="1">[50]A11!#REF!</definedName>
    <definedName name="sdfsdf" localSheetId="49" hidden="1">[49]A11!#REF!</definedName>
    <definedName name="sdfsdf" localSheetId="50" hidden="1">[50]A11!#REF!</definedName>
    <definedName name="sdfsdf" localSheetId="51" hidden="1">[50]A11!#REF!</definedName>
    <definedName name="sdfsdf" localSheetId="21" hidden="1">[51]A11!#REF!</definedName>
    <definedName name="sdfsdf" localSheetId="38" hidden="1">[49]A11!#REF!</definedName>
    <definedName name="sdfsdf" localSheetId="39" hidden="1">[49]A11!#REF!</definedName>
    <definedName name="sdfsdf" localSheetId="40" hidden="1">[49]A11!#REF!</definedName>
    <definedName name="sdfsdf" localSheetId="41" hidden="1">[49]A11!#REF!</definedName>
    <definedName name="sdfsdf" hidden="1">[49]A11!#REF!</definedName>
    <definedName name="secteurs">#REF!</definedName>
    <definedName name="SNCF_charges">#REF!</definedName>
    <definedName name="SNCF_chargesdiv">#REF!</definedName>
    <definedName name="SNCF_chargesexcep">#REF!</definedName>
    <definedName name="SNCF_chargesfi">#REF!</definedName>
    <definedName name="SNCF_chargesgestion">#REF!</definedName>
    <definedName name="SNCF_chargestech">#REF!</definedName>
    <definedName name="SNCF_compens">#REF!</definedName>
    <definedName name="SNCF_cotEtat">#REF!</definedName>
    <definedName name="SNCF_cotitaf">#REF!</definedName>
    <definedName name="SNCF_cotsoc">#REF!</definedName>
    <definedName name="SNCF_dd">#REF!</definedName>
    <definedName name="SNCF_deptech">#REF!</definedName>
    <definedName name="SNCF_dotprov">#REF!</definedName>
    <definedName name="SNCF_dp">#REF!</definedName>
    <definedName name="SNCF_Itaf">#REF!</definedName>
    <definedName name="SNCF_prestFSV">#REF!</definedName>
    <definedName name="SNCF_prestlegv">#REF!</definedName>
    <definedName name="SNCF_prestsoc">#REF!</definedName>
    <definedName name="SNCF_proddiv">#REF!</definedName>
    <definedName name="SNCF_prodexcep">#REF!</definedName>
    <definedName name="SNCF_prodfi">#REF!</definedName>
    <definedName name="SNCF_prodgestion">#REF!</definedName>
    <definedName name="SNCF_prodtech">#REF!</definedName>
    <definedName name="SNCF_produits">#REF!</definedName>
    <definedName name="SNCF_reprisesprov">#REF!</definedName>
    <definedName name="SNCF_resstech">#REF!</definedName>
    <definedName name="SNCF_resultatnet">#REF!</definedName>
    <definedName name="SNCF_ST">#REF!</definedName>
    <definedName name="SNCF_subveq_ST">#REF!</definedName>
    <definedName name="soldes_EEC">[52]soldes!$B$34:$BS$40</definedName>
    <definedName name="soldes_EPR">[52]soldes!$B$50:$BS$56</definedName>
    <definedName name="soldes_tcc">[52]soldes!$B$18:$BS$24</definedName>
    <definedName name="source">[35]France!$A$3</definedName>
    <definedName name="ss">#REF!</definedName>
    <definedName name="surcote">[30]Macro1!$B$41:$C$41</definedName>
    <definedName name="surcote_F_M">[31]Macro1!$B$212:$C$212</definedName>
    <definedName name="surcote_F_P">[31]Macro1!$B$187:$C$187</definedName>
    <definedName name="surcote_H_M">[31]Macro1!$B$127:$C$127</definedName>
    <definedName name="surcote_H_P">[31]Macro1!$B$102:$C$102</definedName>
    <definedName name="surv_40_60">#REF!</definedName>
    <definedName name="survies">#REF!</definedName>
    <definedName name="T_Démo_COR">'[53]Données COR'!$Q$3:$AH$56</definedName>
    <definedName name="T_Données_DSS">'[53]Données DSS'!$A$3:$X$56</definedName>
    <definedName name="T_Générations">'[53]Données COR'!$BH$3:$BL$60</definedName>
    <definedName name="T_hypo_gest">[53]Hypothèses!$H$4:$P$54</definedName>
    <definedName name="T_hypo_macro">[53]Hypothèses!$A$4:$F$54</definedName>
    <definedName name="T_hypo_Taux">[53]Hypothèses!$R$3:$AB$54</definedName>
    <definedName name="T_hypo_TauxFi">[53]Hypothèses!$AD$3:$AJ$54</definedName>
    <definedName name="T_MassesFi_COR">'[53]Données COR'!$A$3:$O$56</definedName>
    <definedName name="T_PF_Réserves">'[53]Données DSS'!$Z$3:$AC$56</definedName>
    <definedName name="T_PM_COR">'[53]Données COR'!$AJ$3:$AP$56</definedName>
    <definedName name="t46h">[54]MS!$B$3:$B$63</definedName>
    <definedName name="Tab">#REF!</definedName>
    <definedName name="Tab_1">#REF!</definedName>
    <definedName name="Tab_1b">#REF!</definedName>
    <definedName name="Tab_1tr">#REF!</definedName>
    <definedName name="Tab_2">#REF!</definedName>
    <definedName name="Tab_2bis">#REF!</definedName>
    <definedName name="Tab_3">#REF!</definedName>
    <definedName name="Tab_lag">#REF!</definedName>
    <definedName name="tab1FP">#REF!</definedName>
    <definedName name="tab1MSACAVIter">#REF!</definedName>
    <definedName name="Table">#REF!</definedName>
    <definedName name="table2">#REF!</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24" hidden="1">{"g95_96m1",#N/A,FALSE,"Graf(95+96)M";"g95_96m2",#N/A,FALSE,"Graf(95+96)M";"g95_96mb1",#N/A,FALSE,"Graf(95+96)Mb";"g95_96mb2",#N/A,FALSE,"Graf(95+96)Mb";"g95_96f1",#N/A,FALSE,"Graf(95+96)F";"g95_96f2",#N/A,FALSE,"Graf(95+96)F";"g95_96fb1",#N/A,FALSE,"Graf(95+96)Fb";"g95_96fb2",#N/A,FALSE,"Graf(95+96)Fb"}</definedName>
    <definedName name="tabx" localSheetId="26"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29" hidden="1">{"g95_96m1",#N/A,FALSE,"Graf(95+96)M";"g95_96m2",#N/A,FALSE,"Graf(95+96)M";"g95_96mb1",#N/A,FALSE,"Graf(95+96)Mb";"g95_96mb2",#N/A,FALSE,"Graf(95+96)Mb";"g95_96f1",#N/A,FALSE,"Graf(95+96)F";"g95_96f2",#N/A,FALSE,"Graf(95+96)F";"g95_96fb1",#N/A,FALSE,"Graf(95+96)Fb";"g95_96fb2",#N/A,FALSE,"Graf(95+96)Fb"}</definedName>
    <definedName name="tabx" localSheetId="30" hidden="1">{"g95_96m1",#N/A,FALSE,"Graf(95+96)M";"g95_96m2",#N/A,FALSE,"Graf(95+96)M";"g95_96mb1",#N/A,FALSE,"Graf(95+96)Mb";"g95_96mb2",#N/A,FALSE,"Graf(95+96)Mb";"g95_96f1",#N/A,FALSE,"Graf(95+96)F";"g95_96f2",#N/A,FALSE,"Graf(95+96)F";"g95_96fb1",#N/A,FALSE,"Graf(95+96)Fb";"g95_96fb2",#N/A,FALSE,"Graf(95+96)Fb"}</definedName>
    <definedName name="tabx" localSheetId="31" hidden="1">{"g95_96m1",#N/A,FALSE,"Graf(95+96)M";"g95_96m2",#N/A,FALSE,"Graf(95+96)M";"g95_96mb1",#N/A,FALSE,"Graf(95+96)Mb";"g95_96mb2",#N/A,FALSE,"Graf(95+96)Mb";"g95_96f1",#N/A,FALSE,"Graf(95+96)F";"g95_96f2",#N/A,FALSE,"Graf(95+96)F";"g95_96fb1",#N/A,FALSE,"Graf(95+96)Fb";"g95_96fb2",#N/A,FALSE,"Graf(95+96)Fb"}</definedName>
    <definedName name="tabx" localSheetId="32" hidden="1">{"g95_96m1",#N/A,FALSE,"Graf(95+96)M";"g95_96m2",#N/A,FALSE,"Graf(95+96)M";"g95_96mb1",#N/A,FALSE,"Graf(95+96)Mb";"g95_96mb2",#N/A,FALSE,"Graf(95+96)Mb";"g95_96f1",#N/A,FALSE,"Graf(95+96)F";"g95_96f2",#N/A,FALSE,"Graf(95+96)F";"g95_96fb1",#N/A,FALSE,"Graf(95+96)Fb";"g95_96fb2",#N/A,FALSE,"Graf(95+96)Fb"}</definedName>
    <definedName name="tabx" localSheetId="37" hidden="1">{"g95_96m1",#N/A,FALSE,"Graf(95+96)M";"g95_96m2",#N/A,FALSE,"Graf(95+96)M";"g95_96mb1",#N/A,FALSE,"Graf(95+96)Mb";"g95_96mb2",#N/A,FALSE,"Graf(95+96)Mb";"g95_96f1",#N/A,FALSE,"Graf(95+96)F";"g95_96f2",#N/A,FALSE,"Graf(95+96)F";"g95_96fb1",#N/A,FALSE,"Graf(95+96)Fb";"g95_96fb2",#N/A,FALSE,"Graf(95+96)Fb"}</definedName>
    <definedName name="tabx" localSheetId="42" hidden="1">{"g95_96m1",#N/A,FALSE,"Graf(95+96)M";"g95_96m2",#N/A,FALSE,"Graf(95+96)M";"g95_96mb1",#N/A,FALSE,"Graf(95+96)Mb";"g95_96mb2",#N/A,FALSE,"Graf(95+96)Mb";"g95_96f1",#N/A,FALSE,"Graf(95+96)F";"g95_96f2",#N/A,FALSE,"Graf(95+96)F";"g95_96fb1",#N/A,FALSE,"Graf(95+96)Fb";"g95_96fb2",#N/A,FALSE,"Graf(95+96)Fb"}</definedName>
    <definedName name="tabx" localSheetId="43" hidden="1">{"g95_96m1",#N/A,FALSE,"Graf(95+96)M";"g95_96m2",#N/A,FALSE,"Graf(95+96)M";"g95_96mb1",#N/A,FALSE,"Graf(95+96)Mb";"g95_96mb2",#N/A,FALSE,"Graf(95+96)Mb";"g95_96f1",#N/A,FALSE,"Graf(95+96)F";"g95_96f2",#N/A,FALSE,"Graf(95+96)F";"g95_96fb1",#N/A,FALSE,"Graf(95+96)Fb";"g95_96fb2",#N/A,FALSE,"Graf(95+96)Fb"}</definedName>
    <definedName name="tabx" localSheetId="44" hidden="1">{"g95_96m1",#N/A,FALSE,"Graf(95+96)M";"g95_96m2",#N/A,FALSE,"Graf(95+96)M";"g95_96mb1",#N/A,FALSE,"Graf(95+96)Mb";"g95_96mb2",#N/A,FALSE,"Graf(95+96)Mb";"g95_96f1",#N/A,FALSE,"Graf(95+96)F";"g95_96f2",#N/A,FALSE,"Graf(95+96)F";"g95_96fb1",#N/A,FALSE,"Graf(95+96)Fb";"g95_96fb2",#N/A,FALSE,"Graf(95+96)Fb"}</definedName>
    <definedName name="tabx" localSheetId="45" hidden="1">{"g95_96m1",#N/A,FALSE,"Graf(95+96)M";"g95_96m2",#N/A,FALSE,"Graf(95+96)M";"g95_96mb1",#N/A,FALSE,"Graf(95+96)Mb";"g95_96mb2",#N/A,FALSE,"Graf(95+96)Mb";"g95_96f1",#N/A,FALSE,"Graf(95+96)F";"g95_96f2",#N/A,FALSE,"Graf(95+96)F";"g95_96fb1",#N/A,FALSE,"Graf(95+96)Fb";"g95_96fb2",#N/A,FALSE,"Graf(95+96)Fb"}</definedName>
    <definedName name="tabx" localSheetId="46"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localSheetId="47" hidden="1">{"g95_96m1",#N/A,FALSE,"Graf(95+96)M";"g95_96m2",#N/A,FALSE,"Graf(95+96)M";"g95_96mb1",#N/A,FALSE,"Graf(95+96)Mb";"g95_96mb2",#N/A,FALSE,"Graf(95+96)Mb";"g95_96f1",#N/A,FALSE,"Graf(95+96)F";"g95_96f2",#N/A,FALSE,"Graf(95+96)F";"g95_96fb1",#N/A,FALSE,"Graf(95+96)Fb";"g95_96fb2",#N/A,FALSE,"Graf(95+96)Fb"}</definedName>
    <definedName name="tabx" localSheetId="50" hidden="1">{"g95_96m1",#N/A,FALSE,"Graf(95+96)M";"g95_96m2",#N/A,FALSE,"Graf(95+96)M";"g95_96mb1",#N/A,FALSE,"Graf(95+96)Mb";"g95_96mb2",#N/A,FALSE,"Graf(95+96)Mb";"g95_96f1",#N/A,FALSE,"Graf(95+96)F";"g95_96f2",#N/A,FALSE,"Graf(95+96)F";"g95_96fb1",#N/A,FALSE,"Graf(95+96)Fb";"g95_96fb2",#N/A,FALSE,"Graf(95+96)Fb"}</definedName>
    <definedName name="tabx" localSheetId="51" hidden="1">{"g95_96m1",#N/A,FALSE,"Graf(95+96)M";"g95_96m2",#N/A,FALSE,"Graf(95+96)M";"g95_96mb1",#N/A,FALSE,"Graf(95+96)Mb";"g95_96mb2",#N/A,FALSE,"Graf(95+96)Mb";"g95_96f1",#N/A,FALSE,"Graf(95+96)F";"g95_96f2",#N/A,FALSE,"Graf(95+96)F";"g95_96fb1",#N/A,FALSE,"Graf(95+96)Fb";"g95_96fb2",#N/A,FALSE,"Graf(95+96)Fb"}</definedName>
    <definedName name="tabx" localSheetId="25" hidden="1">{"g95_96m1",#N/A,FALSE,"Graf(95+96)M";"g95_96m2",#N/A,FALSE,"Graf(95+96)M";"g95_96mb1",#N/A,FALSE,"Graf(95+96)Mb";"g95_96mb2",#N/A,FALSE,"Graf(95+96)Mb";"g95_96f1",#N/A,FALSE,"Graf(95+96)F";"g95_96f2",#N/A,FALSE,"Graf(95+96)F";"g95_96fb1",#N/A,FALSE,"Graf(95+96)Fb";"g95_96fb2",#N/A,FALSE,"Graf(95+96)Fb"}</definedName>
    <definedName name="tabx" localSheetId="36" hidden="1">{"g95_96m1",#N/A,FALSE,"Graf(95+96)M";"g95_96m2",#N/A,FALSE,"Graf(95+96)M";"g95_96mb1",#N/A,FALSE,"Graf(95+96)Mb";"g95_96mb2",#N/A,FALSE,"Graf(95+96)Mb";"g95_96f1",#N/A,FALSE,"Graf(95+96)F";"g95_96f2",#N/A,FALSE,"Graf(95+96)F";"g95_96fb1",#N/A,FALSE,"Graf(95+96)Fb";"g95_96fb2",#N/A,FALSE,"Graf(95+96)Fb"}</definedName>
    <definedName name="tabx" localSheetId="38" hidden="1">{"g95_96m1",#N/A,FALSE,"Graf(95+96)M";"g95_96m2",#N/A,FALSE,"Graf(95+96)M";"g95_96mb1",#N/A,FALSE,"Graf(95+96)Mb";"g95_96mb2",#N/A,FALSE,"Graf(95+96)Mb";"g95_96f1",#N/A,FALSE,"Graf(95+96)F";"g95_96f2",#N/A,FALSE,"Graf(95+96)F";"g95_96fb1",#N/A,FALSE,"Graf(95+96)Fb";"g95_96fb2",#N/A,FALSE,"Graf(95+96)Fb"}</definedName>
    <definedName name="tabx" localSheetId="39" hidden="1">{"g95_96m1",#N/A,FALSE,"Graf(95+96)M";"g95_96m2",#N/A,FALSE,"Graf(95+96)M";"g95_96mb1",#N/A,FALSE,"Graf(95+96)Mb";"g95_96mb2",#N/A,FALSE,"Graf(95+96)Mb";"g95_96f1",#N/A,FALSE,"Graf(95+96)F";"g95_96f2",#N/A,FALSE,"Graf(95+96)F";"g95_96fb1",#N/A,FALSE,"Graf(95+96)Fb";"g95_96fb2",#N/A,FALSE,"Graf(95+96)Fb"}</definedName>
    <definedName name="tabx" localSheetId="40" hidden="1">{"g95_96m1",#N/A,FALSE,"Graf(95+96)M";"g95_96m2",#N/A,FALSE,"Graf(95+96)M";"g95_96mb1",#N/A,FALSE,"Graf(95+96)Mb";"g95_96mb2",#N/A,FALSE,"Graf(95+96)Mb";"g95_96f1",#N/A,FALSE,"Graf(95+96)F";"g95_96f2",#N/A,FALSE,"Graf(95+96)F";"g95_96fb1",#N/A,FALSE,"Graf(95+96)Fb";"g95_96fb2",#N/A,FALSE,"Graf(95+96)Fb"}</definedName>
    <definedName name="tabx" localSheetId="41"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vola" localSheetId="12" hidden="1">{"g95_96m1",#N/A,FALSE,"Graf(95+96)M";"g95_96m2",#N/A,FALSE,"Graf(95+96)M";"g95_96mb1",#N/A,FALSE,"Graf(95+96)Mb";"g95_96mb2",#N/A,FALSE,"Graf(95+96)Mb";"g95_96f1",#N/A,FALSE,"Graf(95+96)F";"g95_96f2",#N/A,FALSE,"Graf(95+96)F";"g95_96fb1",#N/A,FALSE,"Graf(95+96)Fb";"g95_96fb2",#N/A,FALSE,"Graf(95+96)Fb"}</definedName>
    <definedName name="tavola" localSheetId="14" hidden="1">{"g95_96m1",#N/A,FALSE,"Graf(95+96)M";"g95_96m2",#N/A,FALSE,"Graf(95+96)M";"g95_96mb1",#N/A,FALSE,"Graf(95+96)Mb";"g95_96mb2",#N/A,FALSE,"Graf(95+96)Mb";"g95_96f1",#N/A,FALSE,"Graf(95+96)F";"g95_96f2",#N/A,FALSE,"Graf(95+96)F";"g95_96fb1",#N/A,FALSE,"Graf(95+96)Fb";"g95_96fb2",#N/A,FALSE,"Graf(95+96)Fb"}</definedName>
    <definedName name="tavola" localSheetId="15" hidden="1">{"g95_96m1",#N/A,FALSE,"Graf(95+96)M";"g95_96m2",#N/A,FALSE,"Graf(95+96)M";"g95_96mb1",#N/A,FALSE,"Graf(95+96)Mb";"g95_96mb2",#N/A,FALSE,"Graf(95+96)Mb";"g95_96f1",#N/A,FALSE,"Graf(95+96)F";"g95_96f2",#N/A,FALSE,"Graf(95+96)F";"g95_96fb1",#N/A,FALSE,"Graf(95+96)Fb";"g95_96fb2",#N/A,FALSE,"Graf(95+96)Fb"}</definedName>
    <definedName name="tavola" localSheetId="17" hidden="1">{"g95_96m1",#N/A,FALSE,"Graf(95+96)M";"g95_96m2",#N/A,FALSE,"Graf(95+96)M";"g95_96mb1",#N/A,FALSE,"Graf(95+96)Mb";"g95_96mb2",#N/A,FALSE,"Graf(95+96)Mb";"g95_96f1",#N/A,FALSE,"Graf(95+96)F";"g95_96f2",#N/A,FALSE,"Graf(95+96)F";"g95_96fb1",#N/A,FALSE,"Graf(95+96)Fb";"g95_96fb2",#N/A,FALSE,"Graf(95+96)Fb"}</definedName>
    <definedName name="tavola" localSheetId="26" hidden="1">{"g95_96m1",#N/A,FALSE,"Graf(95+96)M";"g95_96m2",#N/A,FALSE,"Graf(95+96)M";"g95_96mb1",#N/A,FALSE,"Graf(95+96)Mb";"g95_96mb2",#N/A,FALSE,"Graf(95+96)Mb";"g95_96f1",#N/A,FALSE,"Graf(95+96)F";"g95_96f2",#N/A,FALSE,"Graf(95+96)F";"g95_96fb1",#N/A,FALSE,"Graf(95+96)Fb";"g95_96fb2",#N/A,FALSE,"Graf(95+96)Fb"}</definedName>
    <definedName name="tavola" localSheetId="27" hidden="1">{"g95_96m1",#N/A,FALSE,"Graf(95+96)M";"g95_96m2",#N/A,FALSE,"Graf(95+96)M";"g95_96mb1",#N/A,FALSE,"Graf(95+96)Mb";"g95_96mb2",#N/A,FALSE,"Graf(95+96)Mb";"g95_96f1",#N/A,FALSE,"Graf(95+96)F";"g95_96f2",#N/A,FALSE,"Graf(95+96)F";"g95_96fb1",#N/A,FALSE,"Graf(95+96)Fb";"g95_96fb2",#N/A,FALSE,"Graf(95+96)Fb"}</definedName>
    <definedName name="tavola" localSheetId="29" hidden="1">{"g95_96m1",#N/A,FALSE,"Graf(95+96)M";"g95_96m2",#N/A,FALSE,"Graf(95+96)M";"g95_96mb1",#N/A,FALSE,"Graf(95+96)Mb";"g95_96mb2",#N/A,FALSE,"Graf(95+96)Mb";"g95_96f1",#N/A,FALSE,"Graf(95+96)F";"g95_96f2",#N/A,FALSE,"Graf(95+96)F";"g95_96fb1",#N/A,FALSE,"Graf(95+96)Fb";"g95_96fb2",#N/A,FALSE,"Graf(95+96)Fb"}</definedName>
    <definedName name="tavola" localSheetId="30" hidden="1">{"g95_96m1",#N/A,FALSE,"Graf(95+96)M";"g95_96m2",#N/A,FALSE,"Graf(95+96)M";"g95_96mb1",#N/A,FALSE,"Graf(95+96)Mb";"g95_96mb2",#N/A,FALSE,"Graf(95+96)Mb";"g95_96f1",#N/A,FALSE,"Graf(95+96)F";"g95_96f2",#N/A,FALSE,"Graf(95+96)F";"g95_96fb1",#N/A,FALSE,"Graf(95+96)Fb";"g95_96fb2",#N/A,FALSE,"Graf(95+96)Fb"}</definedName>
    <definedName name="tavola" localSheetId="31" hidden="1">{"g95_96m1",#N/A,FALSE,"Graf(95+96)M";"g95_96m2",#N/A,FALSE,"Graf(95+96)M";"g95_96mb1",#N/A,FALSE,"Graf(95+96)Mb";"g95_96mb2",#N/A,FALSE,"Graf(95+96)Mb";"g95_96f1",#N/A,FALSE,"Graf(95+96)F";"g95_96f2",#N/A,FALSE,"Graf(95+96)F";"g95_96fb1",#N/A,FALSE,"Graf(95+96)Fb";"g95_96fb2",#N/A,FALSE,"Graf(95+96)Fb"}</definedName>
    <definedName name="tavola" localSheetId="32" hidden="1">{"g95_96m1",#N/A,FALSE,"Graf(95+96)M";"g95_96m2",#N/A,FALSE,"Graf(95+96)M";"g95_96mb1",#N/A,FALSE,"Graf(95+96)Mb";"g95_96mb2",#N/A,FALSE,"Graf(95+96)Mb";"g95_96f1",#N/A,FALSE,"Graf(95+96)F";"g95_96f2",#N/A,FALSE,"Graf(95+96)F";"g95_96fb1",#N/A,FALSE,"Graf(95+96)Fb";"g95_96fb2",#N/A,FALSE,"Graf(95+96)Fb"}</definedName>
    <definedName name="tavola" localSheetId="37" hidden="1">{"g95_96m1",#N/A,FALSE,"Graf(95+96)M";"g95_96m2",#N/A,FALSE,"Graf(95+96)M";"g95_96mb1",#N/A,FALSE,"Graf(95+96)Mb";"g95_96mb2",#N/A,FALSE,"Graf(95+96)Mb";"g95_96f1",#N/A,FALSE,"Graf(95+96)F";"g95_96f2",#N/A,FALSE,"Graf(95+96)F";"g95_96fb1",#N/A,FALSE,"Graf(95+96)Fb";"g95_96fb2",#N/A,FALSE,"Graf(95+96)Fb"}</definedName>
    <definedName name="tavola" localSheetId="42" hidden="1">{"g95_96m1",#N/A,FALSE,"Graf(95+96)M";"g95_96m2",#N/A,FALSE,"Graf(95+96)M";"g95_96mb1",#N/A,FALSE,"Graf(95+96)Mb";"g95_96mb2",#N/A,FALSE,"Graf(95+96)Mb";"g95_96f1",#N/A,FALSE,"Graf(95+96)F";"g95_96f2",#N/A,FALSE,"Graf(95+96)F";"g95_96fb1",#N/A,FALSE,"Graf(95+96)Fb";"g95_96fb2",#N/A,FALSE,"Graf(95+96)Fb"}</definedName>
    <definedName name="tavola" localSheetId="43" hidden="1">{"g95_96m1",#N/A,FALSE,"Graf(95+96)M";"g95_96m2",#N/A,FALSE,"Graf(95+96)M";"g95_96mb1",#N/A,FALSE,"Graf(95+96)Mb";"g95_96mb2",#N/A,FALSE,"Graf(95+96)Mb";"g95_96f1",#N/A,FALSE,"Graf(95+96)F";"g95_96f2",#N/A,FALSE,"Graf(95+96)F";"g95_96fb1",#N/A,FALSE,"Graf(95+96)Fb";"g95_96fb2",#N/A,FALSE,"Graf(95+96)Fb"}</definedName>
    <definedName name="tavola" localSheetId="44" hidden="1">{"g95_96m1",#N/A,FALSE,"Graf(95+96)M";"g95_96m2",#N/A,FALSE,"Graf(95+96)M";"g95_96mb1",#N/A,FALSE,"Graf(95+96)Mb";"g95_96mb2",#N/A,FALSE,"Graf(95+96)Mb";"g95_96f1",#N/A,FALSE,"Graf(95+96)F";"g95_96f2",#N/A,FALSE,"Graf(95+96)F";"g95_96fb1",#N/A,FALSE,"Graf(95+96)Fb";"g95_96fb2",#N/A,FALSE,"Graf(95+96)Fb"}</definedName>
    <definedName name="tavola" localSheetId="45" hidden="1">{"g95_96m1",#N/A,FALSE,"Graf(95+96)M";"g95_96m2",#N/A,FALSE,"Graf(95+96)M";"g95_96mb1",#N/A,FALSE,"Graf(95+96)Mb";"g95_96mb2",#N/A,FALSE,"Graf(95+96)Mb";"g95_96f1",#N/A,FALSE,"Graf(95+96)F";"g95_96f2",#N/A,FALSE,"Graf(95+96)F";"g95_96fb1",#N/A,FALSE,"Graf(95+96)Fb";"g95_96fb2",#N/A,FALSE,"Graf(95+96)Fb"}</definedName>
    <definedName name="tavola" localSheetId="46" hidden="1">{"g95_96m1",#N/A,FALSE,"Graf(95+96)M";"g95_96m2",#N/A,FALSE,"Graf(95+96)M";"g95_96mb1",#N/A,FALSE,"Graf(95+96)Mb";"g95_96mb2",#N/A,FALSE,"Graf(95+96)Mb";"g95_96f1",#N/A,FALSE,"Graf(95+96)F";"g95_96f2",#N/A,FALSE,"Graf(95+96)F";"g95_96fb1",#N/A,FALSE,"Graf(95+96)Fb";"g95_96fb2",#N/A,FALSE,"Graf(95+96)Fb"}</definedName>
    <definedName name="tavola" localSheetId="9" hidden="1">{"g95_96m1",#N/A,FALSE,"Graf(95+96)M";"g95_96m2",#N/A,FALSE,"Graf(95+96)M";"g95_96mb1",#N/A,FALSE,"Graf(95+96)Mb";"g95_96mb2",#N/A,FALSE,"Graf(95+96)Mb";"g95_96f1",#N/A,FALSE,"Graf(95+96)F";"g95_96f2",#N/A,FALSE,"Graf(95+96)F";"g95_96fb1",#N/A,FALSE,"Graf(95+96)Fb";"g95_96fb2",#N/A,FALSE,"Graf(95+96)Fb"}</definedName>
    <definedName name="tavola" localSheetId="10" hidden="1">{"g95_96m1",#N/A,FALSE,"Graf(95+96)M";"g95_96m2",#N/A,FALSE,"Graf(95+96)M";"g95_96mb1",#N/A,FALSE,"Graf(95+96)Mb";"g95_96mb2",#N/A,FALSE,"Graf(95+96)Mb";"g95_96f1",#N/A,FALSE,"Graf(95+96)F";"g95_96f2",#N/A,FALSE,"Graf(95+96)F";"g95_96fb1",#N/A,FALSE,"Graf(95+96)Fb";"g95_96fb2",#N/A,FALSE,"Graf(95+96)Fb"}</definedName>
    <definedName name="tavola" localSheetId="0" hidden="1">{"g95_96m1",#N/A,FALSE,"Graf(95+96)M";"g95_96m2",#N/A,FALSE,"Graf(95+96)M";"g95_96mb1",#N/A,FALSE,"Graf(95+96)Mb";"g95_96mb2",#N/A,FALSE,"Graf(95+96)Mb";"g95_96f1",#N/A,FALSE,"Graf(95+96)F";"g95_96f2",#N/A,FALSE,"Graf(95+96)F";"g95_96fb1",#N/A,FALSE,"Graf(95+96)Fb";"g95_96fb2",#N/A,FALSE,"Graf(95+96)Fb"}</definedName>
    <definedName name="tavola" localSheetId="47" hidden="1">{"g95_96m1",#N/A,FALSE,"Graf(95+96)M";"g95_96m2",#N/A,FALSE,"Graf(95+96)M";"g95_96mb1",#N/A,FALSE,"Graf(95+96)Mb";"g95_96mb2",#N/A,FALSE,"Graf(95+96)Mb";"g95_96f1",#N/A,FALSE,"Graf(95+96)F";"g95_96f2",#N/A,FALSE,"Graf(95+96)F";"g95_96fb1",#N/A,FALSE,"Graf(95+96)Fb";"g95_96fb2",#N/A,FALSE,"Graf(95+96)Fb"}</definedName>
    <definedName name="tavola" localSheetId="50" hidden="1">{"g95_96m1",#N/A,FALSE,"Graf(95+96)M";"g95_96m2",#N/A,FALSE,"Graf(95+96)M";"g95_96mb1",#N/A,FALSE,"Graf(95+96)Mb";"g95_96mb2",#N/A,FALSE,"Graf(95+96)Mb";"g95_96f1",#N/A,FALSE,"Graf(95+96)F";"g95_96f2",#N/A,FALSE,"Graf(95+96)F";"g95_96fb1",#N/A,FALSE,"Graf(95+96)Fb";"g95_96fb2",#N/A,FALSE,"Graf(95+96)Fb"}</definedName>
    <definedName name="tavola" localSheetId="51" hidden="1">{"g95_96m1",#N/A,FALSE,"Graf(95+96)M";"g95_96m2",#N/A,FALSE,"Graf(95+96)M";"g95_96mb1",#N/A,FALSE,"Graf(95+96)Mb";"g95_96mb2",#N/A,FALSE,"Graf(95+96)Mb";"g95_96f1",#N/A,FALSE,"Graf(95+96)F";"g95_96f2",#N/A,FALSE,"Graf(95+96)F";"g95_96fb1",#N/A,FALSE,"Graf(95+96)Fb";"g95_96fb2",#N/A,FALSE,"Graf(95+96)Fb"}</definedName>
    <definedName name="tavola" localSheetId="25" hidden="1">{"g95_96m1",#N/A,FALSE,"Graf(95+96)M";"g95_96m2",#N/A,FALSE,"Graf(95+96)M";"g95_96mb1",#N/A,FALSE,"Graf(95+96)Mb";"g95_96mb2",#N/A,FALSE,"Graf(95+96)Mb";"g95_96f1",#N/A,FALSE,"Graf(95+96)F";"g95_96f2",#N/A,FALSE,"Graf(95+96)F";"g95_96fb1",#N/A,FALSE,"Graf(95+96)Fb";"g95_96fb2",#N/A,FALSE,"Graf(95+96)Fb"}</definedName>
    <definedName name="tavola" localSheetId="36" hidden="1">{"g95_96m1",#N/A,FALSE,"Graf(95+96)M";"g95_96m2",#N/A,FALSE,"Graf(95+96)M";"g95_96mb1",#N/A,FALSE,"Graf(95+96)Mb";"g95_96mb2",#N/A,FALSE,"Graf(95+96)Mb";"g95_96f1",#N/A,FALSE,"Graf(95+96)F";"g95_96f2",#N/A,FALSE,"Graf(95+96)F";"g95_96fb1",#N/A,FALSE,"Graf(95+96)Fb";"g95_96fb2",#N/A,FALSE,"Graf(95+96)Fb"}</definedName>
    <definedName name="tavola" localSheetId="38" hidden="1">{"g95_96m1",#N/A,FALSE,"Graf(95+96)M";"g95_96m2",#N/A,FALSE,"Graf(95+96)M";"g95_96mb1",#N/A,FALSE,"Graf(95+96)Mb";"g95_96mb2",#N/A,FALSE,"Graf(95+96)Mb";"g95_96f1",#N/A,FALSE,"Graf(95+96)F";"g95_96f2",#N/A,FALSE,"Graf(95+96)F";"g95_96fb1",#N/A,FALSE,"Graf(95+96)Fb";"g95_96fb2",#N/A,FALSE,"Graf(95+96)Fb"}</definedName>
    <definedName name="tavola" localSheetId="39" hidden="1">{"g95_96m1",#N/A,FALSE,"Graf(95+96)M";"g95_96m2",#N/A,FALSE,"Graf(95+96)M";"g95_96mb1",#N/A,FALSE,"Graf(95+96)Mb";"g95_96mb2",#N/A,FALSE,"Graf(95+96)Mb";"g95_96f1",#N/A,FALSE,"Graf(95+96)F";"g95_96f2",#N/A,FALSE,"Graf(95+96)F";"g95_96fb1",#N/A,FALSE,"Graf(95+96)Fb";"g95_96fb2",#N/A,FALSE,"Graf(95+96)Fb"}</definedName>
    <definedName name="tavola" localSheetId="40" hidden="1">{"g95_96m1",#N/A,FALSE,"Graf(95+96)M";"g95_96m2",#N/A,FALSE,"Graf(95+96)M";"g95_96mb1",#N/A,FALSE,"Graf(95+96)Mb";"g95_96mb2",#N/A,FALSE,"Graf(95+96)Mb";"g95_96f1",#N/A,FALSE,"Graf(95+96)F";"g95_96f2",#N/A,FALSE,"Graf(95+96)F";"g95_96fb1",#N/A,FALSE,"Graf(95+96)Fb";"g95_96fb2",#N/A,FALSE,"Graf(95+96)Fb"}</definedName>
    <definedName name="tavola" localSheetId="41" hidden="1">{"g95_96m1",#N/A,FALSE,"Graf(95+96)M";"g95_96m2",#N/A,FALSE,"Graf(95+96)M";"g95_96mb1",#N/A,FALSE,"Graf(95+96)Mb";"g95_96mb2",#N/A,FALSE,"Graf(95+96)Mb";"g95_96f1",#N/A,FALSE,"Graf(95+96)F";"g95_96f2",#N/A,FALSE,"Graf(95+96)F";"g95_96fb1",#N/A,FALSE,"Graf(95+96)Fb";"g95_96fb2",#N/A,FALSE,"Graf(95+96)Fb"}</definedName>
    <definedName name="tavola" hidden="1">{"g95_96m1",#N/A,FALSE,"Graf(95+96)M";"g95_96m2",#N/A,FALSE,"Graf(95+96)M";"g95_96mb1",#N/A,FALSE,"Graf(95+96)Mb";"g95_96mb2",#N/A,FALSE,"Graf(95+96)Mb";"g95_96f1",#N/A,FALSE,"Graf(95+96)F";"g95_96f2",#N/A,FALSE,"Graf(95+96)F";"g95_96fb1",#N/A,FALSE,"Graf(95+96)Fb";"g95_96fb2",#N/A,FALSE,"Graf(95+96)Fb"}</definedName>
    <definedName name="teffrev2010">#REF!</definedName>
    <definedName name="teffrevb2010">#REF!</definedName>
    <definedName name="test">[36]listes!$A$2:$A$31</definedName>
    <definedName name="TEST0">#REF!</definedName>
    <definedName name="TESTHKEY">#REF!</definedName>
    <definedName name="TESTKEYS">#REF!</definedName>
    <definedName name="TESTVKEY">#REF!</definedName>
    <definedName name="TMS">[55]MS!$B$3:$B$63</definedName>
    <definedName name="TMTR">[55]MTR!$B$3:$B$52</definedName>
    <definedName name="tmtrr">[54]MTR!$B$3:$B$61</definedName>
    <definedName name="tnvb">[54]MS!$B$3:$B$63</definedName>
    <definedName name="toto">#REF!</definedName>
    <definedName name="TRAMOS_CUANTÍA">#REF!</definedName>
    <definedName name="TSECT2007B">#REF!</definedName>
    <definedName name="TSHO">#REF!</definedName>
    <definedName name="TSM">#REF!</definedName>
    <definedName name="tt">#REF!</definedName>
    <definedName name="txretr_anc14">#REF!</definedName>
    <definedName name="txretr_anc15">#REF!</definedName>
    <definedName name="unite">[56]NATnon03324!#REF!</definedName>
    <definedName name="valeur">[30]Macro1!#REF!</definedName>
    <definedName name="ve">#REF!</definedName>
    <definedName name="VERIFICATION_MONTANT">#REF!</definedName>
    <definedName name="VERIFICATION_PRORATISATION">#REF!</definedName>
    <definedName name="VERIFICATION_PRORATISATION2">#REF!</definedName>
    <definedName name="VIUDE_ORFAN">#REF!</definedName>
    <definedName name="vvcwxcv" localSheetId="12" hidden="1">[48]A11!#REF!</definedName>
    <definedName name="vvcwxcv" localSheetId="13" hidden="1">[49]A11!#REF!</definedName>
    <definedName name="vvcwxcv" localSheetId="14" hidden="1">[48]A11!#REF!</definedName>
    <definedName name="vvcwxcv" localSheetId="15" hidden="1">[48]A11!#REF!</definedName>
    <definedName name="vvcwxcv" localSheetId="16" hidden="1">[49]A11!#REF!</definedName>
    <definedName name="vvcwxcv" localSheetId="17" hidden="1">[48]A11!#REF!</definedName>
    <definedName name="vvcwxcv" localSheetId="18" hidden="1">[49]A11!#REF!</definedName>
    <definedName name="vvcwxcv" localSheetId="19" hidden="1">[49]A11!#REF!</definedName>
    <definedName name="vvcwxcv" localSheetId="20" hidden="1">[49]A11!#REF!</definedName>
    <definedName name="vvcwxcv" localSheetId="4" hidden="1">[49]A11!#REF!</definedName>
    <definedName name="vvcwxcv" localSheetId="23" hidden="1">[49]A11!#REF!</definedName>
    <definedName name="vvcwxcv" localSheetId="24" hidden="1">[49]A11!#REF!</definedName>
    <definedName name="vvcwxcv" localSheetId="26" hidden="1">[49]A11!#REF!</definedName>
    <definedName name="vvcwxcv" localSheetId="27" hidden="1">[50]A11!#REF!</definedName>
    <definedName name="vvcwxcv" localSheetId="28" hidden="1">[49]A11!#REF!</definedName>
    <definedName name="vvcwxcv" localSheetId="29" hidden="1">[48]A11!#REF!</definedName>
    <definedName name="vvcwxcv" localSheetId="30" hidden="1">[48]A11!#REF!</definedName>
    <definedName name="vvcwxcv" localSheetId="31" hidden="1">[48]A11!#REF!</definedName>
    <definedName name="vvcwxcv" localSheetId="32" hidden="1">[48]A11!#REF!</definedName>
    <definedName name="vvcwxcv" localSheetId="33" hidden="1">[49]A11!#REF!</definedName>
    <definedName name="vvcwxcv" localSheetId="42" hidden="1">[49]A11!#REF!</definedName>
    <definedName name="vvcwxcv" localSheetId="43" hidden="1">[49]A11!#REF!</definedName>
    <definedName name="vvcwxcv" localSheetId="44" hidden="1">[49]A11!#REF!</definedName>
    <definedName name="vvcwxcv" localSheetId="45" hidden="1">[49]A11!#REF!</definedName>
    <definedName name="vvcwxcv" localSheetId="46" hidden="1">[49]A11!#REF!</definedName>
    <definedName name="vvcwxcv" localSheetId="7" hidden="1">[49]A11!#REF!</definedName>
    <definedName name="vvcwxcv" localSheetId="8" hidden="1">[49]A11!#REF!</definedName>
    <definedName name="vvcwxcv" localSheetId="9" hidden="1">[48]A11!#REF!</definedName>
    <definedName name="vvcwxcv" localSheetId="10" hidden="1">[48]A11!#REF!</definedName>
    <definedName name="vvcwxcv" localSheetId="1" hidden="1">[48]A11!#REF!</definedName>
    <definedName name="vvcwxcv" localSheetId="0" hidden="1">[49]A11!#REF!</definedName>
    <definedName name="vvcwxcv" localSheetId="47" hidden="1">[50]A11!#REF!</definedName>
    <definedName name="vvcwxcv" localSheetId="49" hidden="1">[49]A11!#REF!</definedName>
    <definedName name="vvcwxcv" localSheetId="50" hidden="1">[50]A11!#REF!</definedName>
    <definedName name="vvcwxcv" localSheetId="51" hidden="1">[50]A11!#REF!</definedName>
    <definedName name="vvcwxcv" localSheetId="21" hidden="1">[51]A11!#REF!</definedName>
    <definedName name="vvcwxcv" localSheetId="38" hidden="1">[49]A11!#REF!</definedName>
    <definedName name="vvcwxcv" localSheetId="39" hidden="1">[49]A11!#REF!</definedName>
    <definedName name="vvcwxcv" localSheetId="40" hidden="1">[49]A11!#REF!</definedName>
    <definedName name="vvcwxcv" localSheetId="41" hidden="1">[49]A11!#REF!</definedName>
    <definedName name="vvcwxcv" hidden="1">[49]A11!#REF!</definedName>
    <definedName name="w" localSheetId="12" hidden="1">'[3]Time series'!#REF!</definedName>
    <definedName name="w" localSheetId="13" hidden="1">'[4]Time series'!#REF!</definedName>
    <definedName name="w" localSheetId="14" hidden="1">'[3]Time series'!#REF!</definedName>
    <definedName name="w" localSheetId="15" hidden="1">'[3]Time series'!#REF!</definedName>
    <definedName name="w" localSheetId="16" hidden="1">'[4]Time series'!#REF!</definedName>
    <definedName name="w" localSheetId="17" hidden="1">'[3]Time series'!#REF!</definedName>
    <definedName name="w" localSheetId="18" hidden="1">'[4]Time series'!#REF!</definedName>
    <definedName name="w" localSheetId="19" hidden="1">'[4]Time series'!#REF!</definedName>
    <definedName name="w" localSheetId="20" hidden="1">'[4]Time series'!#REF!</definedName>
    <definedName name="w" localSheetId="4" hidden="1">'[4]Time series'!#REF!</definedName>
    <definedName name="w" localSheetId="23" hidden="1">'[4]Time series'!#REF!</definedName>
    <definedName name="w" localSheetId="24" hidden="1">'[4]Time series'!#REF!</definedName>
    <definedName name="w" localSheetId="26" hidden="1">'[4]Time series'!#REF!</definedName>
    <definedName name="w" localSheetId="27" hidden="1">'[5]Time series'!#REF!</definedName>
    <definedName name="w" localSheetId="28" hidden="1">'[4]Time series'!#REF!</definedName>
    <definedName name="w" localSheetId="29" hidden="1">'[3]Time series'!#REF!</definedName>
    <definedName name="w" localSheetId="30" hidden="1">'[3]Time series'!#REF!</definedName>
    <definedName name="w" localSheetId="31" hidden="1">'[3]Time series'!#REF!</definedName>
    <definedName name="w" localSheetId="32" hidden="1">'[3]Time series'!#REF!</definedName>
    <definedName name="w" localSheetId="33" hidden="1">'[4]Time series'!#REF!</definedName>
    <definedName name="w" localSheetId="42" hidden="1">'[4]Time series'!#REF!</definedName>
    <definedName name="w" localSheetId="43" hidden="1">'[4]Time series'!#REF!</definedName>
    <definedName name="w" localSheetId="44" hidden="1">'[4]Time series'!#REF!</definedName>
    <definedName name="w" localSheetId="45" hidden="1">'[4]Time series'!#REF!</definedName>
    <definedName name="w" localSheetId="46" hidden="1">'[4]Time series'!#REF!</definedName>
    <definedName name="w" localSheetId="7" hidden="1">'[4]Time series'!#REF!</definedName>
    <definedName name="w" localSheetId="8" hidden="1">'[4]Time series'!#REF!</definedName>
    <definedName name="w" localSheetId="9" hidden="1">'[3]Time series'!#REF!</definedName>
    <definedName name="w" localSheetId="10" hidden="1">'[3]Time series'!#REF!</definedName>
    <definedName name="w" localSheetId="1" hidden="1">'[3]Time series'!#REF!</definedName>
    <definedName name="w" localSheetId="0" hidden="1">'[4]Time series'!#REF!</definedName>
    <definedName name="w" localSheetId="47" hidden="1">'[5]Time series'!#REF!</definedName>
    <definedName name="w" localSheetId="49" hidden="1">'[4]Time series'!#REF!</definedName>
    <definedName name="w" localSheetId="50" hidden="1">'[5]Time series'!#REF!</definedName>
    <definedName name="w" localSheetId="51" hidden="1">'[5]Time series'!#REF!</definedName>
    <definedName name="w" localSheetId="21" hidden="1">'[6]Time series'!#REF!</definedName>
    <definedName name="w" localSheetId="38" hidden="1">'[4]Time series'!#REF!</definedName>
    <definedName name="w" localSheetId="39" hidden="1">'[4]Time series'!#REF!</definedName>
    <definedName name="w" localSheetId="40" hidden="1">'[4]Time series'!#REF!</definedName>
    <definedName name="w" localSheetId="41" hidden="1">'[4]Time series'!#REF!</definedName>
    <definedName name="w" hidden="1">'[4]Time series'!#REF!</definedName>
    <definedName name="Wgh_ARRCO">#REF!</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24" hidden="1">{"g95_96m1",#N/A,FALSE,"Graf(95+96)M";"g95_96m2",#N/A,FALSE,"Graf(95+96)M";"g95_96mb1",#N/A,FALSE,"Graf(95+96)Mb";"g95_96mb2",#N/A,FALSE,"Graf(95+96)Mb";"g95_96f1",#N/A,FALSE,"Graf(95+96)F";"g95_96f2",#N/A,FALSE,"Graf(95+96)F";"g95_96fb1",#N/A,FALSE,"Graf(95+96)Fb";"g95_96fb2",#N/A,FALSE,"Graf(95+96)Fb"}</definedName>
    <definedName name="wrn.Graf95_96." localSheetId="26"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29" hidden="1">{"g95_96m1",#N/A,FALSE,"Graf(95+96)M";"g95_96m2",#N/A,FALSE,"Graf(95+96)M";"g95_96mb1",#N/A,FALSE,"Graf(95+96)Mb";"g95_96mb2",#N/A,FALSE,"Graf(95+96)Mb";"g95_96f1",#N/A,FALSE,"Graf(95+96)F";"g95_96f2",#N/A,FALSE,"Graf(95+96)F";"g95_96fb1",#N/A,FALSE,"Graf(95+96)Fb";"g95_96fb2",#N/A,FALSE,"Graf(95+96)Fb"}</definedName>
    <definedName name="wrn.Graf95_96." localSheetId="30" hidden="1">{"g95_96m1",#N/A,FALSE,"Graf(95+96)M";"g95_96m2",#N/A,FALSE,"Graf(95+96)M";"g95_96mb1",#N/A,FALSE,"Graf(95+96)Mb";"g95_96mb2",#N/A,FALSE,"Graf(95+96)Mb";"g95_96f1",#N/A,FALSE,"Graf(95+96)F";"g95_96f2",#N/A,FALSE,"Graf(95+96)F";"g95_96fb1",#N/A,FALSE,"Graf(95+96)Fb";"g95_96fb2",#N/A,FALSE,"Graf(95+96)Fb"}</definedName>
    <definedName name="wrn.Graf95_96." localSheetId="31" hidden="1">{"g95_96m1",#N/A,FALSE,"Graf(95+96)M";"g95_96m2",#N/A,FALSE,"Graf(95+96)M";"g95_96mb1",#N/A,FALSE,"Graf(95+96)Mb";"g95_96mb2",#N/A,FALSE,"Graf(95+96)Mb";"g95_96f1",#N/A,FALSE,"Graf(95+96)F";"g95_96f2",#N/A,FALSE,"Graf(95+96)F";"g95_96fb1",#N/A,FALSE,"Graf(95+96)Fb";"g95_96fb2",#N/A,FALSE,"Graf(95+96)Fb"}</definedName>
    <definedName name="wrn.Graf95_96." localSheetId="32" hidden="1">{"g95_96m1",#N/A,FALSE,"Graf(95+96)M";"g95_96m2",#N/A,FALSE,"Graf(95+96)M";"g95_96mb1",#N/A,FALSE,"Graf(95+96)Mb";"g95_96mb2",#N/A,FALSE,"Graf(95+96)Mb";"g95_96f1",#N/A,FALSE,"Graf(95+96)F";"g95_96f2",#N/A,FALSE,"Graf(95+96)F";"g95_96fb1",#N/A,FALSE,"Graf(95+96)Fb";"g95_96fb2",#N/A,FALSE,"Graf(95+96)Fb"}</definedName>
    <definedName name="wrn.Graf95_96." localSheetId="37" hidden="1">{"g95_96m1",#N/A,FALSE,"Graf(95+96)M";"g95_96m2",#N/A,FALSE,"Graf(95+96)M";"g95_96mb1",#N/A,FALSE,"Graf(95+96)Mb";"g95_96mb2",#N/A,FALSE,"Graf(95+96)Mb";"g95_96f1",#N/A,FALSE,"Graf(95+96)F";"g95_96f2",#N/A,FALSE,"Graf(95+96)F";"g95_96fb1",#N/A,FALSE,"Graf(95+96)Fb";"g95_96fb2",#N/A,FALSE,"Graf(95+96)Fb"}</definedName>
    <definedName name="wrn.Graf95_96." localSheetId="42" hidden="1">{"g95_96m1",#N/A,FALSE,"Graf(95+96)M";"g95_96m2",#N/A,FALSE,"Graf(95+96)M";"g95_96mb1",#N/A,FALSE,"Graf(95+96)Mb";"g95_96mb2",#N/A,FALSE,"Graf(95+96)Mb";"g95_96f1",#N/A,FALSE,"Graf(95+96)F";"g95_96f2",#N/A,FALSE,"Graf(95+96)F";"g95_96fb1",#N/A,FALSE,"Graf(95+96)Fb";"g95_96fb2",#N/A,FALSE,"Graf(95+96)Fb"}</definedName>
    <definedName name="wrn.Graf95_96." localSheetId="43" hidden="1">{"g95_96m1",#N/A,FALSE,"Graf(95+96)M";"g95_96m2",#N/A,FALSE,"Graf(95+96)M";"g95_96mb1",#N/A,FALSE,"Graf(95+96)Mb";"g95_96mb2",#N/A,FALSE,"Graf(95+96)Mb";"g95_96f1",#N/A,FALSE,"Graf(95+96)F";"g95_96f2",#N/A,FALSE,"Graf(95+96)F";"g95_96fb1",#N/A,FALSE,"Graf(95+96)Fb";"g95_96fb2",#N/A,FALSE,"Graf(95+96)Fb"}</definedName>
    <definedName name="wrn.Graf95_96." localSheetId="44" hidden="1">{"g95_96m1",#N/A,FALSE,"Graf(95+96)M";"g95_96m2",#N/A,FALSE,"Graf(95+96)M";"g95_96mb1",#N/A,FALSE,"Graf(95+96)Mb";"g95_96mb2",#N/A,FALSE,"Graf(95+96)Mb";"g95_96f1",#N/A,FALSE,"Graf(95+96)F";"g95_96f2",#N/A,FALSE,"Graf(95+96)F";"g95_96fb1",#N/A,FALSE,"Graf(95+96)Fb";"g95_96fb2",#N/A,FALSE,"Graf(95+96)Fb"}</definedName>
    <definedName name="wrn.Graf95_96." localSheetId="45" hidden="1">{"g95_96m1",#N/A,FALSE,"Graf(95+96)M";"g95_96m2",#N/A,FALSE,"Graf(95+96)M";"g95_96mb1",#N/A,FALSE,"Graf(95+96)Mb";"g95_96mb2",#N/A,FALSE,"Graf(95+96)Mb";"g95_96f1",#N/A,FALSE,"Graf(95+96)F";"g95_96f2",#N/A,FALSE,"Graf(95+96)F";"g95_96fb1",#N/A,FALSE,"Graf(95+96)Fb";"g95_96fb2",#N/A,FALSE,"Graf(95+96)Fb"}</definedName>
    <definedName name="wrn.Graf95_96." localSheetId="46"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localSheetId="47" hidden="1">{"g95_96m1",#N/A,FALSE,"Graf(95+96)M";"g95_96m2",#N/A,FALSE,"Graf(95+96)M";"g95_96mb1",#N/A,FALSE,"Graf(95+96)Mb";"g95_96mb2",#N/A,FALSE,"Graf(95+96)Mb";"g95_96f1",#N/A,FALSE,"Graf(95+96)F";"g95_96f2",#N/A,FALSE,"Graf(95+96)F";"g95_96fb1",#N/A,FALSE,"Graf(95+96)Fb";"g95_96fb2",#N/A,FALSE,"Graf(95+96)Fb"}</definedName>
    <definedName name="wrn.Graf95_96." localSheetId="50" hidden="1">{"g95_96m1",#N/A,FALSE,"Graf(95+96)M";"g95_96m2",#N/A,FALSE,"Graf(95+96)M";"g95_96mb1",#N/A,FALSE,"Graf(95+96)Mb";"g95_96mb2",#N/A,FALSE,"Graf(95+96)Mb";"g95_96f1",#N/A,FALSE,"Graf(95+96)F";"g95_96f2",#N/A,FALSE,"Graf(95+96)F";"g95_96fb1",#N/A,FALSE,"Graf(95+96)Fb";"g95_96fb2",#N/A,FALSE,"Graf(95+96)Fb"}</definedName>
    <definedName name="wrn.Graf95_96." localSheetId="51" hidden="1">{"g95_96m1",#N/A,FALSE,"Graf(95+96)M";"g95_96m2",#N/A,FALSE,"Graf(95+96)M";"g95_96mb1",#N/A,FALSE,"Graf(95+96)Mb";"g95_96mb2",#N/A,FALSE,"Graf(95+96)Mb";"g95_96f1",#N/A,FALSE,"Graf(95+96)F";"g95_96f2",#N/A,FALSE,"Graf(95+96)F";"g95_96fb1",#N/A,FALSE,"Graf(95+96)Fb";"g95_96fb2",#N/A,FALSE,"Graf(95+96)Fb"}</definedName>
    <definedName name="wrn.Graf95_96." localSheetId="25" hidden="1">{"g95_96m1",#N/A,FALSE,"Graf(95+96)M";"g95_96m2",#N/A,FALSE,"Graf(95+96)M";"g95_96mb1",#N/A,FALSE,"Graf(95+96)Mb";"g95_96mb2",#N/A,FALSE,"Graf(95+96)Mb";"g95_96f1",#N/A,FALSE,"Graf(95+96)F";"g95_96f2",#N/A,FALSE,"Graf(95+96)F";"g95_96fb1",#N/A,FALSE,"Graf(95+96)Fb";"g95_96fb2",#N/A,FALSE,"Graf(95+96)Fb"}</definedName>
    <definedName name="wrn.Graf95_96." localSheetId="36" hidden="1">{"g95_96m1",#N/A,FALSE,"Graf(95+96)M";"g95_96m2",#N/A,FALSE,"Graf(95+96)M";"g95_96mb1",#N/A,FALSE,"Graf(95+96)Mb";"g95_96mb2",#N/A,FALSE,"Graf(95+96)Mb";"g95_96f1",#N/A,FALSE,"Graf(95+96)F";"g95_96f2",#N/A,FALSE,"Graf(95+96)F";"g95_96fb1",#N/A,FALSE,"Graf(95+96)Fb";"g95_96fb2",#N/A,FALSE,"Graf(95+96)Fb"}</definedName>
    <definedName name="wrn.Graf95_96." localSheetId="38" hidden="1">{"g95_96m1",#N/A,FALSE,"Graf(95+96)M";"g95_96m2",#N/A,FALSE,"Graf(95+96)M";"g95_96mb1",#N/A,FALSE,"Graf(95+96)Mb";"g95_96mb2",#N/A,FALSE,"Graf(95+96)Mb";"g95_96f1",#N/A,FALSE,"Graf(95+96)F";"g95_96f2",#N/A,FALSE,"Graf(95+96)F";"g95_96fb1",#N/A,FALSE,"Graf(95+96)Fb";"g95_96fb2",#N/A,FALSE,"Graf(95+96)Fb"}</definedName>
    <definedName name="wrn.Graf95_96." localSheetId="39" hidden="1">{"g95_96m1",#N/A,FALSE,"Graf(95+96)M";"g95_96m2",#N/A,FALSE,"Graf(95+96)M";"g95_96mb1",#N/A,FALSE,"Graf(95+96)Mb";"g95_96mb2",#N/A,FALSE,"Graf(95+96)Mb";"g95_96f1",#N/A,FALSE,"Graf(95+96)F";"g95_96f2",#N/A,FALSE,"Graf(95+96)F";"g95_96fb1",#N/A,FALSE,"Graf(95+96)Fb";"g95_96fb2",#N/A,FALSE,"Graf(95+96)Fb"}</definedName>
    <definedName name="wrn.Graf95_96." localSheetId="40" hidden="1">{"g95_96m1",#N/A,FALSE,"Graf(95+96)M";"g95_96m2",#N/A,FALSE,"Graf(95+96)M";"g95_96mb1",#N/A,FALSE,"Graf(95+96)Mb";"g95_96mb2",#N/A,FALSE,"Graf(95+96)Mb";"g95_96f1",#N/A,FALSE,"Graf(95+96)F";"g95_96f2",#N/A,FALSE,"Graf(95+96)F";"g95_96fb1",#N/A,FALSE,"Graf(95+96)Fb";"g95_96fb2",#N/A,FALSE,"Graf(95+96)Fb"}</definedName>
    <definedName name="wrn.Graf95_96." localSheetId="41"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apport." localSheetId="12" hidden="1">{"TABL1",#N/A,TRUE,"TABLX";"TABL2",#N/A,TRUE,"TABLX"}</definedName>
    <definedName name="wrn.Rapport." localSheetId="14" hidden="1">{"TABL1",#N/A,TRUE,"TABLX";"TABL2",#N/A,TRUE,"TABLX"}</definedName>
    <definedName name="wrn.Rapport." localSheetId="15" hidden="1">{"TABL1",#N/A,TRUE,"TABLX";"TABL2",#N/A,TRUE,"TABLX"}</definedName>
    <definedName name="wrn.Rapport." localSheetId="17" hidden="1">{"TABL1",#N/A,TRUE,"TABLX";"TABL2",#N/A,TRUE,"TABLX"}</definedName>
    <definedName name="wrn.Rapport." localSheetId="24" hidden="1">{"TABL1",#N/A,TRUE,"TABLX";"TABL2",#N/A,TRUE,"TABLX"}</definedName>
    <definedName name="wrn.Rapport." localSheetId="26" hidden="1">{"TABL1",#N/A,TRUE,"TABLX";"TABL2",#N/A,TRUE,"TABLX"}</definedName>
    <definedName name="wrn.Rapport." localSheetId="27" hidden="1">{"TABL1",#N/A,TRUE,"TABLX";"TABL2",#N/A,TRUE,"TABLX"}</definedName>
    <definedName name="wrn.Rapport." localSheetId="29" hidden="1">{"TABL1",#N/A,TRUE,"TABLX";"TABL2",#N/A,TRUE,"TABLX"}</definedName>
    <definedName name="wrn.Rapport." localSheetId="30" hidden="1">{"TABL1",#N/A,TRUE,"TABLX";"TABL2",#N/A,TRUE,"TABLX"}</definedName>
    <definedName name="wrn.Rapport." localSheetId="31" hidden="1">{"TABL1",#N/A,TRUE,"TABLX";"TABL2",#N/A,TRUE,"TABLX"}</definedName>
    <definedName name="wrn.Rapport." localSheetId="32" hidden="1">{"TABL1",#N/A,TRUE,"TABLX";"TABL2",#N/A,TRUE,"TABLX"}</definedName>
    <definedName name="wrn.Rapport." localSheetId="33" hidden="1">{"TABL1",#N/A,TRUE,"TABLX";"TABL2",#N/A,TRUE,"TABLX"}</definedName>
    <definedName name="wrn.Rapport." localSheetId="37" hidden="1">{"TABL1",#N/A,TRUE,"TABLX";"TABL2",#N/A,TRUE,"TABLX"}</definedName>
    <definedName name="wrn.Rapport." localSheetId="42" hidden="1">{"TABL1",#N/A,TRUE,"TABLX";"TABL2",#N/A,TRUE,"TABLX"}</definedName>
    <definedName name="wrn.Rapport." localSheetId="43" hidden="1">{"TABL1",#N/A,TRUE,"TABLX";"TABL2",#N/A,TRUE,"TABLX"}</definedName>
    <definedName name="wrn.Rapport." localSheetId="44" hidden="1">{"TABL1",#N/A,TRUE,"TABLX";"TABL2",#N/A,TRUE,"TABLX"}</definedName>
    <definedName name="wrn.Rapport." localSheetId="45" hidden="1">{"TABL1",#N/A,TRUE,"TABLX";"TABL2",#N/A,TRUE,"TABLX"}</definedName>
    <definedName name="wrn.Rapport." localSheetId="46" hidden="1">{"TABL1",#N/A,TRUE,"TABLX";"TABL2",#N/A,TRUE,"TABLX"}</definedName>
    <definedName name="wrn.Rapport." localSheetId="9" hidden="1">{"TABL1",#N/A,TRUE,"TABLX";"TABL2",#N/A,TRUE,"TABLX"}</definedName>
    <definedName name="wrn.Rapport." localSheetId="10" hidden="1">{"TABL1",#N/A,TRUE,"TABLX";"TABL2",#N/A,TRUE,"TABLX"}</definedName>
    <definedName name="wrn.Rapport." localSheetId="1" hidden="1">{"TABL1",#N/A,TRUE,"TABLX";"TABL2",#N/A,TRUE,"TABLX"}</definedName>
    <definedName name="wrn.Rapport." localSheetId="0" hidden="1">{"TABL1",#N/A,TRUE,"TABLX";"TABL2",#N/A,TRUE,"TABLX"}</definedName>
    <definedName name="wrn.Rapport." localSheetId="47" hidden="1">{"TABL1",#N/A,TRUE,"TABLX";"TABL2",#N/A,TRUE,"TABLX"}</definedName>
    <definedName name="wrn.Rapport." localSheetId="49" hidden="1">{"TABL1",#N/A,TRUE,"TABLX";"TABL2",#N/A,TRUE,"TABLX"}</definedName>
    <definedName name="wrn.Rapport." localSheetId="50" hidden="1">{"TABL1",#N/A,TRUE,"TABLX";"TABL2",#N/A,TRUE,"TABLX"}</definedName>
    <definedName name="wrn.Rapport." localSheetId="51" hidden="1">{"TABL1",#N/A,TRUE,"TABLX";"TABL2",#N/A,TRUE,"TABLX"}</definedName>
    <definedName name="wrn.Rapport." localSheetId="25" hidden="1">{"TABL1",#N/A,TRUE,"TABLX";"TABL2",#N/A,TRUE,"TABLX"}</definedName>
    <definedName name="wrn.Rapport." localSheetId="36" hidden="1">{"TABL1",#N/A,TRUE,"TABLX";"TABL2",#N/A,TRUE,"TABLX"}</definedName>
    <definedName name="wrn.Rapport." localSheetId="38" hidden="1">{"TABL1",#N/A,TRUE,"TABLX";"TABL2",#N/A,TRUE,"TABLX"}</definedName>
    <definedName name="wrn.Rapport." localSheetId="39" hidden="1">{"TABL1",#N/A,TRUE,"TABLX";"TABL2",#N/A,TRUE,"TABLX"}</definedName>
    <definedName name="wrn.Rapport." localSheetId="40" hidden="1">{"TABL1",#N/A,TRUE,"TABLX";"TABL2",#N/A,TRUE,"TABLX"}</definedName>
    <definedName name="wrn.Rapport." localSheetId="41" hidden="1">{"TABL1",#N/A,TRUE,"TABLX";"TABL2",#N/A,TRUE,"TABLX"}</definedName>
    <definedName name="wrn.Rapport." hidden="1">{"TABL1",#N/A,TRUE,"TABLX";"TABL2",#N/A,TRUE,"TABLX"}</definedName>
    <definedName name="wrn.TabARA." localSheetId="12" hidden="1">{"Page1",#N/A,FALSE,"ARA M&amp;F&amp;T";"Page2",#N/A,FALSE,"ARA M&amp;F&amp;T";"Page3",#N/A,FALSE,"ARA M&amp;F&amp;T"}</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17" hidden="1">{"Page1",#N/A,FALSE,"ARA M&amp;F&amp;T";"Page2",#N/A,FALSE,"ARA M&amp;F&amp;T";"Page3",#N/A,FALSE,"ARA M&amp;F&amp;T"}</definedName>
    <definedName name="wrn.TabARA." localSheetId="24" hidden="1">{"Page1",#N/A,FALSE,"ARA M&amp;F&amp;T";"Page2",#N/A,FALSE,"ARA M&amp;F&amp;T";"Page3",#N/A,FALSE,"ARA M&amp;F&amp;T"}</definedName>
    <definedName name="wrn.TabARA." localSheetId="26" hidden="1">{"Page1",#N/A,FALSE,"ARA M&amp;F&amp;T";"Page2",#N/A,FALSE,"ARA M&amp;F&amp;T";"Page3",#N/A,FALSE,"ARA M&amp;F&amp;T"}</definedName>
    <definedName name="wrn.TabARA." localSheetId="27" hidden="1">{"Page1",#N/A,FALSE,"ARA M&amp;F&amp;T";"Page2",#N/A,FALSE,"ARA M&amp;F&amp;T";"Page3",#N/A,FALSE,"ARA M&amp;F&amp;T"}</definedName>
    <definedName name="wrn.TabARA." localSheetId="29" hidden="1">{"Page1",#N/A,FALSE,"ARA M&amp;F&amp;T";"Page2",#N/A,FALSE,"ARA M&amp;F&amp;T";"Page3",#N/A,FALSE,"ARA M&amp;F&amp;T"}</definedName>
    <definedName name="wrn.TabARA." localSheetId="30" hidden="1">{"Page1",#N/A,FALSE,"ARA M&amp;F&amp;T";"Page2",#N/A,FALSE,"ARA M&amp;F&amp;T";"Page3",#N/A,FALSE,"ARA M&amp;F&amp;T"}</definedName>
    <definedName name="wrn.TabARA." localSheetId="31" hidden="1">{"Page1",#N/A,FALSE,"ARA M&amp;F&amp;T";"Page2",#N/A,FALSE,"ARA M&amp;F&amp;T";"Page3",#N/A,FALSE,"ARA M&amp;F&amp;T"}</definedName>
    <definedName name="wrn.TabARA." localSheetId="32" hidden="1">{"Page1",#N/A,FALSE,"ARA M&amp;F&amp;T";"Page2",#N/A,FALSE,"ARA M&amp;F&amp;T";"Page3",#N/A,FALSE,"ARA M&amp;F&amp;T"}</definedName>
    <definedName name="wrn.TabARA." localSheetId="37" hidden="1">{"Page1",#N/A,FALSE,"ARA M&amp;F&amp;T";"Page2",#N/A,FALSE,"ARA M&amp;F&amp;T";"Page3",#N/A,FALSE,"ARA M&amp;F&amp;T"}</definedName>
    <definedName name="wrn.TabARA." localSheetId="42" hidden="1">{"Page1",#N/A,FALSE,"ARA M&amp;F&amp;T";"Page2",#N/A,FALSE,"ARA M&amp;F&amp;T";"Page3",#N/A,FALSE,"ARA M&amp;F&amp;T"}</definedName>
    <definedName name="wrn.TabARA." localSheetId="43" hidden="1">{"Page1",#N/A,FALSE,"ARA M&amp;F&amp;T";"Page2",#N/A,FALSE,"ARA M&amp;F&amp;T";"Page3",#N/A,FALSE,"ARA M&amp;F&amp;T"}</definedName>
    <definedName name="wrn.TabARA." localSheetId="44" hidden="1">{"Page1",#N/A,FALSE,"ARA M&amp;F&amp;T";"Page2",#N/A,FALSE,"ARA M&amp;F&amp;T";"Page3",#N/A,FALSE,"ARA M&amp;F&amp;T"}</definedName>
    <definedName name="wrn.TabARA." localSheetId="45" hidden="1">{"Page1",#N/A,FALSE,"ARA M&amp;F&amp;T";"Page2",#N/A,FALSE,"ARA M&amp;F&amp;T";"Page3",#N/A,FALSE,"ARA M&amp;F&amp;T"}</definedName>
    <definedName name="wrn.TabARA." localSheetId="46" hidden="1">{"Page1",#N/A,FALSE,"ARA M&amp;F&amp;T";"Page2",#N/A,FALSE,"ARA M&amp;F&amp;T";"Page3",#N/A,FALSE,"ARA M&amp;F&amp;T"}</definedName>
    <definedName name="wrn.TabARA." localSheetId="9" hidden="1">{"Page1",#N/A,FALSE,"ARA M&amp;F&amp;T";"Page2",#N/A,FALSE,"ARA M&amp;F&amp;T";"Page3",#N/A,FALSE,"ARA M&amp;F&amp;T"}</definedName>
    <definedName name="wrn.TabARA." localSheetId="10" hidden="1">{"Page1",#N/A,FALSE,"ARA M&amp;F&amp;T";"Page2",#N/A,FALSE,"ARA M&amp;F&amp;T";"Page3",#N/A,FALSE,"ARA M&amp;F&amp;T"}</definedName>
    <definedName name="wrn.TabARA." localSheetId="0" hidden="1">{"Page1",#N/A,FALSE,"ARA M&amp;F&amp;T";"Page2",#N/A,FALSE,"ARA M&amp;F&amp;T";"Page3",#N/A,FALSE,"ARA M&amp;F&amp;T"}</definedName>
    <definedName name="wrn.TabARA." localSheetId="47" hidden="1">{"Page1",#N/A,FALSE,"ARA M&amp;F&amp;T";"Page2",#N/A,FALSE,"ARA M&amp;F&amp;T";"Page3",#N/A,FALSE,"ARA M&amp;F&amp;T"}</definedName>
    <definedName name="wrn.TabARA." localSheetId="50" hidden="1">{"Page1",#N/A,FALSE,"ARA M&amp;F&amp;T";"Page2",#N/A,FALSE,"ARA M&amp;F&amp;T";"Page3",#N/A,FALSE,"ARA M&amp;F&amp;T"}</definedName>
    <definedName name="wrn.TabARA." localSheetId="51" hidden="1">{"Page1",#N/A,FALSE,"ARA M&amp;F&amp;T";"Page2",#N/A,FALSE,"ARA M&amp;F&amp;T";"Page3",#N/A,FALSE,"ARA M&amp;F&amp;T"}</definedName>
    <definedName name="wrn.TabARA." localSheetId="25" hidden="1">{"Page1",#N/A,FALSE,"ARA M&amp;F&amp;T";"Page2",#N/A,FALSE,"ARA M&amp;F&amp;T";"Page3",#N/A,FALSE,"ARA M&amp;F&amp;T"}</definedName>
    <definedName name="wrn.TabARA." localSheetId="36" hidden="1">{"Page1",#N/A,FALSE,"ARA M&amp;F&amp;T";"Page2",#N/A,FALSE,"ARA M&amp;F&amp;T";"Page3",#N/A,FALSE,"ARA M&amp;F&amp;T"}</definedName>
    <definedName name="wrn.TabARA." localSheetId="38" hidden="1">{"Page1",#N/A,FALSE,"ARA M&amp;F&amp;T";"Page2",#N/A,FALSE,"ARA M&amp;F&amp;T";"Page3",#N/A,FALSE,"ARA M&amp;F&amp;T"}</definedName>
    <definedName name="wrn.TabARA." localSheetId="39" hidden="1">{"Page1",#N/A,FALSE,"ARA M&amp;F&amp;T";"Page2",#N/A,FALSE,"ARA M&amp;F&amp;T";"Page3",#N/A,FALSE,"ARA M&amp;F&amp;T"}</definedName>
    <definedName name="wrn.TabARA." localSheetId="40" hidden="1">{"Page1",#N/A,FALSE,"ARA M&amp;F&amp;T";"Page2",#N/A,FALSE,"ARA M&amp;F&amp;T";"Page3",#N/A,FALSE,"ARA M&amp;F&amp;T"}</definedName>
    <definedName name="wrn.TabARA." localSheetId="41" hidden="1">{"Page1",#N/A,FALSE,"ARA M&amp;F&amp;T";"Page2",#N/A,FALSE,"ARA M&amp;F&amp;T";"Page3",#N/A,FALSE,"ARA M&amp;F&amp;T"}</definedName>
    <definedName name="wrn.TabARA." hidden="1">{"Page1",#N/A,FALSE,"ARA M&amp;F&amp;T";"Page2",#N/A,FALSE,"ARA M&amp;F&amp;T";"Page3",#N/A,FALSE,"ARA M&amp;F&amp;T"}</definedName>
    <definedName name="WW">#REF!</definedName>
    <definedName name="x" localSheetId="12" hidden="1">{"TABL1",#N/A,TRUE,"TABLX";"TABL2",#N/A,TRUE,"TABLX"}</definedName>
    <definedName name="x" localSheetId="14" hidden="1">{"TABL1",#N/A,TRUE,"TABLX";"TABL2",#N/A,TRUE,"TABLX"}</definedName>
    <definedName name="x" localSheetId="15" hidden="1">{"TABL1",#N/A,TRUE,"TABLX";"TABL2",#N/A,TRUE,"TABLX"}</definedName>
    <definedName name="x" localSheetId="17" hidden="1">{"TABL1",#N/A,TRUE,"TABLX";"TABL2",#N/A,TRUE,"TABLX"}</definedName>
    <definedName name="x" localSheetId="26" hidden="1">{"TABL1",#N/A,TRUE,"TABLX";"TABL2",#N/A,TRUE,"TABLX"}</definedName>
    <definedName name="x" localSheetId="27" hidden="1">{"TABL1",#N/A,TRUE,"TABLX";"TABL2",#N/A,TRUE,"TABLX"}</definedName>
    <definedName name="x" localSheetId="29" hidden="1">{"TABL1",#N/A,TRUE,"TABLX";"TABL2",#N/A,TRUE,"TABLX"}</definedName>
    <definedName name="x" localSheetId="30" hidden="1">{"TABL1",#N/A,TRUE,"TABLX";"TABL2",#N/A,TRUE,"TABLX"}</definedName>
    <definedName name="x" localSheetId="31" hidden="1">{"TABL1",#N/A,TRUE,"TABLX";"TABL2",#N/A,TRUE,"TABLX"}</definedName>
    <definedName name="x" localSheetId="32" hidden="1">{"TABL1",#N/A,TRUE,"TABLX";"TABL2",#N/A,TRUE,"TABLX"}</definedName>
    <definedName name="x" localSheetId="37" hidden="1">{"TABL1",#N/A,TRUE,"TABLX";"TABL2",#N/A,TRUE,"TABLX"}</definedName>
    <definedName name="x" localSheetId="42" hidden="1">{"TABL1",#N/A,TRUE,"TABLX";"TABL2",#N/A,TRUE,"TABLX"}</definedName>
    <definedName name="x" localSheetId="43" hidden="1">{"TABL1",#N/A,TRUE,"TABLX";"TABL2",#N/A,TRUE,"TABLX"}</definedName>
    <definedName name="x" localSheetId="44" hidden="1">{"TABL1",#N/A,TRUE,"TABLX";"TABL2",#N/A,TRUE,"TABLX"}</definedName>
    <definedName name="x" localSheetId="45" hidden="1">{"TABL1",#N/A,TRUE,"TABLX";"TABL2",#N/A,TRUE,"TABLX"}</definedName>
    <definedName name="x" localSheetId="46" hidden="1">{"TABL1",#N/A,TRUE,"TABLX";"TABL2",#N/A,TRUE,"TABLX"}</definedName>
    <definedName name="x" localSheetId="9" hidden="1">{"TABL1",#N/A,TRUE,"TABLX";"TABL2",#N/A,TRUE,"TABLX"}</definedName>
    <definedName name="x" localSheetId="10" hidden="1">{"TABL1",#N/A,TRUE,"TABLX";"TABL2",#N/A,TRUE,"TABLX"}</definedName>
    <definedName name="x" localSheetId="1" hidden="1">{"TABL1",#N/A,TRUE,"TABLX";"TABL2",#N/A,TRUE,"TABLX"}</definedName>
    <definedName name="x" localSheetId="0" hidden="1">{"TABL1",#N/A,TRUE,"TABLX";"TABL2",#N/A,TRUE,"TABLX"}</definedName>
    <definedName name="x" localSheetId="47" hidden="1">{"TABL1",#N/A,TRUE,"TABLX";"TABL2",#N/A,TRUE,"TABLX"}</definedName>
    <definedName name="x" localSheetId="50" hidden="1">{"TABL1",#N/A,TRUE,"TABLX";"TABL2",#N/A,TRUE,"TABLX"}</definedName>
    <definedName name="x" localSheetId="51" hidden="1">{"TABL1",#N/A,TRUE,"TABLX";"TABL2",#N/A,TRUE,"TABLX"}</definedName>
    <definedName name="x" localSheetId="25" hidden="1">{"TABL1",#N/A,TRUE,"TABLX";"TABL2",#N/A,TRUE,"TABLX"}</definedName>
    <definedName name="x" localSheetId="36" hidden="1">{"TABL1",#N/A,TRUE,"TABLX";"TABL2",#N/A,TRUE,"TABLX"}</definedName>
    <definedName name="x" localSheetId="38" hidden="1">{"TABL1",#N/A,TRUE,"TABLX";"TABL2",#N/A,TRUE,"TABLX"}</definedName>
    <definedName name="x" localSheetId="39" hidden="1">{"TABL1",#N/A,TRUE,"TABLX";"TABL2",#N/A,TRUE,"TABLX"}</definedName>
    <definedName name="x" localSheetId="40" hidden="1">{"TABL1",#N/A,TRUE,"TABLX";"TABL2",#N/A,TRUE,"TABLX"}</definedName>
    <definedName name="x" localSheetId="41" hidden="1">{"TABL1",#N/A,TRUE,"TABLX";"TABL2",#N/A,TRUE,"TABLX"}</definedName>
    <definedName name="x" hidden="1">{"TABL1",#N/A,TRUE,"TABLX";"TABL2",#N/A,TRUE,"TABLX"}</definedName>
    <definedName name="xx" localSheetId="13" hidden="1">'[4]Time series'!#REF!</definedName>
    <definedName name="xx" localSheetId="15" hidden="1">'[4]Time series'!#REF!</definedName>
    <definedName name="xx" localSheetId="16" hidden="1">'[4]Time series'!#REF!</definedName>
    <definedName name="xx" localSheetId="17" hidden="1">'[4]Time series'!#REF!</definedName>
    <definedName name="xx" localSheetId="18" hidden="1">'[4]Time series'!#REF!</definedName>
    <definedName name="xx" localSheetId="43" hidden="1">'[4]Time series'!#REF!</definedName>
    <definedName name="xx" localSheetId="44" hidden="1">'[4]Time series'!#REF!</definedName>
    <definedName name="xx" localSheetId="0" hidden="1">'[4]Time series'!#REF!</definedName>
    <definedName name="xx" localSheetId="25">#REF!</definedName>
    <definedName name="xx" hidden="1">'[4]Time series'!#REF!</definedName>
    <definedName name="y" localSheetId="12" hidden="1">'[12]Time series'!#REF!</definedName>
    <definedName name="y" localSheetId="13" hidden="1">'[13]Time series'!#REF!</definedName>
    <definedName name="y" localSheetId="14" hidden="1">'[12]Time series'!#REF!</definedName>
    <definedName name="y" localSheetId="15" hidden="1">'[12]Time series'!#REF!</definedName>
    <definedName name="y" localSheetId="16" hidden="1">'[13]Time series'!#REF!</definedName>
    <definedName name="y" localSheetId="17" hidden="1">'[12]Time series'!#REF!</definedName>
    <definedName name="y" localSheetId="18" hidden="1">'[13]Time series'!#REF!</definedName>
    <definedName name="y" localSheetId="19" hidden="1">'[13]Time series'!#REF!</definedName>
    <definedName name="y" localSheetId="20" hidden="1">'[13]Time series'!#REF!</definedName>
    <definedName name="y" localSheetId="4" hidden="1">'[13]Time series'!#REF!</definedName>
    <definedName name="y" localSheetId="23" hidden="1">'[13]Time series'!#REF!</definedName>
    <definedName name="y" localSheetId="24" hidden="1">'[13]Time series'!#REF!</definedName>
    <definedName name="y" localSheetId="26" hidden="1">'[13]Time series'!#REF!</definedName>
    <definedName name="y" localSheetId="27" hidden="1">'[14]Time series'!#REF!</definedName>
    <definedName name="y" localSheetId="28" hidden="1">'[13]Time series'!#REF!</definedName>
    <definedName name="y" localSheetId="29" hidden="1">'[12]Time series'!#REF!</definedName>
    <definedName name="y" localSheetId="30" hidden="1">'[12]Time series'!#REF!</definedName>
    <definedName name="y" localSheetId="31" hidden="1">'[12]Time series'!#REF!</definedName>
    <definedName name="y" localSheetId="32" hidden="1">'[12]Time series'!#REF!</definedName>
    <definedName name="y" localSheetId="33" hidden="1">'[13]Time series'!#REF!</definedName>
    <definedName name="y" localSheetId="42" hidden="1">'[13]Time series'!#REF!</definedName>
    <definedName name="y" localSheetId="43" hidden="1">'[13]Time series'!#REF!</definedName>
    <definedName name="y" localSheetId="44" hidden="1">'[13]Time series'!#REF!</definedName>
    <definedName name="y" localSheetId="45" hidden="1">'[13]Time series'!#REF!</definedName>
    <definedName name="y" localSheetId="46" hidden="1">'[13]Time series'!#REF!</definedName>
    <definedName name="y" localSheetId="7" hidden="1">'[13]Time series'!#REF!</definedName>
    <definedName name="y" localSheetId="8" hidden="1">'[13]Time series'!#REF!</definedName>
    <definedName name="y" localSheetId="9" hidden="1">'[12]Time series'!#REF!</definedName>
    <definedName name="y" localSheetId="10" hidden="1">'[12]Time series'!#REF!</definedName>
    <definedName name="y" localSheetId="1" hidden="1">'[12]Time series'!#REF!</definedName>
    <definedName name="y" localSheetId="0" hidden="1">'[13]Time series'!#REF!</definedName>
    <definedName name="y" localSheetId="47" hidden="1">'[14]Time series'!#REF!</definedName>
    <definedName name="y" localSheetId="49" hidden="1">'[13]Time series'!#REF!</definedName>
    <definedName name="y" localSheetId="50" hidden="1">'[14]Time series'!#REF!</definedName>
    <definedName name="y" localSheetId="51" hidden="1">'[14]Time series'!#REF!</definedName>
    <definedName name="y" localSheetId="21" hidden="1">'[15]Time series'!#REF!</definedName>
    <definedName name="y" localSheetId="25" hidden="1">'[13]Time series'!#REF!</definedName>
    <definedName name="y" localSheetId="38" hidden="1">'[13]Time series'!#REF!</definedName>
    <definedName name="y" localSheetId="39" hidden="1">'[13]Time series'!#REF!</definedName>
    <definedName name="y" localSheetId="40" hidden="1">'[13]Time series'!#REF!</definedName>
    <definedName name="y" localSheetId="41" hidden="1">'[13]Time series'!#REF!</definedName>
    <definedName name="y" hidden="1">'[13]Time series'!#REF!</definedName>
    <definedName name="years">[57]txcot!#REF!</definedName>
    <definedName name="yyy">#REF!</definedName>
    <definedName name="Z">#REF!</definedName>
    <definedName name="Z_3F39BED9_252F_4F3D_84F1_EFDC52B79657_.wvu.FilterData" localSheetId="12" hidden="1">#REF!</definedName>
    <definedName name="Z_3F39BED9_252F_4F3D_84F1_EFDC52B79657_.wvu.FilterData" localSheetId="13" hidden="1">#REF!</definedName>
    <definedName name="Z_3F39BED9_252F_4F3D_84F1_EFDC52B79657_.wvu.FilterData" localSheetId="14" hidden="1">#REF!</definedName>
    <definedName name="Z_3F39BED9_252F_4F3D_84F1_EFDC52B79657_.wvu.FilterData" localSheetId="15" hidden="1">#REF!</definedName>
    <definedName name="Z_3F39BED9_252F_4F3D_84F1_EFDC52B79657_.wvu.FilterData" localSheetId="16" hidden="1">#REF!</definedName>
    <definedName name="Z_3F39BED9_252F_4F3D_84F1_EFDC52B79657_.wvu.FilterData" localSheetId="17" hidden="1">#REF!</definedName>
    <definedName name="Z_3F39BED9_252F_4F3D_84F1_EFDC52B79657_.wvu.FilterData" localSheetId="18" hidden="1">#REF!</definedName>
    <definedName name="Z_3F39BED9_252F_4F3D_84F1_EFDC52B79657_.wvu.FilterData" localSheetId="19" hidden="1">#REF!</definedName>
    <definedName name="Z_3F39BED9_252F_4F3D_84F1_EFDC52B79657_.wvu.FilterData" localSheetId="20" hidden="1">#REF!</definedName>
    <definedName name="Z_3F39BED9_252F_4F3D_84F1_EFDC52B79657_.wvu.FilterData" localSheetId="27" hidden="1">#REF!</definedName>
    <definedName name="Z_3F39BED9_252F_4F3D_84F1_EFDC52B79657_.wvu.FilterData" localSheetId="28" hidden="1">#REF!</definedName>
    <definedName name="Z_3F39BED9_252F_4F3D_84F1_EFDC52B79657_.wvu.FilterData" localSheetId="29" hidden="1">#REF!</definedName>
    <definedName name="Z_3F39BED9_252F_4F3D_84F1_EFDC52B79657_.wvu.FilterData" localSheetId="30" hidden="1">#REF!</definedName>
    <definedName name="Z_3F39BED9_252F_4F3D_84F1_EFDC52B79657_.wvu.FilterData" localSheetId="31" hidden="1">#REF!</definedName>
    <definedName name="Z_3F39BED9_252F_4F3D_84F1_EFDC52B79657_.wvu.FilterData" localSheetId="32" hidden="1">#REF!</definedName>
    <definedName name="Z_3F39BED9_252F_4F3D_84F1_EFDC52B79657_.wvu.FilterData" localSheetId="43" hidden="1">#REF!</definedName>
    <definedName name="Z_3F39BED9_252F_4F3D_84F1_EFDC52B79657_.wvu.FilterData" localSheetId="44" hidden="1">#REF!</definedName>
    <definedName name="Z_3F39BED9_252F_4F3D_84F1_EFDC52B79657_.wvu.FilterData" localSheetId="46" hidden="1">#REF!</definedName>
    <definedName name="Z_3F39BED9_252F_4F3D_84F1_EFDC52B79657_.wvu.FilterData" localSheetId="0" hidden="1">#REF!</definedName>
    <definedName name="Z_3F39BED9_252F_4F3D_84F1_EFDC52B79657_.wvu.FilterData" localSheetId="47" hidden="1">#REF!</definedName>
    <definedName name="Z_3F39BED9_252F_4F3D_84F1_EFDC52B79657_.wvu.FilterData" localSheetId="50" hidden="1">#REF!</definedName>
    <definedName name="Z_3F39BED9_252F_4F3D_84F1_EFDC52B79657_.wvu.FilterData" localSheetId="51" hidden="1">#REF!</definedName>
    <definedName name="Z_3F39BED9_252F_4F3D_84F1_EFDC52B79657_.wvu.FilterData" localSheetId="25" hidden="1">#REF!</definedName>
    <definedName name="Z_3F39BED9_252F_4F3D_84F1_EFDC52B79657_.wvu.FilterData" hidden="1">#REF!</definedName>
    <definedName name="Z_E05BD6CD_67F8_4CD2_AB45_A42587AD9A8B_.wvu.FilterData" localSheetId="12" hidden="1">#REF!</definedName>
    <definedName name="Z_E05BD6CD_67F8_4CD2_AB45_A42587AD9A8B_.wvu.FilterData" localSheetId="13" hidden="1">#REF!</definedName>
    <definedName name="Z_E05BD6CD_67F8_4CD2_AB45_A42587AD9A8B_.wvu.FilterData" localSheetId="14" hidden="1">#REF!</definedName>
    <definedName name="Z_E05BD6CD_67F8_4CD2_AB45_A42587AD9A8B_.wvu.FilterData" localSheetId="15" hidden="1">#REF!</definedName>
    <definedName name="Z_E05BD6CD_67F8_4CD2_AB45_A42587AD9A8B_.wvu.FilterData" localSheetId="16" hidden="1">#REF!</definedName>
    <definedName name="Z_E05BD6CD_67F8_4CD2_AB45_A42587AD9A8B_.wvu.FilterData" localSheetId="17" hidden="1">#REF!</definedName>
    <definedName name="Z_E05BD6CD_67F8_4CD2_AB45_A42587AD9A8B_.wvu.FilterData" localSheetId="18" hidden="1">#REF!</definedName>
    <definedName name="Z_E05BD6CD_67F8_4CD2_AB45_A42587AD9A8B_.wvu.FilterData" localSheetId="19" hidden="1">#REF!</definedName>
    <definedName name="Z_E05BD6CD_67F8_4CD2_AB45_A42587AD9A8B_.wvu.FilterData" localSheetId="20" hidden="1">#REF!</definedName>
    <definedName name="Z_E05BD6CD_67F8_4CD2_AB45_A42587AD9A8B_.wvu.FilterData" localSheetId="27" hidden="1">#REF!</definedName>
    <definedName name="Z_E05BD6CD_67F8_4CD2_AB45_A42587AD9A8B_.wvu.FilterData" localSheetId="28" hidden="1">#REF!</definedName>
    <definedName name="Z_E05BD6CD_67F8_4CD2_AB45_A42587AD9A8B_.wvu.FilterData" localSheetId="29" hidden="1">#REF!</definedName>
    <definedName name="Z_E05BD6CD_67F8_4CD2_AB45_A42587AD9A8B_.wvu.FilterData" localSheetId="30" hidden="1">#REF!</definedName>
    <definedName name="Z_E05BD6CD_67F8_4CD2_AB45_A42587AD9A8B_.wvu.FilterData" localSheetId="31" hidden="1">#REF!</definedName>
    <definedName name="Z_E05BD6CD_67F8_4CD2_AB45_A42587AD9A8B_.wvu.FilterData" localSheetId="32" hidden="1">#REF!</definedName>
    <definedName name="Z_E05BD6CD_67F8_4CD2_AB45_A42587AD9A8B_.wvu.FilterData" localSheetId="43" hidden="1">#REF!</definedName>
    <definedName name="Z_E05BD6CD_67F8_4CD2_AB45_A42587AD9A8B_.wvu.FilterData" localSheetId="44" hidden="1">#REF!</definedName>
    <definedName name="Z_E05BD6CD_67F8_4CD2_AB45_A42587AD9A8B_.wvu.FilterData" localSheetId="46" hidden="1">#REF!</definedName>
    <definedName name="Z_E05BD6CD_67F8_4CD2_AB45_A42587AD9A8B_.wvu.FilterData" localSheetId="0" hidden="1">#REF!</definedName>
    <definedName name="Z_E05BD6CD_67F8_4CD2_AB45_A42587AD9A8B_.wvu.FilterData" localSheetId="47" hidden="1">#REF!</definedName>
    <definedName name="Z_E05BD6CD_67F8_4CD2_AB45_A42587AD9A8B_.wvu.FilterData" localSheetId="50" hidden="1">#REF!</definedName>
    <definedName name="Z_E05BD6CD_67F8_4CD2_AB45_A42587AD9A8B_.wvu.FilterData" localSheetId="51" hidden="1">#REF!</definedName>
    <definedName name="Z_E05BD6CD_67F8_4CD2_AB45_A42587AD9A8B_.wvu.FilterData" localSheetId="25" hidden="1">#REF!</definedName>
    <definedName name="Z_E05BD6CD_67F8_4CD2_AB45_A42587AD9A8B_.wvu.FilterData" hidden="1">#REF!</definedName>
    <definedName name="_xlnm.Print_Area">#REF!</definedName>
    <definedName name="zz">#REF!</definedName>
    <definedName name="zzz">#REF!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0" i="26" l="1"/>
  <c r="B6" i="78" l="1"/>
  <c r="A34" i="26" l="1"/>
  <c r="A70" i="26" l="1"/>
  <c r="A69" i="26"/>
  <c r="A68" i="26"/>
  <c r="A67" i="26"/>
  <c r="A66" i="26"/>
  <c r="A56" i="26"/>
  <c r="A55" i="26"/>
  <c r="A54" i="26"/>
  <c r="A53" i="26"/>
  <c r="A49" i="26"/>
  <c r="A48" i="26"/>
  <c r="A30" i="26"/>
  <c r="A9" i="26"/>
  <c r="A63" i="26"/>
  <c r="A62" i="26"/>
  <c r="A61" i="26"/>
  <c r="A60" i="26"/>
  <c r="A59" i="26"/>
  <c r="A52" i="26"/>
  <c r="A47" i="26"/>
  <c r="A44" i="26"/>
  <c r="A43" i="26"/>
  <c r="A42" i="26"/>
  <c r="A41" i="26"/>
  <c r="A39" i="26"/>
  <c r="A38" i="26"/>
  <c r="A37" i="26"/>
  <c r="A33" i="26"/>
  <c r="A32" i="26"/>
  <c r="A31" i="26"/>
  <c r="A25" i="26"/>
  <c r="A24" i="26"/>
  <c r="A23" i="26"/>
  <c r="A22" i="26"/>
  <c r="A21" i="26"/>
  <c r="A20" i="26"/>
  <c r="A19" i="26"/>
  <c r="A18" i="26"/>
  <c r="A16" i="26" l="1"/>
  <c r="R11" i="69" l="1"/>
  <c r="N11" i="69"/>
  <c r="M11" i="69"/>
  <c r="K11" i="69"/>
  <c r="H11" i="69"/>
  <c r="D11" i="69"/>
  <c r="L11" i="69" l="1"/>
  <c r="P11" i="69"/>
  <c r="G11" i="69"/>
  <c r="F11" i="69"/>
  <c r="Q11" i="69"/>
  <c r="I11" i="69"/>
  <c r="S11" i="69"/>
  <c r="A17" i="26"/>
  <c r="A8" i="26"/>
  <c r="BW19" i="68"/>
  <c r="BW16" i="68"/>
  <c r="BW14" i="68"/>
  <c r="BW11" i="68"/>
  <c r="F15" i="68"/>
  <c r="G4" i="68"/>
  <c r="H4" i="68" s="1"/>
  <c r="I4" i="68" s="1"/>
  <c r="J4" i="68" s="1"/>
  <c r="K4" i="68" s="1"/>
  <c r="L4" i="68" s="1"/>
  <c r="M4" i="68" s="1"/>
  <c r="N4" i="68" s="1"/>
  <c r="F4" i="68"/>
  <c r="E4" i="68"/>
  <c r="A29" i="26" l="1"/>
  <c r="A28" i="26"/>
  <c r="A15" i="26"/>
  <c r="B10" i="56"/>
  <c r="F12" i="56"/>
  <c r="E14" i="56"/>
  <c r="E13" i="56" l="1"/>
  <c r="D11" i="56"/>
  <c r="F13" i="56"/>
  <c r="D12" i="56"/>
  <c r="E11" i="56"/>
  <c r="E12" i="56"/>
  <c r="F11" i="56"/>
  <c r="D13" i="56"/>
  <c r="D14" i="56"/>
  <c r="F14" i="56"/>
  <c r="H19" i="50" l="1"/>
  <c r="G19" i="50"/>
  <c r="F19" i="50"/>
  <c r="E19" i="50"/>
  <c r="D19" i="50"/>
  <c r="C19" i="50"/>
  <c r="H12" i="50"/>
  <c r="G12" i="50"/>
  <c r="F12" i="50"/>
  <c r="E12" i="50"/>
  <c r="D12" i="50"/>
  <c r="C12" i="50"/>
  <c r="H19" i="49"/>
  <c r="G19" i="49"/>
  <c r="F19" i="49"/>
  <c r="E19" i="49"/>
  <c r="D19" i="49"/>
  <c r="C19" i="49"/>
  <c r="H12" i="49"/>
  <c r="G12" i="49"/>
  <c r="F12" i="49"/>
  <c r="E12" i="49"/>
  <c r="D12" i="49"/>
  <c r="C12" i="49"/>
  <c r="B14" i="47"/>
  <c r="B10" i="47"/>
  <c r="E15" i="47" l="1"/>
  <c r="F15" i="47"/>
  <c r="G15" i="47"/>
  <c r="D15" i="47" l="1"/>
  <c r="C15" i="47"/>
  <c r="G14" i="47" l="1"/>
  <c r="F14" i="47"/>
  <c r="E14" i="47"/>
  <c r="D14" i="47"/>
  <c r="C14" i="47" l="1"/>
  <c r="D16" i="47" l="1"/>
  <c r="F16" i="47"/>
  <c r="E16" i="47"/>
  <c r="C16" i="47"/>
  <c r="G16" i="47"/>
  <c r="D20" i="49" l="1"/>
  <c r="H23" i="49"/>
  <c r="G23" i="49"/>
  <c r="E21" i="49"/>
  <c r="E20" i="49"/>
  <c r="H20" i="49"/>
  <c r="D23" i="49"/>
  <c r="C22" i="49"/>
  <c r="F21" i="49"/>
  <c r="F20" i="49"/>
  <c r="C20" i="49"/>
  <c r="H21" i="49"/>
  <c r="C21" i="49"/>
  <c r="C23" i="49"/>
  <c r="G22" i="49"/>
  <c r="F22" i="49"/>
  <c r="G21" i="49"/>
  <c r="F23" i="49"/>
  <c r="E23" i="49"/>
  <c r="G20" i="49"/>
  <c r="D22" i="49"/>
  <c r="E22" i="49"/>
  <c r="H22" i="49"/>
  <c r="D21" i="49"/>
  <c r="H22" i="50" l="1"/>
  <c r="E22" i="50"/>
  <c r="F21" i="50"/>
  <c r="E23" i="50"/>
  <c r="H21" i="50"/>
  <c r="D20" i="50"/>
  <c r="F20" i="50"/>
  <c r="G20" i="50"/>
  <c r="G21" i="50"/>
  <c r="H23" i="50"/>
  <c r="C21" i="50"/>
  <c r="C22" i="50"/>
  <c r="H20" i="50"/>
  <c r="E20" i="50"/>
  <c r="F22" i="50"/>
  <c r="C23" i="50"/>
  <c r="D23" i="50"/>
  <c r="D21" i="50"/>
  <c r="D22" i="50"/>
  <c r="F23" i="50"/>
  <c r="G22" i="50"/>
  <c r="E21" i="50"/>
  <c r="G23" i="50"/>
  <c r="C20" i="50" l="1"/>
  <c r="Z7" i="51" l="1"/>
  <c r="Z8" i="51"/>
  <c r="Z7" i="52"/>
  <c r="Z8" i="52"/>
  <c r="D5" i="42" l="1"/>
  <c r="D6" i="42"/>
  <c r="D7" i="42"/>
  <c r="D8" i="42"/>
  <c r="D4" i="42"/>
  <c r="Z12" i="32" l="1"/>
  <c r="Z10" i="32"/>
  <c r="Z8" i="32"/>
  <c r="Z7" i="32"/>
  <c r="Z5" i="32"/>
  <c r="A14" i="26" l="1"/>
  <c r="A13" i="26"/>
  <c r="A12" i="26"/>
  <c r="A11" i="26"/>
  <c r="A10" i="26"/>
  <c r="D8" i="24" l="1"/>
  <c r="AR8" i="24"/>
  <c r="AN8" i="24"/>
  <c r="AJ8" i="24"/>
  <c r="AF8" i="24"/>
  <c r="AB8" i="24"/>
  <c r="X8" i="24"/>
  <c r="T8" i="24"/>
  <c r="P8" i="24"/>
  <c r="L8" i="24"/>
  <c r="H8" i="24"/>
  <c r="E8" i="24"/>
  <c r="I8" i="24"/>
  <c r="Q5" i="24"/>
  <c r="M5" i="24"/>
  <c r="I5" i="24"/>
  <c r="M8" i="24" l="1"/>
  <c r="Q8" i="24"/>
  <c r="U5" i="24"/>
  <c r="Y5" i="24" l="1"/>
  <c r="AC5" i="24" l="1"/>
  <c r="U8" i="24"/>
  <c r="AC8" i="24" l="1"/>
  <c r="AG5" i="24"/>
  <c r="Y8" i="24"/>
  <c r="AK5" i="24" l="1"/>
  <c r="AG8" i="24" l="1"/>
  <c r="AO5" i="24"/>
  <c r="AK8" i="24" l="1"/>
  <c r="AS5" i="24"/>
  <c r="AO8" i="24"/>
  <c r="AS8" i="24" l="1"/>
  <c r="C13" i="9" l="1"/>
  <c r="C14" i="9"/>
  <c r="C15" i="9"/>
  <c r="C16" i="9"/>
  <c r="C16" i="3"/>
  <c r="C17" i="3"/>
  <c r="C18" i="3"/>
  <c r="C19" i="3"/>
  <c r="B53" i="16" l="1"/>
  <c r="C19" i="16"/>
  <c r="C18" i="16"/>
  <c r="C17" i="16"/>
  <c r="C16" i="16"/>
  <c r="C15" i="16"/>
  <c r="C23" i="13"/>
  <c r="C22" i="13"/>
  <c r="C25" i="13" s="1"/>
  <c r="C21" i="13"/>
  <c r="C24" i="13" s="1"/>
  <c r="C20" i="13"/>
  <c r="C14" i="13"/>
  <c r="C13" i="13"/>
  <c r="C12" i="13"/>
  <c r="C11" i="13"/>
  <c r="B53" i="10"/>
  <c r="C19" i="10"/>
  <c r="C18" i="10"/>
  <c r="C17" i="10"/>
  <c r="C16" i="10"/>
  <c r="C15" i="10"/>
  <c r="BV14" i="9"/>
  <c r="Y13" i="9"/>
  <c r="F13" i="9"/>
  <c r="C7" i="8"/>
  <c r="BU7" i="8"/>
  <c r="AL7" i="8"/>
  <c r="X7" i="8"/>
  <c r="C21" i="6"/>
  <c r="C20" i="6"/>
  <c r="C19" i="6"/>
  <c r="C18" i="6"/>
  <c r="C17" i="6"/>
  <c r="BV19" i="6"/>
  <c r="BV18" i="6"/>
  <c r="Y17" i="6"/>
  <c r="I17" i="6"/>
  <c r="G11" i="2"/>
  <c r="G15" i="2" s="1"/>
  <c r="G19" i="2" s="1"/>
  <c r="F11" i="2"/>
  <c r="F15" i="2" s="1"/>
  <c r="F19" i="2" s="1"/>
  <c r="E11" i="2"/>
  <c r="E15" i="2" s="1"/>
  <c r="E19" i="2" s="1"/>
  <c r="D11" i="2"/>
  <c r="D15" i="2" s="1"/>
  <c r="D19" i="2" s="1"/>
  <c r="F15" i="9" l="1"/>
  <c r="Z15" i="9" l="1"/>
  <c r="AA53" i="16" l="1"/>
  <c r="AA54" i="16"/>
  <c r="AB53" i="16" l="1"/>
  <c r="AB54" i="16"/>
  <c r="AC54" i="16" l="1"/>
  <c r="AC53" i="16"/>
  <c r="AD54" i="16" l="1"/>
  <c r="AD53" i="16"/>
  <c r="AE53" i="16" l="1"/>
  <c r="AF53" i="16" l="1"/>
  <c r="AE54" i="16"/>
  <c r="AG53" i="16" l="1"/>
  <c r="AF54" i="16"/>
  <c r="AH53" i="16" l="1"/>
  <c r="AG54" i="16"/>
  <c r="AI53" i="16" l="1"/>
  <c r="AH54" i="16"/>
  <c r="AI54" i="16" l="1"/>
  <c r="AJ53" i="16"/>
  <c r="AJ54" i="16" l="1"/>
  <c r="AK53" i="16"/>
  <c r="AL53" i="16" l="1"/>
  <c r="AK54" i="16"/>
  <c r="AM53" i="16" l="1"/>
  <c r="AL54" i="16"/>
  <c r="AN53" i="16" l="1"/>
  <c r="AM54" i="16"/>
  <c r="AN54" i="16" l="1"/>
  <c r="AO53" i="16"/>
  <c r="AP53" i="16" l="1"/>
  <c r="AO54" i="16"/>
  <c r="AP54" i="16" l="1"/>
  <c r="AQ53" i="16"/>
  <c r="AR53" i="16" l="1"/>
  <c r="AQ54" i="16"/>
  <c r="AR54" i="16" l="1"/>
  <c r="AS53" i="16"/>
  <c r="AT53" i="16" l="1"/>
  <c r="AS54" i="16"/>
  <c r="AT54" i="16" l="1"/>
  <c r="AU53" i="16"/>
  <c r="AV53" i="16" l="1"/>
  <c r="AU54" i="16"/>
  <c r="AV54" i="16" l="1"/>
  <c r="AW53" i="16"/>
  <c r="AX53" i="16" l="1"/>
  <c r="AW54" i="16"/>
  <c r="AX54" i="16" l="1"/>
  <c r="AY53" i="16"/>
  <c r="AY54" i="16" l="1"/>
  <c r="AZ53" i="16"/>
  <c r="BA53" i="16" l="1"/>
  <c r="AZ54" i="16"/>
  <c r="BB53" i="16" l="1"/>
  <c r="BA54" i="16"/>
  <c r="BC53" i="16" l="1"/>
  <c r="BB54" i="16"/>
  <c r="BC54" i="16" l="1"/>
  <c r="BD53" i="16"/>
  <c r="BD54" i="16" l="1"/>
  <c r="BE53" i="16"/>
  <c r="BE54" i="16" l="1"/>
  <c r="BF53" i="16"/>
  <c r="BF54" i="16" l="1"/>
  <c r="BG53" i="16"/>
  <c r="BH53" i="16" l="1"/>
  <c r="BG54" i="16"/>
  <c r="BI53" i="16" l="1"/>
  <c r="BH54" i="16"/>
  <c r="BI54" i="16"/>
  <c r="BJ53" i="16" l="1"/>
  <c r="BK53" i="16" l="1"/>
  <c r="BJ54" i="16"/>
  <c r="BL53" i="16" l="1"/>
  <c r="BK54" i="16"/>
  <c r="BL54" i="16" l="1"/>
  <c r="BM53" i="16"/>
  <c r="BN53" i="16" l="1"/>
  <c r="BM54" i="16"/>
  <c r="BN54" i="16" l="1"/>
  <c r="BO53" i="16"/>
  <c r="BO54" i="16" l="1"/>
  <c r="BP53" i="16"/>
  <c r="BV16" i="9"/>
  <c r="BP54" i="16" l="1"/>
  <c r="BQ53" i="16"/>
  <c r="BR53" i="16" l="1"/>
  <c r="BQ54" i="16"/>
  <c r="BR54" i="16" l="1"/>
  <c r="BS53" i="16"/>
  <c r="BT53" i="16" l="1"/>
  <c r="BS54" i="16"/>
  <c r="BT54" i="16" l="1"/>
  <c r="BV53" i="16"/>
  <c r="BU53" i="16"/>
  <c r="BU54" i="16" l="1"/>
  <c r="BV54" i="16"/>
  <c r="X14" i="15" l="1"/>
  <c r="AU49" i="16"/>
  <c r="AB5" i="15"/>
  <c r="AY46" i="16"/>
  <c r="AU14" i="15"/>
  <c r="BR49" i="16"/>
  <c r="AM14" i="15"/>
  <c r="BJ49" i="16"/>
  <c r="AE14" i="15"/>
  <c r="BB49" i="16"/>
  <c r="W14" i="15"/>
  <c r="AT49" i="16"/>
  <c r="O14" i="15"/>
  <c r="AL49" i="16"/>
  <c r="G14" i="15"/>
  <c r="AD49" i="16"/>
  <c r="C11" i="15"/>
  <c r="AU8" i="15"/>
  <c r="BR47" i="16"/>
  <c r="AM8" i="15"/>
  <c r="BJ47" i="16"/>
  <c r="AE8" i="15"/>
  <c r="BB47" i="16"/>
  <c r="W8" i="15"/>
  <c r="AT47" i="16"/>
  <c r="O8" i="15"/>
  <c r="AL47" i="16"/>
  <c r="G8" i="15"/>
  <c r="AD47" i="16"/>
  <c r="AI5" i="15"/>
  <c r="BF46" i="16"/>
  <c r="AA5" i="15"/>
  <c r="AX46" i="16"/>
  <c r="K5" i="15"/>
  <c r="AH46" i="16"/>
  <c r="R15" i="3"/>
  <c r="P14" i="15"/>
  <c r="AM49" i="16"/>
  <c r="AV8" i="15"/>
  <c r="BS47" i="16"/>
  <c r="AT14" i="15"/>
  <c r="BQ49" i="16"/>
  <c r="AL14" i="15"/>
  <c r="BI49" i="16"/>
  <c r="AD14" i="15"/>
  <c r="BA49" i="16"/>
  <c r="V14" i="15"/>
  <c r="AS49" i="16"/>
  <c r="N14" i="15"/>
  <c r="AK49" i="16"/>
  <c r="F14" i="15"/>
  <c r="AC49" i="16"/>
  <c r="AT8" i="15"/>
  <c r="BQ47" i="16"/>
  <c r="AL8" i="15"/>
  <c r="BI47" i="16"/>
  <c r="AD8" i="15"/>
  <c r="BA47" i="16"/>
  <c r="V8" i="15"/>
  <c r="AS47" i="16"/>
  <c r="N8" i="15"/>
  <c r="AK47" i="16"/>
  <c r="F8" i="15"/>
  <c r="AC47" i="16"/>
  <c r="AF8" i="15"/>
  <c r="BC47" i="16"/>
  <c r="AJ5" i="15"/>
  <c r="BG46" i="16"/>
  <c r="AS14" i="15"/>
  <c r="BP49" i="16"/>
  <c r="AK14" i="15"/>
  <c r="BH49" i="16"/>
  <c r="AC14" i="15"/>
  <c r="AZ49" i="16"/>
  <c r="U14" i="15"/>
  <c r="AR49" i="16"/>
  <c r="M14" i="15"/>
  <c r="AJ49" i="16"/>
  <c r="E14" i="15"/>
  <c r="AB49" i="16"/>
  <c r="AS8" i="15"/>
  <c r="BP47" i="16"/>
  <c r="AK8" i="15"/>
  <c r="BH47" i="16"/>
  <c r="AC8" i="15"/>
  <c r="AZ47" i="16"/>
  <c r="U8" i="15"/>
  <c r="AR47" i="16"/>
  <c r="M8" i="15"/>
  <c r="AJ47" i="16"/>
  <c r="E8" i="15"/>
  <c r="AB47" i="16"/>
  <c r="H14" i="15"/>
  <c r="AE49" i="16"/>
  <c r="P8" i="15"/>
  <c r="AM47" i="16"/>
  <c r="AR14" i="15"/>
  <c r="BO49" i="16"/>
  <c r="AJ14" i="15"/>
  <c r="BG49" i="16"/>
  <c r="AB14" i="15"/>
  <c r="AY49" i="16"/>
  <c r="T14" i="15"/>
  <c r="AQ49" i="16"/>
  <c r="L14" i="15"/>
  <c r="AI49" i="16"/>
  <c r="D14" i="15"/>
  <c r="AA49" i="16"/>
  <c r="AR8" i="15"/>
  <c r="BO47" i="16"/>
  <c r="AJ8" i="15"/>
  <c r="BG47" i="16"/>
  <c r="AB8" i="15"/>
  <c r="AY47" i="16"/>
  <c r="T8" i="15"/>
  <c r="AQ47" i="16"/>
  <c r="L8" i="15"/>
  <c r="AI47" i="16"/>
  <c r="D8" i="15"/>
  <c r="AA47" i="16"/>
  <c r="AV5" i="15"/>
  <c r="BS46" i="16"/>
  <c r="AN5" i="15"/>
  <c r="BK46" i="16"/>
  <c r="AF5" i="15"/>
  <c r="BC46" i="16"/>
  <c r="X5" i="15"/>
  <c r="AU46" i="16"/>
  <c r="H5" i="15"/>
  <c r="AE46" i="16"/>
  <c r="AF14" i="15"/>
  <c r="BC49" i="16"/>
  <c r="H8" i="15"/>
  <c r="AE47" i="16"/>
  <c r="T5" i="15"/>
  <c r="AQ46" i="16"/>
  <c r="AY14" i="15"/>
  <c r="BV19" i="3"/>
  <c r="BV49" i="16"/>
  <c r="AQ14" i="15"/>
  <c r="BN49" i="16"/>
  <c r="AI14" i="15"/>
  <c r="BF49" i="16"/>
  <c r="AA14" i="15"/>
  <c r="AX49" i="16"/>
  <c r="S14" i="15"/>
  <c r="AP49" i="16"/>
  <c r="K14" i="15"/>
  <c r="AH49" i="16"/>
  <c r="C14" i="15"/>
  <c r="Z49" i="16"/>
  <c r="AY8" i="15"/>
  <c r="BV17" i="3"/>
  <c r="BV47" i="16"/>
  <c r="AQ8" i="15"/>
  <c r="BN47" i="16"/>
  <c r="AI8" i="15"/>
  <c r="BF47" i="16"/>
  <c r="AA8" i="15"/>
  <c r="AX47" i="16"/>
  <c r="S8" i="15"/>
  <c r="AP47" i="16"/>
  <c r="K8" i="15"/>
  <c r="AH47" i="16"/>
  <c r="C8" i="15"/>
  <c r="Z47" i="16"/>
  <c r="AU5" i="15"/>
  <c r="BR46" i="16"/>
  <c r="AM5" i="15"/>
  <c r="BJ46" i="16"/>
  <c r="AE5" i="15"/>
  <c r="BB46" i="16"/>
  <c r="W5" i="15"/>
  <c r="AT46" i="16"/>
  <c r="O5" i="15"/>
  <c r="AL46" i="16"/>
  <c r="G5" i="15"/>
  <c r="AD46" i="16"/>
  <c r="F15" i="3"/>
  <c r="E12" i="4"/>
  <c r="AV14" i="15"/>
  <c r="BS49" i="16"/>
  <c r="X8" i="15"/>
  <c r="AU47" i="16"/>
  <c r="D5" i="15"/>
  <c r="AA46" i="16"/>
  <c r="AX14" i="15"/>
  <c r="BU49" i="16"/>
  <c r="AP14" i="15"/>
  <c r="BM49" i="16"/>
  <c r="AH14" i="15"/>
  <c r="BE49" i="16"/>
  <c r="Z14" i="15"/>
  <c r="AW49" i="16"/>
  <c r="R14" i="15"/>
  <c r="AO49" i="16"/>
  <c r="J14" i="15"/>
  <c r="AG49" i="16"/>
  <c r="AX8" i="15"/>
  <c r="BU47" i="16"/>
  <c r="AP8" i="15"/>
  <c r="BM47" i="16"/>
  <c r="AH8" i="15"/>
  <c r="BE47" i="16"/>
  <c r="Z8" i="15"/>
  <c r="AW47" i="16"/>
  <c r="R8" i="15"/>
  <c r="AO47" i="16"/>
  <c r="J8" i="15"/>
  <c r="AG47" i="16"/>
  <c r="AT5" i="15"/>
  <c r="BQ46" i="16"/>
  <c r="AL5" i="15"/>
  <c r="BI46" i="16"/>
  <c r="AD5" i="15"/>
  <c r="BA46" i="16"/>
  <c r="V5" i="15"/>
  <c r="AS46" i="16"/>
  <c r="N5" i="15"/>
  <c r="AK46" i="16"/>
  <c r="F5" i="15"/>
  <c r="AC46" i="16"/>
  <c r="AN14" i="15"/>
  <c r="BK49" i="16"/>
  <c r="AN8" i="15"/>
  <c r="BK47" i="16"/>
  <c r="AR5" i="15"/>
  <c r="BO46" i="16"/>
  <c r="L5" i="15"/>
  <c r="AI46" i="16"/>
  <c r="AW14" i="15"/>
  <c r="BT49" i="16"/>
  <c r="AO14" i="15"/>
  <c r="BL49" i="16"/>
  <c r="AG14" i="15"/>
  <c r="BD49" i="16"/>
  <c r="Y14" i="15"/>
  <c r="AV49" i="16"/>
  <c r="Q14" i="15"/>
  <c r="AN49" i="16"/>
  <c r="I14" i="15"/>
  <c r="AF49" i="16"/>
  <c r="AW8" i="15"/>
  <c r="BT47" i="16"/>
  <c r="AO8" i="15"/>
  <c r="BL47" i="16"/>
  <c r="AG8" i="15"/>
  <c r="BD47" i="16"/>
  <c r="Y8" i="15"/>
  <c r="AV47" i="16"/>
  <c r="Q8" i="15"/>
  <c r="AN47" i="16"/>
  <c r="I8" i="15"/>
  <c r="AF47" i="16"/>
  <c r="AS5" i="15"/>
  <c r="BP46" i="16"/>
  <c r="AK5" i="15"/>
  <c r="BH46" i="16"/>
  <c r="AC5" i="15"/>
  <c r="AZ46" i="16"/>
  <c r="U5" i="15"/>
  <c r="AR46" i="16"/>
  <c r="M5" i="15"/>
  <c r="AJ46" i="16"/>
  <c r="E5" i="15"/>
  <c r="AB46" i="16"/>
  <c r="AX6" i="16" l="1"/>
  <c r="AA6" i="15"/>
  <c r="AY6" i="16"/>
  <c r="AB6" i="15"/>
  <c r="AB6" i="16"/>
  <c r="E6" i="15"/>
  <c r="BL9" i="16"/>
  <c r="AO15" i="15"/>
  <c r="Y45" i="10"/>
  <c r="Y45" i="16" s="1"/>
  <c r="Y5" i="16"/>
  <c r="AK6" i="16"/>
  <c r="N6" i="15"/>
  <c r="AH9" i="15"/>
  <c r="BE7" i="16"/>
  <c r="BU9" i="16"/>
  <c r="AX15" i="15"/>
  <c r="BU6" i="16"/>
  <c r="AX6" i="15"/>
  <c r="N5" i="16"/>
  <c r="N45" i="10"/>
  <c r="N45" i="16" s="1"/>
  <c r="Z7" i="16"/>
  <c r="C9" i="15"/>
  <c r="AX7" i="16"/>
  <c r="AA9" i="15"/>
  <c r="Q5" i="15"/>
  <c r="AN46" i="16"/>
  <c r="AW5" i="15"/>
  <c r="BT46" i="16"/>
  <c r="BK6" i="16"/>
  <c r="AN6" i="15"/>
  <c r="AI7" i="16"/>
  <c r="L9" i="15"/>
  <c r="R5" i="15"/>
  <c r="AO46" i="16"/>
  <c r="AX5" i="15"/>
  <c r="BU46" i="16"/>
  <c r="AC7" i="16"/>
  <c r="F9" i="15"/>
  <c r="P45" i="10"/>
  <c r="P45" i="16" s="1"/>
  <c r="P5" i="16"/>
  <c r="E9" i="15"/>
  <c r="AB7" i="16"/>
  <c r="U15" i="15"/>
  <c r="AR9" i="16"/>
  <c r="AY6" i="15"/>
  <c r="BV6" i="16"/>
  <c r="BV16" i="10"/>
  <c r="BB9" i="16"/>
  <c r="AE15" i="15"/>
  <c r="BQ9" i="16"/>
  <c r="AT15" i="15"/>
  <c r="AE7" i="16"/>
  <c r="H9" i="15"/>
  <c r="AU9" i="16"/>
  <c r="X15" i="15"/>
  <c r="AZ6" i="16"/>
  <c r="AC6" i="15"/>
  <c r="BT7" i="16"/>
  <c r="AW9" i="15"/>
  <c r="BI6" i="16"/>
  <c r="AL6" i="15"/>
  <c r="J15" i="15"/>
  <c r="AG9" i="16"/>
  <c r="AL6" i="16"/>
  <c r="O6" i="15"/>
  <c r="BV7" i="16"/>
  <c r="AY9" i="15"/>
  <c r="BV17" i="10"/>
  <c r="AP9" i="16"/>
  <c r="S15" i="15"/>
  <c r="AP6" i="15"/>
  <c r="BM6" i="16"/>
  <c r="W45" i="10"/>
  <c r="W45" i="16" s="1"/>
  <c r="W5" i="16"/>
  <c r="AJ9" i="15"/>
  <c r="BG7" i="16"/>
  <c r="AI9" i="16"/>
  <c r="L15" i="15"/>
  <c r="Q6" i="15"/>
  <c r="AN6" i="16"/>
  <c r="AZ7" i="16"/>
  <c r="AC9" i="15"/>
  <c r="AS15" i="15"/>
  <c r="BP9" i="16"/>
  <c r="C5" i="15"/>
  <c r="Z16" i="3"/>
  <c r="Z46" i="16"/>
  <c r="AY5" i="15"/>
  <c r="BV16" i="3"/>
  <c r="BV46" i="16"/>
  <c r="J6" i="15"/>
  <c r="AG6" i="16"/>
  <c r="G15" i="15"/>
  <c r="AD9" i="16"/>
  <c r="AA6" i="16"/>
  <c r="D6" i="15"/>
  <c r="U5" i="16"/>
  <c r="U45" i="10"/>
  <c r="U45" i="16" s="1"/>
  <c r="R9" i="15"/>
  <c r="AO7" i="16"/>
  <c r="X6" i="15"/>
  <c r="AU6" i="16"/>
  <c r="Z5" i="15"/>
  <c r="AW46" i="16"/>
  <c r="I45" i="10"/>
  <c r="I45" i="16" s="1"/>
  <c r="I5" i="16"/>
  <c r="R45" i="10"/>
  <c r="R45" i="16" s="1"/>
  <c r="R5" i="16"/>
  <c r="BF6" i="16"/>
  <c r="AI6" i="15"/>
  <c r="AU9" i="15"/>
  <c r="BR7" i="16"/>
  <c r="AL9" i="16"/>
  <c r="O15" i="15"/>
  <c r="AJ6" i="15"/>
  <c r="BG6" i="16"/>
  <c r="AE9" i="16"/>
  <c r="H15" i="15"/>
  <c r="Z23" i="13"/>
  <c r="AJ6" i="16"/>
  <c r="M6" i="15"/>
  <c r="BD7" i="16"/>
  <c r="AG9" i="15"/>
  <c r="BT9" i="16"/>
  <c r="AW15" i="15"/>
  <c r="BA7" i="16"/>
  <c r="AD9" i="15"/>
  <c r="AS6" i="16"/>
  <c r="V6" i="15"/>
  <c r="BM7" i="16"/>
  <c r="AP9" i="15"/>
  <c r="V15" i="15"/>
  <c r="AS9" i="16"/>
  <c r="V5" i="16"/>
  <c r="V45" i="10"/>
  <c r="V45" i="16" s="1"/>
  <c r="BF7" i="16"/>
  <c r="AI9" i="15"/>
  <c r="G45" i="10"/>
  <c r="G45" i="16" s="1"/>
  <c r="G5" i="16"/>
  <c r="BS6" i="16"/>
  <c r="AV6" i="15"/>
  <c r="AQ7" i="16"/>
  <c r="T9" i="15"/>
  <c r="BI7" i="16"/>
  <c r="AL9" i="15"/>
  <c r="BV24" i="13"/>
  <c r="X45" i="10"/>
  <c r="X45" i="16" s="1"/>
  <c r="X5" i="16"/>
  <c r="AJ7" i="16"/>
  <c r="M9" i="15"/>
  <c r="AC15" i="15"/>
  <c r="AZ9" i="16"/>
  <c r="G9" i="15"/>
  <c r="AD7" i="16"/>
  <c r="AM15" i="15"/>
  <c r="BJ9" i="16"/>
  <c r="P9" i="15"/>
  <c r="AM7" i="16"/>
  <c r="BC9" i="16"/>
  <c r="AF15" i="15"/>
  <c r="BE6" i="16"/>
  <c r="AH6" i="15"/>
  <c r="BH6" i="16"/>
  <c r="AK6" i="15"/>
  <c r="AF9" i="16"/>
  <c r="I15" i="15"/>
  <c r="BQ6" i="16"/>
  <c r="AT6" i="15"/>
  <c r="AO9" i="16"/>
  <c r="R15" i="15"/>
  <c r="P5" i="15"/>
  <c r="AM46" i="16"/>
  <c r="AT6" i="16"/>
  <c r="W6" i="15"/>
  <c r="Z9" i="16"/>
  <c r="C15" i="15"/>
  <c r="AX9" i="16"/>
  <c r="AA15" i="15"/>
  <c r="X15" i="3"/>
  <c r="AG5" i="15"/>
  <c r="BD46" i="16"/>
  <c r="AK7" i="16"/>
  <c r="N9" i="15"/>
  <c r="AE6" i="16"/>
  <c r="H6" i="15"/>
  <c r="BO7" i="16"/>
  <c r="AR9" i="15"/>
  <c r="AQ9" i="16"/>
  <c r="T15" i="15"/>
  <c r="AH5" i="15"/>
  <c r="BE46" i="16"/>
  <c r="AV6" i="16"/>
  <c r="Y6" i="15"/>
  <c r="AK9" i="15"/>
  <c r="BH7" i="16"/>
  <c r="AS7" i="16"/>
  <c r="V9" i="15"/>
  <c r="BS9" i="16"/>
  <c r="AV15" i="15"/>
  <c r="AF7" i="16"/>
  <c r="I9" i="15"/>
  <c r="K9" i="15"/>
  <c r="AH7" i="16"/>
  <c r="Y5" i="15"/>
  <c r="AV46" i="16"/>
  <c r="BG9" i="16"/>
  <c r="AJ15" i="15"/>
  <c r="AP6" i="16"/>
  <c r="S6" i="15"/>
  <c r="BB7" i="16"/>
  <c r="AE9" i="15"/>
  <c r="S45" i="10"/>
  <c r="S45" i="16" s="1"/>
  <c r="S5" i="16"/>
  <c r="AQ6" i="16"/>
  <c r="T6" i="15"/>
  <c r="BK7" i="16"/>
  <c r="AN9" i="15"/>
  <c r="T5" i="16"/>
  <c r="T45" i="10"/>
  <c r="T45" i="16" s="1"/>
  <c r="AN7" i="16"/>
  <c r="Q9" i="15"/>
  <c r="BD9" i="16"/>
  <c r="AG15" i="15"/>
  <c r="AC6" i="16"/>
  <c r="F6" i="15"/>
  <c r="Z9" i="15"/>
  <c r="AW7" i="16"/>
  <c r="AP15" i="15"/>
  <c r="BM9" i="16"/>
  <c r="AU6" i="15"/>
  <c r="BR6" i="16"/>
  <c r="AP7" i="16"/>
  <c r="S9" i="15"/>
  <c r="BV19" i="10"/>
  <c r="BV9" i="16"/>
  <c r="AY15" i="15"/>
  <c r="AF6" i="15"/>
  <c r="BC6" i="16"/>
  <c r="BO9" i="16"/>
  <c r="AR15" i="15"/>
  <c r="R6" i="15"/>
  <c r="AO6" i="16"/>
  <c r="H45" i="10"/>
  <c r="H45" i="16" s="1"/>
  <c r="H5" i="16"/>
  <c r="AW6" i="15"/>
  <c r="BT6" i="16"/>
  <c r="M15" i="15"/>
  <c r="AJ9" i="16"/>
  <c r="K5" i="16"/>
  <c r="K45" i="10"/>
  <c r="K45" i="16" s="1"/>
  <c r="BC7" i="16"/>
  <c r="AF9" i="15"/>
  <c r="BN9" i="16"/>
  <c r="AQ15" i="15"/>
  <c r="Z45" i="10"/>
  <c r="Z45" i="16" s="1"/>
  <c r="Z5" i="16"/>
  <c r="BN6" i="16"/>
  <c r="AQ6" i="15"/>
  <c r="Z8" i="16"/>
  <c r="C12" i="15"/>
  <c r="AT9" i="16"/>
  <c r="W15" i="15"/>
  <c r="Z6" i="15"/>
  <c r="AW6" i="16"/>
  <c r="BO6" i="16"/>
  <c r="AR6" i="15"/>
  <c r="P15" i="15"/>
  <c r="AM9" i="16"/>
  <c r="BV23" i="13"/>
  <c r="BV25" i="13"/>
  <c r="AR6" i="16"/>
  <c r="U6" i="15"/>
  <c r="BL7" i="16"/>
  <c r="AO9" i="15"/>
  <c r="AD6" i="15"/>
  <c r="BA6" i="16"/>
  <c r="AX9" i="15"/>
  <c r="BU7" i="16"/>
  <c r="F23" i="13"/>
  <c r="G6" i="15"/>
  <c r="AD6" i="16"/>
  <c r="AQ9" i="15"/>
  <c r="BN7" i="16"/>
  <c r="AH9" i="16"/>
  <c r="K15" i="15"/>
  <c r="I5" i="15"/>
  <c r="AF46" i="16"/>
  <c r="AO5" i="15"/>
  <c r="BL46" i="16"/>
  <c r="Q45" i="10"/>
  <c r="Q45" i="16" s="1"/>
  <c r="Q5" i="16"/>
  <c r="O45" i="10"/>
  <c r="O45" i="16" s="1"/>
  <c r="O5" i="16"/>
  <c r="AA7" i="16"/>
  <c r="D9" i="15"/>
  <c r="AB9" i="15"/>
  <c r="AY7" i="16"/>
  <c r="J5" i="15"/>
  <c r="AG46" i="16"/>
  <c r="AP5" i="15"/>
  <c r="BM46" i="16"/>
  <c r="N15" i="15"/>
  <c r="AK9" i="16"/>
  <c r="AF6" i="16"/>
  <c r="I6" i="15"/>
  <c r="AR7" i="16"/>
  <c r="U9" i="15"/>
  <c r="AK15" i="15"/>
  <c r="BH9" i="16"/>
  <c r="J45" i="10"/>
  <c r="J45" i="16" s="1"/>
  <c r="J5" i="16"/>
  <c r="AM9" i="15"/>
  <c r="BJ7" i="16"/>
  <c r="AV9" i="15"/>
  <c r="BS7" i="16"/>
  <c r="AV7" i="16"/>
  <c r="Y9" i="15"/>
  <c r="AH6" i="16"/>
  <c r="K6" i="15"/>
  <c r="W9" i="15"/>
  <c r="AT7" i="16"/>
  <c r="AI6" i="16"/>
  <c r="L6" i="15"/>
  <c r="L5" i="16"/>
  <c r="L45" i="10"/>
  <c r="L45" i="16" s="1"/>
  <c r="Y15" i="15"/>
  <c r="AV9" i="16"/>
  <c r="AH15" i="15"/>
  <c r="BE9" i="16"/>
  <c r="AM6" i="15"/>
  <c r="BJ6" i="16"/>
  <c r="BA9" i="16"/>
  <c r="AD15" i="15"/>
  <c r="AO6" i="15"/>
  <c r="BL6" i="16"/>
  <c r="E15" i="15"/>
  <c r="AB9" i="16"/>
  <c r="Y12" i="4"/>
  <c r="Z6" i="16"/>
  <c r="C6" i="15"/>
  <c r="Z16" i="10"/>
  <c r="AL7" i="16"/>
  <c r="O9" i="15"/>
  <c r="BR9" i="16"/>
  <c r="AU15" i="15"/>
  <c r="AU7" i="16"/>
  <c r="X9" i="15"/>
  <c r="BK9" i="16"/>
  <c r="AN15" i="15"/>
  <c r="F5" i="16"/>
  <c r="F15" i="10"/>
  <c r="F45" i="10"/>
  <c r="F45" i="16" s="1"/>
  <c r="AL15" i="15"/>
  <c r="BI9" i="16"/>
  <c r="BP6" i="16"/>
  <c r="AS6" i="15"/>
  <c r="AN9" i="16"/>
  <c r="Q15" i="15"/>
  <c r="M5" i="16"/>
  <c r="M45" i="10"/>
  <c r="M45" i="16" s="1"/>
  <c r="AG7" i="16"/>
  <c r="J9" i="15"/>
  <c r="Z15" i="15"/>
  <c r="AW9" i="16"/>
  <c r="BB6" i="16"/>
  <c r="AE6" i="15"/>
  <c r="BF9" i="16"/>
  <c r="AI15" i="15"/>
  <c r="AT9" i="15"/>
  <c r="BQ7" i="16"/>
  <c r="P6" i="15"/>
  <c r="AM6" i="16"/>
  <c r="AA9" i="16"/>
  <c r="D15" i="15"/>
  <c r="AY9" i="16"/>
  <c r="AB15" i="15"/>
  <c r="AG6" i="15"/>
  <c r="BD6" i="16"/>
  <c r="BP7" i="16"/>
  <c r="AS9" i="15"/>
  <c r="S5" i="15"/>
  <c r="AP46" i="16"/>
  <c r="AQ5" i="15"/>
  <c r="BN46" i="16"/>
  <c r="AC9" i="16"/>
  <c r="F15" i="15"/>
  <c r="F15" i="16" l="1"/>
  <c r="BV19" i="16"/>
  <c r="BV16" i="16"/>
  <c r="Z16" i="16"/>
  <c r="BV17" i="16"/>
  <c r="BV22" i="13" l="1"/>
  <c r="BV21" i="6" l="1"/>
  <c r="D13" i="2" l="1"/>
  <c r="D17" i="2" s="1"/>
  <c r="D21" i="2" s="1"/>
  <c r="F20" i="6" l="1"/>
  <c r="Y20" i="6" l="1"/>
  <c r="BV21" i="13" l="1"/>
  <c r="I20" i="13"/>
  <c r="Z20" i="13" l="1"/>
  <c r="D10" i="2" l="1"/>
  <c r="D14" i="2" s="1"/>
  <c r="D18" i="2" s="1"/>
  <c r="D12" i="2"/>
  <c r="D16" i="2" s="1"/>
  <c r="D20" i="2" s="1"/>
  <c r="Z48" i="16" l="1"/>
  <c r="D11" i="15" l="1"/>
  <c r="AA48" i="16" l="1"/>
  <c r="F11" i="15" l="1"/>
  <c r="E11" i="15"/>
  <c r="AC48" i="16" l="1"/>
  <c r="AB48" i="16" l="1"/>
  <c r="G11" i="15"/>
  <c r="H11" i="15"/>
  <c r="AB8" i="16" l="1"/>
  <c r="E12" i="15"/>
  <c r="AD48" i="16"/>
  <c r="AD8" i="16" l="1"/>
  <c r="G12" i="15"/>
  <c r="AE48" i="16"/>
  <c r="I11" i="15"/>
  <c r="F12" i="15"/>
  <c r="AC8" i="16"/>
  <c r="AE8" i="16" l="1"/>
  <c r="H12" i="15"/>
  <c r="J11" i="15"/>
  <c r="AF48" i="16" l="1"/>
  <c r="K11" i="15"/>
  <c r="AG48" i="16" l="1"/>
  <c r="AH48" i="16"/>
  <c r="I12" i="15"/>
  <c r="AF8" i="16"/>
  <c r="AH8" i="16" l="1"/>
  <c r="K12" i="15"/>
  <c r="M11" i="15"/>
  <c r="L11" i="15"/>
  <c r="AG8" i="16"/>
  <c r="J12" i="15"/>
  <c r="AI48" i="16"/>
  <c r="AI8" i="16" l="1"/>
  <c r="L12" i="15"/>
  <c r="AJ48" i="16"/>
  <c r="N11" i="15"/>
  <c r="AH18" i="16"/>
  <c r="AK48" i="16" l="1"/>
  <c r="AJ8" i="16"/>
  <c r="M12" i="15"/>
  <c r="O11" i="15"/>
  <c r="AK8" i="16" l="1"/>
  <c r="N12" i="15"/>
  <c r="AL48" i="16"/>
  <c r="AL8" i="16" l="1"/>
  <c r="O12" i="15"/>
  <c r="P11" i="15"/>
  <c r="AM48" i="16"/>
  <c r="Q11" i="15"/>
  <c r="AM8" i="16" l="1"/>
  <c r="P12" i="15"/>
  <c r="AN48" i="16"/>
  <c r="R11" i="15" l="1"/>
  <c r="AN8" i="16"/>
  <c r="Q12" i="15"/>
  <c r="S11" i="15" l="1"/>
  <c r="T11" i="15"/>
  <c r="AP48" i="16"/>
  <c r="AO48" i="16"/>
  <c r="AP8" i="16" l="1"/>
  <c r="S12" i="15"/>
  <c r="U11" i="15"/>
  <c r="R12" i="15"/>
  <c r="AO8" i="16"/>
  <c r="AQ48" i="16" l="1"/>
  <c r="AR48" i="16"/>
  <c r="V11" i="15" l="1"/>
  <c r="AQ8" i="16"/>
  <c r="T12" i="15"/>
  <c r="U12" i="15"/>
  <c r="AR8" i="16"/>
  <c r="W11" i="15"/>
  <c r="AS48" i="16" l="1"/>
  <c r="Y11" i="15" l="1"/>
  <c r="X11" i="15"/>
  <c r="AT48" i="16"/>
  <c r="AU48" i="16" l="1"/>
  <c r="AV48" i="16"/>
  <c r="Z11" i="15"/>
  <c r="AT8" i="16"/>
  <c r="W12" i="15"/>
  <c r="AV8" i="16" l="1"/>
  <c r="Y12" i="15"/>
  <c r="AA11" i="15"/>
  <c r="AW48" i="16"/>
  <c r="AX48" i="16" l="1"/>
  <c r="X12" i="15"/>
  <c r="AU8" i="16"/>
  <c r="V12" i="15"/>
  <c r="AS8" i="16"/>
  <c r="AB11" i="15"/>
  <c r="AW8" i="16"/>
  <c r="Z12" i="15"/>
  <c r="AX8" i="16" l="1"/>
  <c r="AA12" i="15"/>
  <c r="AC11" i="15" l="1"/>
  <c r="AY48" i="16"/>
  <c r="AD11" i="15"/>
  <c r="AZ48" i="16" l="1"/>
  <c r="AY8" i="16"/>
  <c r="AB12" i="15"/>
  <c r="AE11" i="15"/>
  <c r="AZ8" i="16" l="1"/>
  <c r="AC12" i="15"/>
  <c r="BA48" i="16"/>
  <c r="AF11" i="15" l="1"/>
  <c r="BA8" i="16"/>
  <c r="AD12" i="15"/>
  <c r="BC48" i="16"/>
  <c r="BB48" i="16"/>
  <c r="AF12" i="15" l="1"/>
  <c r="BC8" i="16"/>
  <c r="AH11" i="15"/>
  <c r="AG11" i="15"/>
  <c r="BD48" i="16" l="1"/>
  <c r="AE12" i="15"/>
  <c r="BB8" i="16"/>
  <c r="AJ11" i="15" l="1"/>
  <c r="BE48" i="16"/>
  <c r="AG12" i="15"/>
  <c r="BD8" i="16"/>
  <c r="AI11" i="15"/>
  <c r="BF48" i="16" l="1"/>
  <c r="AK11" i="15"/>
  <c r="AH12" i="15" l="1"/>
  <c r="BE8" i="16"/>
  <c r="BG48" i="16"/>
  <c r="AL11" i="15"/>
  <c r="BH48" i="16" l="1"/>
  <c r="BI48" i="16"/>
  <c r="AM11" i="15"/>
  <c r="BG8" i="16"/>
  <c r="AJ12" i="15"/>
  <c r="AN11" i="15" l="1"/>
  <c r="BF8" i="16"/>
  <c r="AI12" i="15"/>
  <c r="BI8" i="16"/>
  <c r="AL12" i="15"/>
  <c r="BH8" i="16" l="1"/>
  <c r="AK12" i="15"/>
  <c r="BJ48" i="16"/>
  <c r="AO11" i="15" l="1"/>
  <c r="BJ8" i="16"/>
  <c r="AM12" i="15"/>
  <c r="BK48" i="16"/>
  <c r="AP11" i="15"/>
  <c r="AQ11" i="15" l="1"/>
  <c r="BK8" i="16"/>
  <c r="AN12" i="15"/>
  <c r="BL48" i="16"/>
  <c r="BL8" i="16" l="1"/>
  <c r="AO12" i="15"/>
  <c r="BM48" i="16"/>
  <c r="BN48" i="16" l="1"/>
  <c r="AS11" i="15"/>
  <c r="AR11" i="15"/>
  <c r="AP12" i="15"/>
  <c r="BM8" i="16"/>
  <c r="BN8" i="16" l="1"/>
  <c r="AQ12" i="15"/>
  <c r="BP48" i="16"/>
  <c r="BO48" i="16"/>
  <c r="AT11" i="15" l="1"/>
  <c r="AU11" i="15"/>
  <c r="BP8" i="16"/>
  <c r="AS12" i="15"/>
  <c r="BO8" i="16" l="1"/>
  <c r="AR12" i="15"/>
  <c r="BQ48" i="16"/>
  <c r="BR48" i="16" l="1"/>
  <c r="BQ8" i="16"/>
  <c r="AT12" i="15"/>
  <c r="AV11" i="15"/>
  <c r="AW11" i="15" l="1"/>
  <c r="BS48" i="16"/>
  <c r="BR8" i="16"/>
  <c r="AU12" i="15"/>
  <c r="BT48" i="16" l="1"/>
  <c r="AX11" i="15"/>
  <c r="AY11" i="15"/>
  <c r="BV18" i="3"/>
  <c r="BU48" i="16" l="1"/>
  <c r="BV48" i="16" l="1"/>
  <c r="BU8" i="16"/>
  <c r="AX12" i="15"/>
  <c r="BS8" i="16" l="1"/>
  <c r="AV12" i="15"/>
  <c r="AW12" i="15" l="1"/>
  <c r="BT8" i="16"/>
  <c r="BV8" i="16" l="1"/>
  <c r="AY12" i="15"/>
  <c r="BV18" i="10"/>
  <c r="BV18" i="16" l="1"/>
  <c r="AA8" i="16" l="1"/>
  <c r="D12" i="15"/>
</calcChain>
</file>

<file path=xl/sharedStrings.xml><?xml version="1.0" encoding="utf-8"?>
<sst xmlns="http://schemas.openxmlformats.org/spreadsheetml/2006/main" count="770" uniqueCount="449">
  <si>
    <t>Dépenses</t>
  </si>
  <si>
    <t>Ressources</t>
  </si>
  <si>
    <t>Solde</t>
  </si>
  <si>
    <t>En %</t>
  </si>
  <si>
    <t>Scénario 1,6%</t>
  </si>
  <si>
    <t>Nombre de retraités</t>
  </si>
  <si>
    <t>Pension moyenne</t>
  </si>
  <si>
    <t>PIB en volume</t>
  </si>
  <si>
    <t>Scénario 1,3%</t>
  </si>
  <si>
    <t>Scénario 1,0%</t>
  </si>
  <si>
    <t>Scénario 0,7%</t>
  </si>
  <si>
    <t>Dépenses, en % du PIB</t>
  </si>
  <si>
    <t>Obs</t>
  </si>
  <si>
    <t>Etiquettes</t>
  </si>
  <si>
    <t>Données complémentaires : variantes de chômage</t>
  </si>
  <si>
    <t>1,0%C7%</t>
  </si>
  <si>
    <t>1,0%C10%</t>
  </si>
  <si>
    <t>Dépenses, en % de la dépense publique</t>
  </si>
  <si>
    <t>2.2a Pension moyenne de l’ensemble des retraités, relative au revenu d’activité moyen 
(en % du revenu d’activité moyen brut)</t>
  </si>
  <si>
    <t>2.2b Rapport entre le nombre de cotisants et le nombre de retraités</t>
  </si>
  <si>
    <t>Chô 4,5%</t>
  </si>
  <si>
    <t>2.2a Pension moyenne nette des retraités (résidant en France)</t>
  </si>
  <si>
    <t>2.2b Rémunération nette des cotisants</t>
  </si>
  <si>
    <t>Variantes de chômage</t>
  </si>
  <si>
    <t>Moyenne par génération</t>
  </si>
  <si>
    <t>Pension moyenne de l’ensemble des retraités, relative au revenu d’activité moyen 
(en % du revenu d’activité moyen brut)</t>
  </si>
  <si>
    <t>Rapport entre le nombre de cotisants et le nombre de retraités</t>
  </si>
  <si>
    <t>Tous scénarios</t>
  </si>
  <si>
    <t>Nombre de retraités (en millions)</t>
  </si>
  <si>
    <t>Observé</t>
  </si>
  <si>
    <t>Nombre de cotisants (en millions)</t>
  </si>
  <si>
    <t>[4,5%-1,8%]</t>
  </si>
  <si>
    <t>[10%-1,0%]</t>
  </si>
  <si>
    <t>Ressources, en % du PIB</t>
  </si>
  <si>
    <t>Données complémentaires : convention EEC</t>
  </si>
  <si>
    <t>Convention EPR</t>
  </si>
  <si>
    <t>CNRACL</t>
  </si>
  <si>
    <t>Taux de prélèvement en % des revenus d'activité</t>
  </si>
  <si>
    <t>Contribution et subventions de l'État aux régimes équilibrés</t>
  </si>
  <si>
    <t>Scénario 1,6</t>
  </si>
  <si>
    <t>Scénario 1,3</t>
  </si>
  <si>
    <t>Scénario 1,0</t>
  </si>
  <si>
    <t>Scénario 0,7</t>
  </si>
  <si>
    <t>Horizon</t>
  </si>
  <si>
    <t>(15 ans)</t>
  </si>
  <si>
    <t>(25 ans = horizon du CSR)</t>
  </si>
  <si>
    <t>Figure 2.1 - Dépenses du système de retraite en % du PIB observées et projetées</t>
  </si>
  <si>
    <t>Note : données hors produits et charges financières, hors dotations et reprises sur provisions. À compter de 2020, les comptes de la CRPNPAC (régime complémentaire du personnel navigant de l’aviation civile), sont inclus.</t>
  </si>
  <si>
    <t>Champ : ensemble des régimes de retraite français légalement obligatoires, hors RAFP. Retraités ayant au moins un droit direct de retraite.</t>
  </si>
  <si>
    <t>Sources : projections COR 2023, comptes nationaux de l’Insee, rapports à la CCSS 2002-2022.</t>
  </si>
  <si>
    <r>
      <t xml:space="preserve">Figure 2.2 </t>
    </r>
    <r>
      <rPr>
        <sz val="12"/>
        <color theme="1"/>
        <rFont val="Times New Roman"/>
        <family val="1"/>
      </rPr>
      <t xml:space="preserve">- </t>
    </r>
    <r>
      <rPr>
        <b/>
        <sz val="12"/>
        <color theme="1"/>
        <rFont val="Times New Roman"/>
        <family val="1"/>
      </rPr>
      <t>Dépenses du système de retraite en % des dépenses publiques</t>
    </r>
  </si>
  <si>
    <t>Champ : ensemble des régimes de retraite français légalement obligatoires, y compris FSV, hors RAFP.</t>
  </si>
  <si>
    <t>Sources : rapports à la CCSS 2002-2022 ; comptabilité nationale Insee.</t>
  </si>
  <si>
    <t>Figure 2.3 - Les déterminants de l’évolution de la masse des pensions</t>
  </si>
  <si>
    <t>Champ : pour la pension nette moyenne, personnes retraitées de droit direct (ensemble des régimes de retraite français légalement obligatoires, hors RAFP) résidant en France ; pour le revenu net d'activité moyen, personnes en emploi.</t>
  </si>
  <si>
    <t>Note : le revenu net d’activité moyen intègre en 2020 et 2021 l’indemnisation de l’activité partielle (calculs SG-COR).</t>
  </si>
  <si>
    <t>Sources : projections COR 2023, comptes nationaux de l’Insee, rapports à la CCSS 2002-2022, Dares (activité partielle) et Drees, modèle Ancètre 2021.</t>
  </si>
  <si>
    <t>Figure 2.4 - Âge conjoncturel de départ à la retraite</t>
  </si>
  <si>
    <t xml:space="preserve">Champ : retraités de droit direct résidents en France et à l’étranger de l’ensemble des régimes de retraite français légalement obligatoires. </t>
  </si>
  <si>
    <t>Source : Drees, modèle Trajectoire, hypothèses COR 2023.</t>
  </si>
  <si>
    <t>Figure 2.5 - Effectifs de retraités et de cotisants observés et projetés</t>
  </si>
  <si>
    <t>Champ : retraités de droit direct de l’ensemble des régimes de retraite français légalement obligatoires.</t>
  </si>
  <si>
    <t>Source : projections COR – septembre 2022.</t>
  </si>
  <si>
    <t>Figure 2.6 - Pension nette moyenne et revenu net d’activité moyen en projection</t>
  </si>
  <si>
    <t>Champ : pour la pension nette moyenne, personnes retraitées de droit direct (ensemble des régimes de retraite français légalement obligatoires, hors RAFP) vivant en France ; pour le revenu net d'activité moyen, personnes en emploi.</t>
  </si>
  <si>
    <t>Allemagne</t>
  </si>
  <si>
    <t>Belgique</t>
  </si>
  <si>
    <t>Canada</t>
  </si>
  <si>
    <t>Espagne</t>
  </si>
  <si>
    <t>États-Unis</t>
  </si>
  <si>
    <t>France</t>
  </si>
  <si>
    <t>Italie</t>
  </si>
  <si>
    <t>Japon</t>
  </si>
  <si>
    <t>Pays-Bas</t>
  </si>
  <si>
    <t>Royaume-Uni</t>
  </si>
  <si>
    <t>Suède</t>
  </si>
  <si>
    <t>Publiques</t>
  </si>
  <si>
    <t>Privées</t>
  </si>
  <si>
    <t>Total</t>
  </si>
  <si>
    <t>Lecture : en 2017, les dépenses de retraite (publiques et privées) représentent 11 % du PIB en Allemagne. Les dépenses de retraite publiques constituent l’essentiel des dépenses de retraite dans ce pays.</t>
  </si>
  <si>
    <t>Sources : calculs SG-COR à partir de la base de données des dépenses sociales de l'OCDE (SOCX)</t>
  </si>
  <si>
    <t>Évolutions et perspectives des retraites en France</t>
  </si>
  <si>
    <t>Rapport annuel du COR - juin 2023</t>
  </si>
  <si>
    <t>Fichiers sources des tableaux et figures</t>
  </si>
  <si>
    <t>Partie 2. Les résultats : les évolutions du système de retraite au regard de l’objectif de pérennité financière</t>
  </si>
  <si>
    <t>Chapitre 1. Les dépenses du système de retraite</t>
  </si>
  <si>
    <t>1. Les dépenses de retraite représentent 13,7 % du PIB en 2022</t>
  </si>
  <si>
    <t>2. Sur l’ensemble de la période de projection, les dépenses de retraite dans le PIB sont en baisse dans trois scénarios sur quatre et n’augmentent que légèrement dans le scénario 0,7 %</t>
  </si>
  <si>
    <t>3. Dépenses de retraite et dépenses publiques</t>
  </si>
  <si>
    <t>4. Évolution des dépenses de retraite et réformes</t>
  </si>
  <si>
    <t>5. Les déterminants démographiques, économiques et réglementaires des dépenses de retraite</t>
  </si>
  <si>
    <t>6. La part des dépenses de retraite dans le PIB résulte d’une dynamique différente selon les régimes</t>
  </si>
  <si>
    <t>Chapitre 2. Les ressources du système de retraite</t>
  </si>
  <si>
    <t>1. La mesure des ressources du système de retraite : un exercice nécessairement conventionnel</t>
  </si>
  <si>
    <t>2. L’évolution de la part des ressources du système de retraite dans le PIB et ses déterminants</t>
  </si>
  <si>
    <t>3. La structure de financement du système de retraite</t>
  </si>
  <si>
    <t>4. Le financement est très variable d’un régime à l’autre</t>
  </si>
  <si>
    <t>Chapitre 3. Le solde du système de retraite</t>
  </si>
  <si>
    <t>1. L’évolution du solde du système de retraite</t>
  </si>
  <si>
    <t>2. La situation financière serait différente selon les régimes</t>
  </si>
  <si>
    <t>3. Le solde en moyenne à divers horizons</t>
  </si>
  <si>
    <t>Chapitre 4. La situation patrimoniale du système de retraite fin 2022</t>
  </si>
  <si>
    <t>1. La situation patrimoniale nette des régimes en répartition et du FRR représente 6,1 % du PIB fin 2022</t>
  </si>
  <si>
    <t>2. Les provisions des régimes en capitalisation représentent 1,4 % du PIB</t>
  </si>
  <si>
    <t>Chapitre 5. Les écarts de dépenses, de ressources et de solde entre le rapport de juin 2023 et les projections de 2022</t>
  </si>
  <si>
    <t>1. Les écarts de dépenses entre les projections de 2023 et les projections de 2022</t>
  </si>
  <si>
    <t>2. Les écarts de projections des ressources entre 2023 et 2022</t>
  </si>
  <si>
    <t>3. Les écarts de solde en part de PIB entre 2023 et 2022</t>
  </si>
  <si>
    <t>Chapitre 6. La sensibilité des dépenses et du solde du système de retraite à différentes hypothèses</t>
  </si>
  <si>
    <t>1. La sensibilité aux hypothèses démographiques</t>
  </si>
  <si>
    <t>2. La sensibilité à l’hypothèse de taux de chômage</t>
  </si>
  <si>
    <t>3. La sensibilité à l’hypothèse de rémunération dans la fonction publique</t>
  </si>
  <si>
    <t>Chapitre 7. Le pilotage de l’équilibre financier du système de retraite</t>
  </si>
  <si>
    <t>1. Les ajustements à effectuer pour équilibrer le système de retraite</t>
  </si>
  <si>
    <t>2. Les simulations présentées doivent être appréciées au regard de plusieurs précautions méthodologiques</t>
  </si>
  <si>
    <t xml:space="preserve">Figure 2.17 - Ressources observées et projetées du système de retraite en % dans le PIB </t>
  </si>
  <si>
    <t>Note : données hors produits financiers, hors dotations et reprises sur provisions. À compter de 2020, les comptes de la CRPNPAC (régime complémentaire du personnel navigant de l’aviation civile), sont inclus.</t>
  </si>
  <si>
    <t xml:space="preserve">Champ : ensemble des régimes de retraite français légalement obligatoires, hors RAFP. </t>
  </si>
  <si>
    <t>Figure 2.18 - Les déterminants de l’évolution des ressources du système de retraite</t>
  </si>
  <si>
    <t>En milliards d'euros</t>
  </si>
  <si>
    <t>en %</t>
  </si>
  <si>
    <t>Cotisations hors contribution d'équilibre</t>
  </si>
  <si>
    <t>Cotisations non-salariés</t>
  </si>
  <si>
    <t>Cotisations salariés</t>
  </si>
  <si>
    <t>Contributions d'équilibre (cotisation fictive de l'État)</t>
  </si>
  <si>
    <t>Subventions équilibre</t>
  </si>
  <si>
    <t>ITAF et CSG</t>
  </si>
  <si>
    <t>CSG</t>
  </si>
  <si>
    <t>ITAF sur revenus d'activité (forfait social et taxe sur les salaires)</t>
  </si>
  <si>
    <t>Autres ITAF</t>
  </si>
  <si>
    <t>Transferts externes</t>
  </si>
  <si>
    <t>Dont CNAF</t>
  </si>
  <si>
    <t>Dont Unédic</t>
  </si>
  <si>
    <t>Autres produits dont produits financiers</t>
  </si>
  <si>
    <t>Besoin de financement</t>
  </si>
  <si>
    <t>TOTAL financement</t>
  </si>
  <si>
    <t>Cotisations sociales hors contribution d'équilibre</t>
  </si>
  <si>
    <t>Contribution d'équilibre au régime de la FPE</t>
  </si>
  <si>
    <t>ITAF et prises en charge État</t>
  </si>
  <si>
    <t>Subventions d'équilibre versées par l'État aux régimes spéciaux</t>
  </si>
  <si>
    <t>Transferts depuis organismes extérieurs</t>
  </si>
  <si>
    <t>Autres produits</t>
  </si>
  <si>
    <t>Revenus d'activité</t>
  </si>
  <si>
    <t>Consommation</t>
  </si>
  <si>
    <t>Revenus du capital</t>
  </si>
  <si>
    <t>Retraites</t>
  </si>
  <si>
    <t>Figure 2.20 - Structure de financement du système de retraite de 2004 à 2022</t>
  </si>
  <si>
    <t>Lecture : en 2022, 66 % des ressources du système de retraite provenaient de cotisations sociales.</t>
  </si>
  <si>
    <t>Note : y compris le FSV mais hors le RAFP qui est un régime par capitalisation. Le besoin de financement est couvert par recours à la dette ou l’utilisation de réserves.</t>
  </si>
  <si>
    <t>Sources : rapports à la CCSS 2002-2022 ; calculs SG-COR.</t>
  </si>
  <si>
    <t>Figure 2.21 - Structure de financement du système de retraite par assiette économique</t>
  </si>
  <si>
    <t>Lecture : en 2022, 89,3 % des ressources du système de retraite provenaient des revenus d’activité.</t>
  </si>
  <si>
    <t xml:space="preserve">Note : y compris le FSV mais hors le RAFP qui est un régime par capitalisation. </t>
  </si>
  <si>
    <t>Source : rapports à la CCSS 2002-2022 ; calculs SG-COR.</t>
  </si>
  <si>
    <t>Cotisations salariales</t>
  </si>
  <si>
    <t>Cotisations patronales hors contribution d'équilibre</t>
  </si>
  <si>
    <t>Contribution d'équilibre</t>
  </si>
  <si>
    <t>Subvention d'équilibre</t>
  </si>
  <si>
    <t>ITAF et prises en charge État (hors contribution d'équilibre)</t>
  </si>
  <si>
    <t>Compensation démographique</t>
  </si>
  <si>
    <t>Prises en charge  FSV</t>
  </si>
  <si>
    <t xml:space="preserve"> Transferts entre organismes (internes)</t>
  </si>
  <si>
    <t>Transferts entre organismes (externes)</t>
  </si>
  <si>
    <t>Produits de gestion, financiers</t>
  </si>
  <si>
    <t>Figure 2.22 - Structure de financement par régime ou groupe de régime en 2022</t>
  </si>
  <si>
    <t>Note : les cotisations sociales incluent la cotisation au régime de la FPE des employeurs de fonctionnaires de l’État. Les qualificatifs d’externe et d’interne pour les transferts entre organismes sont relatifs au périmètre du système de retraite incluant le FSV.</t>
  </si>
  <si>
    <t>Champ : toutes les ressources, y compris les produits financiers.</t>
  </si>
  <si>
    <t>Sources : rapport à la CCSS 2021, comptes des régimes ; calculs SG-COR.</t>
  </si>
  <si>
    <t xml:space="preserve">Lecture : en 2022, 64 % des ressources de la Cnav (y compris sécurité sociale des indépendants) proviennent de cotisations sociales. </t>
  </si>
  <si>
    <t xml:space="preserve">Figure 2.25 - Solde observé et projeté du système de retraite </t>
  </si>
  <si>
    <t xml:space="preserve">Note : données hors produits et charges financières, hors dotations et reprises sur provisions. Convention EPR : cotisations et subventions d’équilibre évoluant de manière à équilibrer chaque année le solde de ces régimes. La barre bleue en pointillé indique l’horizon de pilotage de 25 ans défini par le CSR.  </t>
  </si>
  <si>
    <t>Salariés du privé base et FSV</t>
  </si>
  <si>
    <t>Salariés du privé complémentaires</t>
  </si>
  <si>
    <t>Fonctionnaires et régimes spéciaux</t>
  </si>
  <si>
    <t>dont CNRACL</t>
  </si>
  <si>
    <t>Non-salariés</t>
  </si>
  <si>
    <t>Figure 2.26 - Solde du système de retraite observé et projeté en part de PIB des régimes de base des salariés du privé et des indépendants ainsi que du FSV</t>
  </si>
  <si>
    <t xml:space="preserve">Champ : régimes de base des salariés du privé et des indépendants + FSV. </t>
  </si>
  <si>
    <t>Note : données hors produits et charges financières et hors transferts internes.</t>
  </si>
  <si>
    <t>Sources : projections COR 2023, comptes nationaux de l’Insee et rapports à la CCSS 2019-2022.</t>
  </si>
  <si>
    <t>Figure 2.27 - Solde du système de retraite observé et projeté en part de PIB des régimes complémentaires des salariés du privé et des artisans et commerçants</t>
  </si>
  <si>
    <t xml:space="preserve">Champ : régimes complémentaires des salariés du privé et des indépendants. </t>
  </si>
  <si>
    <t xml:space="preserve"> Figure 2.28 - Solde du système de retraite observé et projeté en part de PIB des régimes de fonctionnaires et assimilés</t>
  </si>
  <si>
    <t>Figure 2.29 - Solde du système de retraite observé et projeté en part de PIB des régimes des non-salariés (hors artisans et commerçants)</t>
  </si>
  <si>
    <t>Champ : régimes de base et complémentaires des non-salariés (hors indépendants).</t>
  </si>
  <si>
    <t xml:space="preserve">Figure 2.24 - Parts des dépenses et des ressources du système de retraite dans le PIB projetées à l’horizon 2070 </t>
  </si>
  <si>
    <t>Note : données hors charges et produits financiers, hors dotations et reprises sur provisions. À compter de 2020, les comptes de la CRPNPAC (régime complémentaire du personnel navigant de l’aviation civile), sont inclus.</t>
  </si>
  <si>
    <t>Figure 2.30- Solde moyen à divers horizons en % du PIB</t>
  </si>
  <si>
    <t>Lecture : avec une croissance des revenus d'activité de 1,0 % en moyenne par an, le solde moyen sur les 15 prochaines années représenterait -0,2 % du PIB moyen sur cette période, selon la convention EPR.</t>
  </si>
  <si>
    <t>Note : solde actualisé en moyenne sur les 15 prochaines années (l’année 2023 étant incluse). Le taux d’actualisation est supposé égal chaque année à la croissance annuelle du PIB. Convention EPR : cotisations et subventions d’équilibre évoluant de manière à équilibrer chaque année le solde de ces régimes.</t>
  </si>
  <si>
    <t>Sources : projections COR 2023.</t>
  </si>
  <si>
    <t>Réserves des régimes en répartition</t>
  </si>
  <si>
    <t>En mois de prestations</t>
  </si>
  <si>
    <t>CNAVPL</t>
  </si>
  <si>
    <t>CNBF</t>
  </si>
  <si>
    <t>Sous total régimes de base</t>
  </si>
  <si>
    <t>CRPCEN </t>
  </si>
  <si>
    <t>Banque de France</t>
  </si>
  <si>
    <t>Sous total régimes spéciaux</t>
  </si>
  <si>
    <t>AGIRC-ARRCO</t>
  </si>
  <si>
    <t>IRCANTEC</t>
  </si>
  <si>
    <t>RCI</t>
  </si>
  <si>
    <t>CNAVPL complémentaire</t>
  </si>
  <si>
    <t>CNBF complémentaire</t>
  </si>
  <si>
    <t>CRPNPAC</t>
  </si>
  <si>
    <t>MSA complémentaire*</t>
  </si>
  <si>
    <t>Sous total régimes complémentaires</t>
  </si>
  <si>
    <t xml:space="preserve">Total des réserves </t>
  </si>
  <si>
    <t xml:space="preserve">FRR </t>
  </si>
  <si>
    <t>Régimes préfinancés (capitalisation et répartition provisionnée)</t>
  </si>
  <si>
    <t>Provisions
(en milliards d'euros)</t>
  </si>
  <si>
    <t>Actif en valeur comptable 
(en milliards d'euros)</t>
  </si>
  <si>
    <t>Actif  en valeur de marché 
(en milliards d'euros)</t>
  </si>
  <si>
    <t>RAFP</t>
  </si>
  <si>
    <t>CAVP</t>
  </si>
  <si>
    <t xml:space="preserve">Total </t>
  </si>
  <si>
    <t>Régimes de base</t>
  </si>
  <si>
    <t>Autres régimes complémentaires</t>
  </si>
  <si>
    <t>Agirc-Arrco</t>
  </si>
  <si>
    <t>Régimes spéciaux</t>
  </si>
  <si>
    <t>Figure 2.31 - Répartition des réserves entre les différents types de régimes obligatoires en répartition fin 2022 (en valeur de marché)</t>
  </si>
  <si>
    <t>Note : les réserves comprennent l’ensemble des fonds placés par l’ensemble des caisses, quelle que soit l’échéance des actifs admis en représentation ; elles agrègent les réserves de moyen et long terme au fonds de roulement. Pour l’Agirc-Arrco, les réserves techniques de financement représentent 68,8 Mds€, sur un total de réserves de 89,7 Mds€ fin 2022.</t>
  </si>
  <si>
    <t>Source : calculs SG-COR à partir des données des régimes.</t>
  </si>
  <si>
    <t>Tableau 2.4 - Montants des réserves financières (en valeur de marché) au sein du système de retraite par répartition au 31 décembre 2022</t>
  </si>
  <si>
    <t>* Les réserves de la MSA complémentaire sont en valeur comptable.</t>
  </si>
  <si>
    <t>Tableau 2.5 - Montants des provisions des régimes préfinancés au sein du système de retraite au 31 décembre 2022</t>
  </si>
  <si>
    <t>Écart de dépenses en point de PIB</t>
  </si>
  <si>
    <t>Écart lié aux révisions d'hypothèses</t>
  </si>
  <si>
    <t>Écart dû à la réforme</t>
  </si>
  <si>
    <t xml:space="preserve">Lecture : en 2030, les dépenses de retraite sont moins élevées de 0,6 point de PIB dans le présent rapport que dans les projections de 2022. Les révisions d’hypothèses expliquent -0,4 point de cet écart et la réforme -0,2 point. </t>
  </si>
  <si>
    <t>Source : projections COR 2023 et projections COR 2022.</t>
  </si>
  <si>
    <t>Scénario 0,7 %</t>
  </si>
  <si>
    <t>Scénario 1,0 %</t>
  </si>
  <si>
    <t>Scénario 1,3 %</t>
  </si>
  <si>
    <t>Scénario 1,6 %</t>
  </si>
  <si>
    <t>Sc. 0,7 % - proj. 2023</t>
  </si>
  <si>
    <t>Sc. 1,0 % - proj. 2023</t>
  </si>
  <si>
    <t>Sc. 1,3 % - proj. 2023</t>
  </si>
  <si>
    <t>Sc. 1,6 % - proj. 2023</t>
  </si>
  <si>
    <t>Sc. 0,7 % - proj. 2022</t>
  </si>
  <si>
    <t>Sc. 1,0 % - proj. 2022</t>
  </si>
  <si>
    <t>Sc. 1,3 % - proj. 2022</t>
  </si>
  <si>
    <t>Sc. 1,6 % - proj. 2022</t>
  </si>
  <si>
    <t>Figure 2.32 - Part des dépenses dans le PIB dans les projections de 2023 et de 2022 (scénarios avec un taux de chômage de 4,5 %)</t>
  </si>
  <si>
    <t>Avant réforme</t>
  </si>
  <si>
    <t>Dépenses (Md€ 2022)</t>
  </si>
  <si>
    <t>Dont nombre de retraités</t>
  </si>
  <si>
    <t>Dont pension moyenne (euros 2022)</t>
  </si>
  <si>
    <t>Après réforme</t>
  </si>
  <si>
    <t>Écarts dus à la réforme</t>
  </si>
  <si>
    <t xml:space="preserve">Tableau 2.7 - Dépenses, nombre de retraités et pension moyenne avant et après réforme (euros 2022, scénario 1,0 %)
</t>
  </si>
  <si>
    <t xml:space="preserve">Lecture : en 2030, les dépenses de retraite auraient été de 406 milliards d’euros (2022) avant réforme ; elles seraient de 401,4 milliards d’euros (2022) après réforme, soit 1,1 % en moins. La baisse du nombre de retraités explique 1,5 % de l’écart mais est contrecarrée par l’augmentation de la pension moyenne de 0,4 %. </t>
  </si>
  <si>
    <t>Source : projections COR 2023.</t>
  </si>
  <si>
    <t>Part des ressources dans le PIB dans le rapport annuel de juin 2023</t>
  </si>
  <si>
    <t>Scénario</t>
  </si>
  <si>
    <t>Part des ressources dans le PIB dans les projections de 2022</t>
  </si>
  <si>
    <t>Écarts 2023 - 2022 de la part des ressources en point de PIB</t>
  </si>
  <si>
    <t xml:space="preserve">Tableau 2.8 - Écarts 2023-2022 de ressources en part de PIB (convention EPR)
</t>
  </si>
  <si>
    <t>Lecture : en 2070, les ressources en part de PIB seraient moins élevées en 2023 de 0,5 point que ce qui était projeté en 2022 pour le scénario 1,0 % avec la convention EPR.</t>
  </si>
  <si>
    <t>Solde en part de PIB dans le rapport annuel de juin 2023</t>
  </si>
  <si>
    <t>Solde en part de PIB dans les projections de 2022</t>
  </si>
  <si>
    <t>Écarts 2023 - 2022 de solde en point de PIB</t>
  </si>
  <si>
    <t xml:space="preserve">Tableau 2.9 - Écarts 2022-2021 de solde en part de PIB (convention EPR)
</t>
  </si>
  <si>
    <t>Lecture : en 2070, le solde en part de PIB serait identique dans les projections 2023 à celui des projections 2022 quel que soit le scénario et la convention EPR.</t>
  </si>
  <si>
    <t>Part des dépenses de retraite</t>
  </si>
  <si>
    <t>Sc 1,0 %</t>
  </si>
  <si>
    <t>Fécondité basse</t>
  </si>
  <si>
    <t>Fécondité haute</t>
  </si>
  <si>
    <t>Solde migratoire haut</t>
  </si>
  <si>
    <t>Solde migratoire bas</t>
  </si>
  <si>
    <t>Figure 2.33 - Sensibilité de la part des dépenses de retraite projetée dans le PIB aux hypothèses de fécondité</t>
  </si>
  <si>
    <t>Figure 2.35 - Sensibilité de la part des dépenses de retraite projetée dans le PIB aux hypothèses de solde migratoire</t>
  </si>
  <si>
    <t>Variante [7%-1,0%]</t>
  </si>
  <si>
    <t>Variante [10%-1,0%]</t>
  </si>
  <si>
    <t>Figure 2.36 - Sensibilité de la part des dépenses de retraite projetée dans le PIB à l’hypothèse de taux de chômage</t>
  </si>
  <si>
    <t>Ecart solde CNRACL</t>
  </si>
  <si>
    <t>Figure 2.37 - Différence de solde CNRACL entre la variante et les hypothèses principales concernant la rémunération dans la fonction publique (en points de PIB)</t>
  </si>
  <si>
    <t>Par rapport</t>
  </si>
  <si>
    <t>Âge "spontané"</t>
  </si>
  <si>
    <t>...à l'âge "spontané"</t>
  </si>
  <si>
    <t>...à l'âge initial</t>
  </si>
  <si>
    <t>Référence</t>
  </si>
  <si>
    <t>Évolution "spontanée"</t>
  </si>
  <si>
    <t>Écart à l'évolution "spontanée"</t>
  </si>
  <si>
    <t>Pension relative initiale en 2022</t>
  </si>
  <si>
    <t>Écart au taux initial</t>
  </si>
  <si>
    <t>Taux de prélèvement initial en 2022</t>
  </si>
  <si>
    <t>En % des revenus moyens d'activité</t>
  </si>
  <si>
    <t>Taux initial en 2022</t>
  </si>
  <si>
    <t>15 prochaines années (horizon 2037)</t>
  </si>
  <si>
    <t>Taux "spontané"</t>
  </si>
  <si>
    <t>Évolution nécessaire par rapport au taux "spontané"</t>
  </si>
  <si>
    <t>Évolution nécessaire par rapport au taux initial</t>
  </si>
  <si>
    <t>25 prochaines années (horizon 2047)</t>
  </si>
  <si>
    <t>50 prochaines années (horizon 2070)</t>
  </si>
  <si>
    <t>Tableau 2.10 - Ajustement de l’âge conjoncturel pour équilibrer structurellement le système de retraite chaque année jusqu’à 2070</t>
  </si>
  <si>
    <t>Lecture : dans le scénario 1,0 %, pour assurer l’équilibre financier du système de retraite en 2070 sans remettre en cause l’évolution spontanée (à législation inchangée) du taux de prélèvement global et de la pension moyenne relative, il faudrait que l’âge moyen conjoncturel de départ à la retraite soit de 65,8 ans, soit 1,2 an de plus que sa valeur projetée en 2070 à législation inchangée.</t>
  </si>
  <si>
    <t>Notes : données hors produits et charges financières, hors dotations et reprises sur provisions hors transferts internes. Calculs basés sur la convention EPR : cotisations et subventions d’équilibre évoluant de manière à équilibrer chaque année le solde de ces régimes.</t>
  </si>
  <si>
    <t>Champ : ensemble des régimes de retraite français légalement obligatoires, y compris FSV, hors RAFP. Retraités ayant au moins un droit propre de retraite.</t>
  </si>
  <si>
    <t>Source : projections COR - juin 2023.</t>
  </si>
  <si>
    <t>-0,6 pt</t>
  </si>
  <si>
    <t>+0,1 pt</t>
  </si>
  <si>
    <t>+1,6 pt</t>
  </si>
  <si>
    <t>-0,8 pt</t>
  </si>
  <si>
    <t>-1,1 pt</t>
  </si>
  <si>
    <t>-0,5 pt</t>
  </si>
  <si>
    <t>-0,9 pt</t>
  </si>
  <si>
    <t>-2,4 pts</t>
  </si>
  <si>
    <t>-2,5 pts</t>
  </si>
  <si>
    <t>-1,0 pt</t>
  </si>
  <si>
    <t>-3,8 pts</t>
  </si>
  <si>
    <t>-4,8 pts</t>
  </si>
  <si>
    <t>-10,0 pts</t>
  </si>
  <si>
    <t>-12,8 pts</t>
  </si>
  <si>
    <t>-9,7 pts</t>
  </si>
  <si>
    <t>-12,4 pts</t>
  </si>
  <si>
    <t>-9,3 pts</t>
  </si>
  <si>
    <t>-12,1 pts</t>
  </si>
  <si>
    <t>-8,9 pts</t>
  </si>
  <si>
    <t>-11,7 pts</t>
  </si>
  <si>
    <t>Tableau 2.11 - Ajustement de la pension relative pour équilibrer structurellement le système de retraite chaque année jusqu’à 2070</t>
  </si>
  <si>
    <t>Lecture : dans le scénario 1,0 %, pour assurer l’équilibre financier du système de retraite en 2050 sans remettre en cause l’évolution spontanée (à législation inchangée) de l’âge conjoncturel et du taux de prélèvement global, il faudrait que la pension moyenne relative baisse de 2,4 points de plus que sa valeur projetée à cette date à législation inchangée (42,7%).</t>
  </si>
  <si>
    <t>+0,4 pt</t>
  </si>
  <si>
    <t>-0,1 pt</t>
  </si>
  <si>
    <t>-1,2 pt</t>
  </si>
  <si>
    <t>+0,5 pt</t>
  </si>
  <si>
    <t>+0,8 pt</t>
  </si>
  <si>
    <t>+1,7 pt</t>
  </si>
  <si>
    <t>+1,9 pt</t>
  </si>
  <si>
    <t>+0,6 pt</t>
  </si>
  <si>
    <t>+2,7 pts</t>
  </si>
  <si>
    <t>+3,6 pts</t>
  </si>
  <si>
    <t>-0,3 pt</t>
  </si>
  <si>
    <t>-3,0 pts</t>
  </si>
  <si>
    <t>-4,9 pts</t>
  </si>
  <si>
    <t>-0,2 pt</t>
  </si>
  <si>
    <t>-1,9 pt</t>
  </si>
  <si>
    <t>-3,1 pts</t>
  </si>
  <si>
    <t>-0,7 pt</t>
  </si>
  <si>
    <t>-1,3 pt</t>
  </si>
  <si>
    <t>0,0 pt</t>
  </si>
  <si>
    <t>+0,7 pt</t>
  </si>
  <si>
    <t>Tableau 2.12 - Ajustement du taux de prélèvement pour équilibrer structurellement le système de retraite chaque année jusqu’à 2070</t>
  </si>
  <si>
    <t>Lecture : dans le scénario 1,0 %, l’équilibre financier du système de retraite en 2070 nécessiterait (à législation inchangée) un relèvement du taux de cotisation de +1,9 point par rapport à sa valeur projetée en 2070 à législation inchangée (27,6 %).</t>
  </si>
  <si>
    <r>
      <t>Tableau 2.13 - Augmentation immédiate du taux de prélèvement nécessaire pour équilibrer le système de retraite sur les 15 ou 25 prochaines années, ainsi qu’à l’horizon de projection (</t>
    </r>
    <r>
      <rPr>
        <b/>
        <i/>
        <sz val="12"/>
        <color theme="1"/>
        <rFont val="Times New Roman"/>
        <family val="1"/>
      </rPr>
      <t>tax gap</t>
    </r>
    <r>
      <rPr>
        <b/>
        <sz val="12"/>
        <color theme="1"/>
        <rFont val="Times New Roman"/>
        <family val="1"/>
      </rPr>
      <t>)</t>
    </r>
  </si>
  <si>
    <r>
      <t>Tableau 2.14 - Diminution immédiate des pensions nécessaire pour équilibrer le système de retraite sur les 15 ou 25 prochaines années, ainsi qu’à l’horizon de projection (</t>
    </r>
    <r>
      <rPr>
        <b/>
        <i/>
        <sz val="12"/>
        <color theme="1"/>
        <rFont val="Times New Roman"/>
        <family val="1"/>
      </rPr>
      <t>pension gap</t>
    </r>
    <r>
      <rPr>
        <b/>
        <sz val="12"/>
        <color theme="1"/>
        <rFont val="Times New Roman"/>
        <family val="1"/>
      </rPr>
      <t>)</t>
    </r>
  </si>
  <si>
    <t>Figure 2.8 - Part des dépenses de retraite dans le PIB observée et projetée des régimes de base des salariés du privé et des indépendants ainsi que du FSV</t>
  </si>
  <si>
    <t>Note : données hors charges financières.</t>
  </si>
  <si>
    <t>Figure 2.10 - Part des dépenses de retraite dans le PIB observée et projetée des régimes complémentaires des salariés du privé et des indépendants</t>
  </si>
  <si>
    <t>Figure 2.12 - Part des dépenses de retraite dans le PIB observée et projetée des régimes de fonctionnaires et assimilés</t>
  </si>
  <si>
    <t xml:space="preserve">Champ : régimes de fonctionnaires et assimilés. </t>
  </si>
  <si>
    <t>FPE</t>
  </si>
  <si>
    <t>Figure 2.13a – Régime de la fonction publique de l’État</t>
  </si>
  <si>
    <t>Figure 2.13b – CNRACL</t>
  </si>
  <si>
    <t>Figure 2.13 - Part des dépenses de retraite dans le PIB observée et projetée du régime de la fonction publique de l’État et de la CNRACL</t>
  </si>
  <si>
    <t>Figure 2.15 - Part des dépenses de retraite dans le PIB observée et projetée des régimes de non-salariés (hors indépendants)</t>
  </si>
  <si>
    <t>Solde élargi</t>
  </si>
  <si>
    <t xml:space="preserve">Tous régimes </t>
  </si>
  <si>
    <t>Salariés  privé base + FSV</t>
  </si>
  <si>
    <t>Salariés  privé compl.</t>
  </si>
  <si>
    <t>Fonctionnaires et régime spéciaux</t>
  </si>
  <si>
    <t>Non-Salariés</t>
  </si>
  <si>
    <t>Figure 2.23 - Solde observé du système de retraite, en % du PIB</t>
  </si>
  <si>
    <t>Tableau 2.1 - Taux de croissance annuel moyen des dépenses de retraite (euros constants 2021), des effectifs de retraités, de la pension moyenne réelle et du PIB en volume par sous-périodes</t>
  </si>
  <si>
    <t>Période</t>
  </si>
  <si>
    <t>Évolution dépenses de retraite / PIB</t>
  </si>
  <si>
    <t>Ratio démographique</t>
  </si>
  <si>
    <t>Taux de retraités</t>
  </si>
  <si>
    <t>Pension relative</t>
  </si>
  <si>
    <t>Contexte économique</t>
  </si>
  <si>
    <t>Facteur résiduel</t>
  </si>
  <si>
    <t>Figure 2.7 - Évolution observée et projetée entre 2002 et 2070 de la part des dépenses de retraite dans le PIB et contributions à cette évolution</t>
  </si>
  <si>
    <t>Figure 2.9 - Les déterminants de l’évolution de la masse des pensions de la Cnav dans le PIB</t>
  </si>
  <si>
    <t>Figure 2.11 - Les déterminants de l’évolution de la masse des pensions de l’Agirc-Arrco dans le PIB</t>
  </si>
  <si>
    <t>Figure 2.9a – Rapport entre le nombre de cotisants et le nombre de retraités Cnav (base 100 en 2022)</t>
  </si>
  <si>
    <t>Figure 2.9b – Pension moyenne des retraités Cnav relative au revenu d’activité moyen (base 100 en 2022)</t>
  </si>
  <si>
    <t>Figure 2.14 - Les déterminants de l’évolution de la masse des pensions du régime de la FPE et de la CNRACL dans le PIB</t>
  </si>
  <si>
    <t>Scénario 1,0 - FPE</t>
  </si>
  <si>
    <t>Scénario 1,3 - FPE</t>
  </si>
  <si>
    <t>Scénario 1,6 - FPE</t>
  </si>
  <si>
    <t>Scénario 0,7 - CNRACL</t>
  </si>
  <si>
    <t>Scénario 1,0 - CNRACL</t>
  </si>
  <si>
    <t>Scénario 1,3 - CNRACL</t>
  </si>
  <si>
    <t>Scénario 1,6 - CNRACL</t>
  </si>
  <si>
    <t>Pension relative FPE (base 100 en 2022)</t>
  </si>
  <si>
    <t>Pension relative CNRACL (base 100 en 2022)</t>
  </si>
  <si>
    <t>Figure 2.14b – Pension moyenne des retraités 
du régime de la FPE et de la CNRACL relative au revenu d’activité moyen  (base 100 en 2022)</t>
  </si>
  <si>
    <t>Figure 2.16 - Les déterminants de l’évolution de la masse des pensions de la CNAVPL dans le PIB</t>
  </si>
  <si>
    <t>Figure 2.16a – Rapport entre le nombre de cotisants et le nombre de retraités de la CNAVPL  (base 100 en 2022)</t>
  </si>
  <si>
    <t>Figure 2.16b – Pension moyenne des retraités 
de la CNAVPL relative au revenu d’activité moyen  (base 100 en 2022)</t>
  </si>
  <si>
    <t>Retour sommaire</t>
  </si>
  <si>
    <t>Tableau 2.2 - Ressources et structure du financement du système de retraite en 2022</t>
  </si>
  <si>
    <t>Source : rapports à la CCSS 2022.</t>
  </si>
  <si>
    <t>Population affiliée</t>
  </si>
  <si>
    <t>Taux légaux de cotisation (salarié et employeur)</t>
  </si>
  <si>
    <t>Taux de cotisation normalisé à assiette comparable (cotisations / rémunérations)</t>
  </si>
  <si>
    <t>Taux de prélèvement d’équilibre corrigé du ratio démographique</t>
  </si>
  <si>
    <t>Salariés du secteur privé et artisans/commerçants</t>
  </si>
  <si>
    <t>Fonctionnaires de l'État civils / RAFP</t>
  </si>
  <si>
    <t>Fonctionnaires de l'État militaires / RAFP</t>
  </si>
  <si>
    <t>Fonctionnaires territoriaux et hospitaliers</t>
  </si>
  <si>
    <t>Professionnels libéraux (hors avocats)</t>
  </si>
  <si>
    <t>Non-salariés agricoles</t>
  </si>
  <si>
    <t>Tableau 2.3 - Taux de cotisation légaux et taux de prélèvement d’équilibre en 2021</t>
  </si>
  <si>
    <t xml:space="preserve">Tableau 2.6 - Écart entre 2023 et 2022 de la part des dépenses de retraite dans le PIB et contributions à cet écart (scénario 1,0 %)
</t>
  </si>
  <si>
    <t>Salariés du privé (154,1 Md€)</t>
  </si>
  <si>
    <t>Salariés agricoles (6,8 Md€)</t>
  </si>
  <si>
    <t>Salariés du privé complémentaires (100,6 Md€)</t>
  </si>
  <si>
    <t>Professions libérales (hors avocats) (9,4 Md€)</t>
  </si>
  <si>
    <t>Non-salariés agricoles (8,4 Md€)</t>
  </si>
  <si>
    <t>Fonctionnaires de l'État (58,1 Md€)</t>
  </si>
  <si>
    <t>Fonctionnaires territoriaux et hospitaliers (25,6 Md€)</t>
  </si>
  <si>
    <t>Agents des régimes spéciaux (22,2 Md€)</t>
  </si>
  <si>
    <t>2002-2022</t>
  </si>
  <si>
    <t>2022-2030</t>
  </si>
  <si>
    <t>2030-2050</t>
  </si>
  <si>
    <t>2050-2070</t>
  </si>
  <si>
    <t>Variation des réserves par rapport à 2021</t>
  </si>
  <si>
    <t>27,77% / 24,75%</t>
  </si>
  <si>
    <t>85,38% / 10%</t>
  </si>
  <si>
    <t>137,17% / 10%</t>
  </si>
  <si>
    <t>41,75% / 10%</t>
  </si>
  <si>
    <t>Rapport cotisants / retraités (base 100 en 2022)</t>
  </si>
  <si>
    <t>Figure 2.A - Part des dépenses (publiques et privées) dans le PIB en 2002 et 2017 dans les pays suivis par le COR</t>
  </si>
  <si>
    <t>Pension relative (base 100 en 2022)</t>
  </si>
  <si>
    <t>Rapport cotisants / retraités (base 100 en 2019)</t>
  </si>
  <si>
    <t>Régimes de non-salariés</t>
  </si>
  <si>
    <t>Ensemble</t>
  </si>
  <si>
    <t>EV basse</t>
  </si>
  <si>
    <t>EV haute</t>
  </si>
  <si>
    <t>Figure 2.34 - Sensibilité de la part des dépenses de retraite projetée dans le PIB aux hypothèses de mortalité</t>
  </si>
  <si>
    <t xml:space="preserve">Figure 2.11a – Rapport entre le nombre de cotisants et le nombre de retraités Agirc-Arrco
(base 100 en 2022)
</t>
  </si>
  <si>
    <t>Figure 2.11b – Pension moyenne des retraités 
Agirc-Arrco relative au revenu d’activité moyen 
(base 100 en 2022)</t>
  </si>
  <si>
    <t xml:space="preserve">Figure 2.14a – Rapport entre le nombre de cotisants et le nombre de retraités du régime de la FPE et de la CNRACL
(base 100 en 2022)
</t>
  </si>
  <si>
    <t>FPE (tous scénarios)</t>
  </si>
  <si>
    <t>CNRACL (tous scénarios)</t>
  </si>
  <si>
    <t>Scénario 0,7 - FPE</t>
  </si>
  <si>
    <t>Rappel du sommaire détaillé de la partie</t>
  </si>
  <si>
    <t>Partie 1. Les hypothèses de projection</t>
  </si>
  <si>
    <t>Partie 2. Les résultats : les évolutions du système de retraite au regard de l’objectif de pérennité financière</t>
  </si>
  <si>
    <t>Partie 3. Les résultats : les évolutions du système de retraite au regard de l’objectif d’un niveau de vie satisfaisant pour les retraités</t>
  </si>
  <si>
    <t>Partie 4. Les résultats : les évolutions du système de retraite au regard de l’objectif d’équité entre les assurés</t>
  </si>
  <si>
    <t>Partie 5. Les âges et les conditions de départ à la retraite</t>
  </si>
  <si>
    <t>Rappel du sommaire général</t>
  </si>
  <si>
    <t>En 2002</t>
  </si>
  <si>
    <t>Cotisations patronales</t>
  </si>
  <si>
    <t>ITAF sur la consommation (dont transferts de TVA à l'Agirc-Arrco)</t>
  </si>
  <si>
    <t>Autres transferts externes</t>
  </si>
  <si>
    <t xml:space="preserve">Note : dans les ITAF sont comptabilisés également les transferts de l’État vers l’Agirc-Arrco au titre de divers dispositifs (apprentissage, aide aux agriculteurs, etc…) pour un montant de 0,9 milliard.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</si>
</sst>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0.0%"/>
    <numFmt numFmtId="165" formatCode="_-* #,##0.00\ _€_-;\-* #,##0.00\ _€_-;_-* &quot;-&quot;??\ _€_-;_-@_-"/>
    <numFmt numFmtId="166" formatCode="_-* #,##0\ _€_-;\-* #,##0\ _€_-;_-* &quot;-&quot;??\ _€_-;_-@_-"/>
    <numFmt numFmtId="167" formatCode="#,##0&quot; €&quot;"/>
    <numFmt numFmtId="168" formatCode="_-* #,##0.0\ _€_-;\-* #,##0.0\ _€_-;_-* &quot;-&quot;??\ _€_-;_-@_-"/>
    <numFmt numFmtId="169" formatCode="0.0"/>
    <numFmt numFmtId="170" formatCode="0.0&quot; ans&quot;"/>
    <numFmt numFmtId="171" formatCode="_-* #,##0.000\ _€_-;\-* #,##0.000\ _€_-;_-* &quot;-&quot;??\ _€_-;_-@_-"/>
    <numFmt numFmtId="172" formatCode="0.00000%"/>
    <numFmt numFmtId="173" formatCode="0.0&quot; Md€&quot;"/>
    <numFmt numFmtId="174" formatCode="0.0&quot; pt&quot;"/>
    <numFmt numFmtId="175" formatCode="0.000%"/>
    <numFmt numFmtId="176" formatCode="_-* #,##0.0_-;\-* #,##0.0_-;_-* &quot;-&quot;??_-;_-@_-"/>
  </numFmts>
  <fonts count="59" x14ac:knownFonts="1">
    <font>
      <sz val="11"/>
      <color theme="1"/>
      <name val="Calibri"/>
      <family val="2"/>
      <scheme val="minor"/>
    </font>
    <font>
      <sz val="11"/>
      <color theme="1"/>
      <name val="Calibri"/>
      <family val="2"/>
      <scheme val="minor"/>
    </font>
    <font>
      <b/>
      <sz val="12"/>
      <name val="Times New Roman"/>
      <family val="1"/>
    </font>
    <font>
      <sz val="11"/>
      <color rgb="FFFF0000"/>
      <name val="Times New Roman"/>
      <family val="1"/>
    </font>
    <font>
      <sz val="11"/>
      <name val="Calibri"/>
      <family val="2"/>
      <scheme val="minor"/>
    </font>
    <font>
      <b/>
      <sz val="10"/>
      <name val="Times New Roman"/>
      <family val="1"/>
    </font>
    <font>
      <sz val="10"/>
      <name val="Times New Roman"/>
      <family val="1"/>
    </font>
    <font>
      <sz val="9"/>
      <name val="Times New Roman"/>
      <family val="1"/>
    </font>
    <font>
      <i/>
      <sz val="11"/>
      <color theme="0" tint="-0.34998626667073579"/>
      <name val="Times New Roman"/>
      <family val="1"/>
    </font>
    <font>
      <i/>
      <sz val="11"/>
      <color theme="0" tint="-0.14999847407452621"/>
      <name val="Times New Roman"/>
      <family val="1"/>
    </font>
    <font>
      <b/>
      <sz val="12"/>
      <color theme="0"/>
      <name val="Times New Roman"/>
      <family val="1"/>
    </font>
    <font>
      <b/>
      <sz val="12"/>
      <color rgb="FF000000"/>
      <name val="Times New Roman"/>
      <family val="1"/>
    </font>
    <font>
      <b/>
      <sz val="12"/>
      <color theme="1"/>
      <name val="Times New Roman"/>
      <family val="1"/>
    </font>
    <font>
      <i/>
      <sz val="12"/>
      <color rgb="FF000000"/>
      <name val="Times New Roman"/>
      <family val="1"/>
    </font>
    <font>
      <i/>
      <sz val="12"/>
      <color theme="1"/>
      <name val="Times New Roman"/>
      <family val="1"/>
    </font>
    <font>
      <b/>
      <sz val="12"/>
      <color rgb="FFFF0000"/>
      <name val="Times New Roman"/>
      <family val="1"/>
    </font>
    <font>
      <b/>
      <sz val="11"/>
      <name val="Times New Roman"/>
      <family val="1"/>
    </font>
    <font>
      <sz val="11"/>
      <name val="Times New Roman"/>
      <family val="1"/>
    </font>
    <font>
      <b/>
      <sz val="10"/>
      <color theme="1"/>
      <name val="Times New Roman"/>
      <family val="1"/>
    </font>
    <font>
      <sz val="11"/>
      <color theme="1"/>
      <name val="Times New Roman"/>
      <family val="1"/>
    </font>
    <font>
      <b/>
      <sz val="14"/>
      <color theme="1"/>
      <name val="Calibri"/>
      <family val="2"/>
      <scheme val="minor"/>
    </font>
    <font>
      <b/>
      <sz val="10"/>
      <color rgb="FFFF0000"/>
      <name val="Times New Roman"/>
      <family val="1"/>
    </font>
    <font>
      <sz val="10"/>
      <color theme="1"/>
      <name val="Times New Roman"/>
      <family val="1"/>
    </font>
    <font>
      <b/>
      <sz val="11"/>
      <color theme="1"/>
      <name val="Times New Roman"/>
      <family val="1"/>
    </font>
    <font>
      <sz val="9"/>
      <color theme="1"/>
      <name val="Times New Roman"/>
      <family val="1"/>
    </font>
    <font>
      <sz val="12"/>
      <color theme="1"/>
      <name val="Times New Roman"/>
      <family val="1"/>
    </font>
    <font>
      <sz val="12"/>
      <name val="Times New Roman"/>
      <family val="1"/>
    </font>
    <font>
      <u/>
      <sz val="11"/>
      <color theme="10"/>
      <name val="Calibri"/>
      <family val="2"/>
      <scheme val="minor"/>
    </font>
    <font>
      <i/>
      <sz val="10"/>
      <color theme="1"/>
      <name val="Times New Roman"/>
      <family val="1"/>
    </font>
    <font>
      <i/>
      <sz val="11"/>
      <name val="Times New Roman"/>
      <family val="1"/>
    </font>
    <font>
      <i/>
      <sz val="11"/>
      <color theme="1"/>
      <name val="Calibri"/>
      <family val="2"/>
      <scheme val="minor"/>
    </font>
    <font>
      <b/>
      <sz val="12"/>
      <color rgb="FF002060"/>
      <name val="Times New Roman"/>
      <family val="1"/>
    </font>
    <font>
      <sz val="12"/>
      <color theme="1"/>
      <name val="Calibri"/>
      <family val="2"/>
      <scheme val="minor"/>
    </font>
    <font>
      <b/>
      <sz val="14"/>
      <color rgb="FF002060"/>
      <name val="Times New Roman"/>
      <family val="1"/>
    </font>
    <font>
      <b/>
      <sz val="11"/>
      <color theme="1"/>
      <name val="Calibri"/>
      <family val="2"/>
      <scheme val="minor"/>
    </font>
    <font>
      <sz val="11"/>
      <color theme="2" tint="-9.9978637043366805E-2"/>
      <name val="Times New Roman"/>
      <family val="1"/>
    </font>
    <font>
      <b/>
      <sz val="10"/>
      <color theme="2" tint="-9.9978637043366805E-2"/>
      <name val="Times New Roman"/>
      <family val="1"/>
    </font>
    <font>
      <b/>
      <sz val="11"/>
      <name val="Calibri"/>
      <family val="2"/>
      <scheme val="minor"/>
    </font>
    <font>
      <i/>
      <sz val="11"/>
      <color theme="1"/>
      <name val="Times New Roman"/>
      <family val="1"/>
    </font>
    <font>
      <sz val="10"/>
      <name val="Arial"/>
      <family val="2"/>
    </font>
    <font>
      <sz val="10"/>
      <color theme="1"/>
      <name val="Calibri"/>
      <family val="2"/>
      <scheme val="minor"/>
    </font>
    <font>
      <u/>
      <sz val="10"/>
      <color theme="10"/>
      <name val="Arial"/>
      <family val="2"/>
    </font>
    <font>
      <u/>
      <sz val="12"/>
      <color theme="10"/>
      <name val="Arial"/>
      <family val="2"/>
    </font>
    <font>
      <i/>
      <sz val="12"/>
      <name val="Times New Roman"/>
      <family val="1"/>
    </font>
    <font>
      <b/>
      <sz val="12"/>
      <color theme="0" tint="-0.34998626667073579"/>
      <name val="Times New Roman"/>
      <family val="1"/>
    </font>
    <font>
      <sz val="12"/>
      <color theme="0" tint="-0.34998626667073579"/>
      <name val="Times New Roman"/>
      <family val="1"/>
    </font>
    <font>
      <sz val="12"/>
      <name val="Arial"/>
      <family val="2"/>
    </font>
    <font>
      <b/>
      <sz val="11"/>
      <color theme="0"/>
      <name val="Times New Roman"/>
      <family val="1"/>
    </font>
    <font>
      <b/>
      <sz val="11"/>
      <color rgb="FF000000"/>
      <name val="Times New Roman"/>
      <family val="1"/>
    </font>
    <font>
      <b/>
      <i/>
      <sz val="12"/>
      <color theme="1"/>
      <name val="Times New Roman"/>
      <family val="1"/>
    </font>
    <font>
      <u/>
      <sz val="10"/>
      <color indexed="12"/>
      <name val="Arial"/>
      <family val="2"/>
    </font>
    <font>
      <sz val="12"/>
      <color rgb="FFFF0000"/>
      <name val="Times New Roman"/>
      <family val="1"/>
    </font>
    <font>
      <sz val="10"/>
      <color rgb="FFFF0000"/>
      <name val="Times New Roman"/>
      <family val="1"/>
    </font>
    <font>
      <sz val="12"/>
      <color theme="0"/>
      <name val="Calibri"/>
      <family val="2"/>
      <scheme val="minor"/>
    </font>
    <font>
      <u/>
      <sz val="11"/>
      <color theme="10"/>
      <name val="Times New Roman"/>
      <family val="1"/>
    </font>
    <font>
      <b/>
      <sz val="11"/>
      <color theme="4" tint="0.79998168889431442"/>
      <name val="Times New Roman"/>
      <family val="1"/>
    </font>
    <font>
      <b/>
      <sz val="12"/>
      <color theme="1"/>
      <name val="Calibri"/>
      <family val="2"/>
      <scheme val="minor"/>
    </font>
    <font>
      <b/>
      <sz val="14"/>
      <color theme="1"/>
      <name val="Times New Roman"/>
      <family val="1"/>
    </font>
    <font>
      <i/>
      <sz val="10"/>
      <name val="Times New Roman"/>
      <family val="1"/>
    </font>
  </fonts>
  <fills count="9">
    <fill>
      <patternFill patternType="none"/>
    </fill>
    <fill>
      <patternFill patternType="gray125"/>
    </fill>
    <fill>
      <patternFill patternType="solid">
        <fgColor theme="3"/>
        <bgColor indexed="64"/>
      </patternFill>
    </fill>
    <fill>
      <patternFill patternType="solid">
        <fgColor theme="4" tint="0.79998168889431442"/>
        <bgColor indexed="64"/>
      </patternFill>
    </fill>
    <fill>
      <patternFill patternType="solid">
        <fgColor theme="0"/>
        <bgColor indexed="64"/>
      </patternFill>
    </fill>
    <fill>
      <patternFill patternType="solid">
        <fgColor rgb="FF002060"/>
        <bgColor indexed="64"/>
      </patternFill>
    </fill>
    <fill>
      <patternFill patternType="solid">
        <fgColor theme="3" tint="0.79998168889431442"/>
        <bgColor indexed="64"/>
      </patternFill>
    </fill>
    <fill>
      <patternFill patternType="solid">
        <fgColor rgb="FF333F4F"/>
        <bgColor indexed="64"/>
      </patternFill>
    </fill>
    <fill>
      <patternFill patternType="solid">
        <fgColor rgb="FFD6DCE4"/>
        <bgColor indexed="64"/>
      </patternFill>
    </fill>
  </fills>
  <borders count="283">
    <border>
      <left/>
      <right/>
      <top/>
      <bottom/>
      <diagonal/>
    </border>
    <border>
      <left/>
      <right/>
      <top/>
      <bottom style="medium">
        <color auto="1"/>
      </bottom>
      <diagonal/>
    </border>
    <border>
      <left/>
      <right style="medium">
        <color auto="1"/>
      </right>
      <top style="medium">
        <color auto="1"/>
      </top>
      <bottom style="medium">
        <color auto="1"/>
      </bottom>
      <diagonal/>
    </border>
    <border>
      <left style="medium">
        <color auto="1"/>
      </left>
      <right style="dashed">
        <color auto="1"/>
      </right>
      <top style="medium">
        <color auto="1"/>
      </top>
      <bottom style="medium">
        <color auto="1"/>
      </bottom>
      <diagonal/>
    </border>
    <border>
      <left style="dashed">
        <color auto="1"/>
      </left>
      <right style="dashed">
        <color auto="1"/>
      </right>
      <top style="medium">
        <color auto="1"/>
      </top>
      <bottom style="medium">
        <color auto="1"/>
      </bottom>
      <diagonal/>
    </border>
    <border>
      <left style="dashed">
        <color auto="1"/>
      </left>
      <right style="medium">
        <color auto="1"/>
      </right>
      <top style="medium">
        <color auto="1"/>
      </top>
      <bottom style="medium">
        <color auto="1"/>
      </bottom>
      <diagonal/>
    </border>
    <border>
      <left style="dashed">
        <color auto="1"/>
      </left>
      <right style="medium">
        <color auto="1"/>
      </right>
      <top style="dashed">
        <color auto="1"/>
      </top>
      <bottom style="dashed">
        <color auto="1"/>
      </bottom>
      <diagonal/>
    </border>
    <border>
      <left style="medium">
        <color auto="1"/>
      </left>
      <right style="dashed">
        <color auto="1"/>
      </right>
      <top/>
      <bottom style="dashed">
        <color auto="1"/>
      </bottom>
      <diagonal/>
    </border>
    <border>
      <left style="dashed">
        <color auto="1"/>
      </left>
      <right style="dashed">
        <color auto="1"/>
      </right>
      <top/>
      <bottom style="dashed">
        <color auto="1"/>
      </bottom>
      <diagonal/>
    </border>
    <border>
      <left style="dashed">
        <color auto="1"/>
      </left>
      <right style="dashed">
        <color auto="1"/>
      </right>
      <top style="medium">
        <color auto="1"/>
      </top>
      <bottom style="dashed">
        <color auto="1"/>
      </bottom>
      <diagonal/>
    </border>
    <border>
      <left style="dashed">
        <color auto="1"/>
      </left>
      <right style="medium">
        <color auto="1"/>
      </right>
      <top/>
      <bottom style="dashed">
        <color auto="1"/>
      </bottom>
      <diagonal/>
    </border>
    <border>
      <left style="medium">
        <color auto="1"/>
      </left>
      <right style="dashed">
        <color auto="1"/>
      </right>
      <top style="dashed">
        <color auto="1"/>
      </top>
      <bottom/>
      <diagonal/>
    </border>
    <border>
      <left style="dashed">
        <color auto="1"/>
      </left>
      <right style="dashed">
        <color auto="1"/>
      </right>
      <top style="dashed">
        <color auto="1"/>
      </top>
      <bottom/>
      <diagonal/>
    </border>
    <border>
      <left style="dashed">
        <color auto="1"/>
      </left>
      <right style="dashed">
        <color auto="1"/>
      </right>
      <top style="dashed">
        <color auto="1"/>
      </top>
      <bottom style="dashed">
        <color auto="1"/>
      </bottom>
      <diagonal/>
    </border>
    <border>
      <left style="dashed">
        <color auto="1"/>
      </left>
      <right/>
      <top style="dashed">
        <color auto="1"/>
      </top>
      <bottom/>
      <diagonal/>
    </border>
    <border>
      <left style="dashed">
        <color auto="1"/>
      </left>
      <right style="medium">
        <color auto="1"/>
      </right>
      <top style="dashed">
        <color auto="1"/>
      </top>
      <bottom/>
      <diagonal/>
    </border>
    <border>
      <left style="dashed">
        <color auto="1"/>
      </left>
      <right style="medium">
        <color auto="1"/>
      </right>
      <top style="dashed">
        <color auto="1"/>
      </top>
      <bottom style="medium">
        <color auto="1"/>
      </bottom>
      <diagonal/>
    </border>
    <border>
      <left style="medium">
        <color auto="1"/>
      </left>
      <right style="dashed">
        <color auto="1"/>
      </right>
      <top style="dashed">
        <color auto="1"/>
      </top>
      <bottom style="medium">
        <color auto="1"/>
      </bottom>
      <diagonal/>
    </border>
    <border>
      <left style="dashed">
        <color auto="1"/>
      </left>
      <right style="dashed">
        <color auto="1"/>
      </right>
      <top style="dashed">
        <color auto="1"/>
      </top>
      <bottom style="medium">
        <color auto="1"/>
      </bottom>
      <diagonal/>
    </border>
    <border>
      <left style="dashed">
        <color auto="1"/>
      </left>
      <right/>
      <top style="dashed">
        <color auto="1"/>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style="dotted">
        <color auto="1"/>
      </bottom>
      <diagonal/>
    </border>
    <border>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medium">
        <color auto="1"/>
      </left>
      <right style="thin">
        <color auto="1"/>
      </right>
      <top/>
      <bottom/>
      <diagonal/>
    </border>
    <border>
      <left style="thin">
        <color auto="1"/>
      </left>
      <right style="medium">
        <color auto="1"/>
      </right>
      <top/>
      <bottom style="dotted">
        <color auto="1"/>
      </bottom>
      <diagonal/>
    </border>
    <border>
      <left/>
      <right style="thin">
        <color auto="1"/>
      </right>
      <top/>
      <bottom style="dotted">
        <color auto="1"/>
      </bottom>
      <diagonal/>
    </border>
    <border>
      <left style="thin">
        <color auto="1"/>
      </left>
      <right style="thin">
        <color auto="1"/>
      </right>
      <top/>
      <bottom style="dotted">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medium">
        <color auto="1"/>
      </right>
      <top style="medium">
        <color auto="1"/>
      </top>
      <bottom/>
      <diagonal/>
    </border>
    <border>
      <left/>
      <right style="medium">
        <color auto="1"/>
      </right>
      <top style="medium">
        <color auto="1"/>
      </top>
      <bottom style="dashed">
        <color auto="1"/>
      </bottom>
      <diagonal/>
    </border>
    <border>
      <left style="medium">
        <color auto="1"/>
      </left>
      <right style="dashed">
        <color auto="1"/>
      </right>
      <top style="medium">
        <color auto="1"/>
      </top>
      <bottom style="dashed">
        <color auto="1"/>
      </bottom>
      <diagonal/>
    </border>
    <border>
      <left style="dashed">
        <color auto="1"/>
      </left>
      <right/>
      <top style="medium">
        <color auto="1"/>
      </top>
      <bottom style="dashed">
        <color auto="1"/>
      </bottom>
      <diagonal/>
    </border>
    <border>
      <left style="dashed">
        <color auto="1"/>
      </left>
      <right style="medium">
        <color auto="1"/>
      </right>
      <top style="medium">
        <color auto="1"/>
      </top>
      <bottom style="dashed">
        <color auto="1"/>
      </bottom>
      <diagonal/>
    </border>
    <border>
      <left style="medium">
        <color auto="1"/>
      </left>
      <right style="medium">
        <color auto="1"/>
      </right>
      <top/>
      <bottom/>
      <diagonal/>
    </border>
    <border>
      <left/>
      <right style="medium">
        <color auto="1"/>
      </right>
      <top style="dashed">
        <color auto="1"/>
      </top>
      <bottom style="dashed">
        <color auto="1"/>
      </bottom>
      <diagonal/>
    </border>
    <border>
      <left style="medium">
        <color auto="1"/>
      </left>
      <right style="dashed">
        <color auto="1"/>
      </right>
      <top style="dashed">
        <color auto="1"/>
      </top>
      <bottom style="dashed">
        <color auto="1"/>
      </bottom>
      <diagonal/>
    </border>
    <border>
      <left style="dashed">
        <color auto="1"/>
      </left>
      <right/>
      <top style="dashed">
        <color auto="1"/>
      </top>
      <bottom style="dashed">
        <color auto="1"/>
      </bottom>
      <diagonal/>
    </border>
    <border>
      <left style="medium">
        <color auto="1"/>
      </left>
      <right style="medium">
        <color auto="1"/>
      </right>
      <top/>
      <bottom style="medium">
        <color auto="1"/>
      </bottom>
      <diagonal/>
    </border>
    <border>
      <left style="medium">
        <color auto="1"/>
      </left>
      <right style="medium">
        <color auto="1"/>
      </right>
      <top style="dashed">
        <color auto="1"/>
      </top>
      <bottom style="medium">
        <color auto="1"/>
      </bottom>
      <diagonal/>
    </border>
    <border>
      <left style="medium">
        <color auto="1"/>
      </left>
      <right style="dashed">
        <color auto="1"/>
      </right>
      <top style="medium">
        <color auto="1"/>
      </top>
      <bottom/>
      <diagonal/>
    </border>
    <border>
      <left style="dashed">
        <color auto="1"/>
      </left>
      <right style="medium">
        <color auto="1"/>
      </right>
      <top style="dotted">
        <color auto="1"/>
      </top>
      <bottom style="dotted">
        <color auto="1"/>
      </bottom>
      <diagonal/>
    </border>
    <border>
      <left style="medium">
        <color auto="1"/>
      </left>
      <right style="dashed">
        <color auto="1"/>
      </right>
      <top style="dotted">
        <color auto="1"/>
      </top>
      <bottom style="dotted">
        <color auto="1"/>
      </bottom>
      <diagonal/>
    </border>
    <border>
      <left style="dashed">
        <color auto="1"/>
      </left>
      <right style="dashed">
        <color auto="1"/>
      </right>
      <top style="dotted">
        <color auto="1"/>
      </top>
      <bottom style="dotted">
        <color auto="1"/>
      </bottom>
      <diagonal/>
    </border>
    <border>
      <left style="dashed">
        <color auto="1"/>
      </left>
      <right/>
      <top style="dotted">
        <color auto="1"/>
      </top>
      <bottom style="dotted">
        <color auto="1"/>
      </bottom>
      <diagonal/>
    </border>
    <border>
      <left style="medium">
        <color auto="1"/>
      </left>
      <right style="dashed">
        <color auto="1"/>
      </right>
      <top/>
      <bottom style="medium">
        <color auto="1"/>
      </bottom>
      <diagonal/>
    </border>
    <border>
      <left style="dashed">
        <color auto="1"/>
      </left>
      <right style="medium">
        <color auto="1"/>
      </right>
      <top style="dotted">
        <color auto="1"/>
      </top>
      <bottom style="medium">
        <color auto="1"/>
      </bottom>
      <diagonal/>
    </border>
    <border>
      <left style="medium">
        <color auto="1"/>
      </left>
      <right style="dashed">
        <color auto="1"/>
      </right>
      <top style="dotted">
        <color auto="1"/>
      </top>
      <bottom style="medium">
        <color auto="1"/>
      </bottom>
      <diagonal/>
    </border>
    <border>
      <left style="dashed">
        <color auto="1"/>
      </left>
      <right style="dashed">
        <color auto="1"/>
      </right>
      <top style="dotted">
        <color auto="1"/>
      </top>
      <bottom style="medium">
        <color auto="1"/>
      </bottom>
      <diagonal/>
    </border>
    <border>
      <left style="dashed">
        <color auto="1"/>
      </left>
      <right/>
      <top style="dotted">
        <color auto="1"/>
      </top>
      <bottom style="medium">
        <color auto="1"/>
      </bottom>
      <diagonal/>
    </border>
    <border>
      <left style="dashed">
        <color auto="1"/>
      </left>
      <right/>
      <top style="medium">
        <color auto="1"/>
      </top>
      <bottom style="medium">
        <color auto="1"/>
      </bottom>
      <diagonal/>
    </border>
    <border>
      <left style="medium">
        <color auto="1"/>
      </left>
      <right style="dashed">
        <color auto="1"/>
      </right>
      <top/>
      <bottom/>
      <diagonal/>
    </border>
    <border>
      <left style="dashed">
        <color auto="1"/>
      </left>
      <right style="dashed">
        <color auto="1"/>
      </right>
      <top/>
      <bottom/>
      <diagonal/>
    </border>
    <border>
      <left style="dashed">
        <color auto="1"/>
      </left>
      <right/>
      <top/>
      <bottom/>
      <diagonal/>
    </border>
    <border>
      <left style="dashed">
        <color auto="1"/>
      </left>
      <right style="medium">
        <color auto="1"/>
      </right>
      <top/>
      <bottom/>
      <diagonal/>
    </border>
    <border>
      <left style="medium">
        <color auto="1"/>
      </left>
      <right/>
      <top style="medium">
        <color auto="1"/>
      </top>
      <bottom style="dotted">
        <color auto="1"/>
      </bottom>
      <diagonal/>
    </border>
    <border>
      <left style="dashed">
        <color auto="1"/>
      </left>
      <right style="medium">
        <color auto="1"/>
      </right>
      <top/>
      <bottom style="dotted">
        <color auto="1"/>
      </bottom>
      <diagonal/>
    </border>
    <border>
      <left style="medium">
        <color auto="1"/>
      </left>
      <right style="dotted">
        <color auto="1"/>
      </right>
      <top style="medium">
        <color auto="1"/>
      </top>
      <bottom style="dotted">
        <color auto="1"/>
      </bottom>
      <diagonal/>
    </border>
    <border>
      <left style="dotted">
        <color auto="1"/>
      </left>
      <right style="dotted">
        <color auto="1"/>
      </right>
      <top style="medium">
        <color auto="1"/>
      </top>
      <bottom style="dotted">
        <color auto="1"/>
      </bottom>
      <diagonal/>
    </border>
    <border>
      <left style="dotted">
        <color auto="1"/>
      </left>
      <right/>
      <top style="medium">
        <color auto="1"/>
      </top>
      <bottom style="dotted">
        <color auto="1"/>
      </bottom>
      <diagonal/>
    </border>
    <border>
      <left style="dotted">
        <color auto="1"/>
      </left>
      <right style="medium">
        <color auto="1"/>
      </right>
      <top style="medium">
        <color auto="1"/>
      </top>
      <bottom style="dotted">
        <color auto="1"/>
      </bottom>
      <diagonal/>
    </border>
    <border>
      <left style="medium">
        <color auto="1"/>
      </left>
      <right/>
      <top style="dotted">
        <color auto="1"/>
      </top>
      <bottom style="medium">
        <color auto="1"/>
      </bottom>
      <diagonal/>
    </border>
    <border>
      <left style="medium">
        <color auto="1"/>
      </left>
      <right style="dotted">
        <color auto="1"/>
      </right>
      <top style="dotted">
        <color auto="1"/>
      </top>
      <bottom style="medium">
        <color auto="1"/>
      </bottom>
      <diagonal/>
    </border>
    <border>
      <left style="dotted">
        <color auto="1"/>
      </left>
      <right style="dotted">
        <color auto="1"/>
      </right>
      <top style="dotted">
        <color auto="1"/>
      </top>
      <bottom style="medium">
        <color auto="1"/>
      </bottom>
      <diagonal/>
    </border>
    <border>
      <left style="dotted">
        <color auto="1"/>
      </left>
      <right/>
      <top style="dotted">
        <color auto="1"/>
      </top>
      <bottom style="medium">
        <color auto="1"/>
      </bottom>
      <diagonal/>
    </border>
    <border>
      <left style="dotted">
        <color auto="1"/>
      </left>
      <right style="medium">
        <color auto="1"/>
      </right>
      <top style="dotted">
        <color auto="1"/>
      </top>
      <bottom style="medium">
        <color auto="1"/>
      </bottom>
      <diagonal/>
    </border>
    <border>
      <left style="medium">
        <color auto="1"/>
      </left>
      <right style="dashed">
        <color auto="1"/>
      </right>
      <top/>
      <bottom style="dotted">
        <color auto="1"/>
      </bottom>
      <diagonal/>
    </border>
    <border>
      <left style="medium">
        <color auto="1"/>
      </left>
      <right style="dashed">
        <color auto="1"/>
      </right>
      <top style="medium">
        <color auto="1"/>
      </top>
      <bottom style="dotted">
        <color auto="1"/>
      </bottom>
      <diagonal/>
    </border>
    <border>
      <left style="dashed">
        <color auto="1"/>
      </left>
      <right style="dashed">
        <color auto="1"/>
      </right>
      <top style="medium">
        <color auto="1"/>
      </top>
      <bottom style="dotted">
        <color auto="1"/>
      </bottom>
      <diagonal/>
    </border>
    <border>
      <left style="dashed">
        <color auto="1"/>
      </left>
      <right/>
      <top style="medium">
        <color auto="1"/>
      </top>
      <bottom style="dotted">
        <color auto="1"/>
      </bottom>
      <diagonal/>
    </border>
    <border>
      <left style="dashed">
        <color auto="1"/>
      </left>
      <right style="medium">
        <color auto="1"/>
      </right>
      <top style="medium">
        <color auto="1"/>
      </top>
      <bottom style="dotted">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dashed">
        <color auto="1"/>
      </bottom>
      <diagonal/>
    </border>
    <border>
      <left style="medium">
        <color auto="1"/>
      </left>
      <right style="medium">
        <color auto="1"/>
      </right>
      <top style="medium">
        <color auto="1"/>
      </top>
      <bottom style="dotted">
        <color auto="1"/>
      </bottom>
      <diagonal/>
    </border>
    <border>
      <left/>
      <right style="medium">
        <color auto="1"/>
      </right>
      <top style="medium">
        <color auto="1"/>
      </top>
      <bottom/>
      <diagonal/>
    </border>
    <border>
      <left style="medium">
        <color auto="1"/>
      </left>
      <right style="thin">
        <color auto="1"/>
      </right>
      <top style="medium">
        <color auto="1"/>
      </top>
      <bottom style="medium">
        <color auto="1"/>
      </bottom>
      <diagonal/>
    </border>
    <border>
      <left style="thin">
        <color indexed="64"/>
      </left>
      <right/>
      <top style="medium">
        <color auto="1"/>
      </top>
      <bottom style="dotted">
        <color indexed="64"/>
      </bottom>
      <diagonal/>
    </border>
    <border>
      <left style="medium">
        <color auto="1"/>
      </left>
      <right style="dotted">
        <color auto="1"/>
      </right>
      <top/>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auto="1"/>
      </left>
      <right style="thin">
        <color auto="1"/>
      </right>
      <top style="dotted">
        <color auto="1"/>
      </top>
      <bottom style="medium">
        <color auto="1"/>
      </bottom>
      <diagonal/>
    </border>
    <border>
      <left style="thin">
        <color auto="1"/>
      </left>
      <right/>
      <top style="dotted">
        <color auto="1"/>
      </top>
      <bottom style="medium">
        <color auto="1"/>
      </bottom>
      <diagonal/>
    </border>
    <border>
      <left style="thin">
        <color auto="1"/>
      </left>
      <right style="medium">
        <color auto="1"/>
      </right>
      <top style="dotted">
        <color auto="1"/>
      </top>
      <bottom style="medium">
        <color auto="1"/>
      </bottom>
      <diagonal/>
    </border>
    <border>
      <left style="dashed">
        <color auto="1"/>
      </left>
      <right style="medium">
        <color auto="1"/>
      </right>
      <top style="dashed">
        <color auto="1"/>
      </top>
      <bottom style="dotted">
        <color auto="1"/>
      </bottom>
      <diagonal/>
    </border>
    <border>
      <left style="medium">
        <color auto="1"/>
      </left>
      <right style="dashed">
        <color auto="1"/>
      </right>
      <top style="dashed">
        <color auto="1"/>
      </top>
      <bottom style="dotted">
        <color auto="1"/>
      </bottom>
      <diagonal/>
    </border>
    <border>
      <left style="dashed">
        <color auto="1"/>
      </left>
      <right style="dashed">
        <color auto="1"/>
      </right>
      <top style="dashed">
        <color auto="1"/>
      </top>
      <bottom style="dotted">
        <color auto="1"/>
      </bottom>
      <diagonal/>
    </border>
    <border>
      <left style="dashed">
        <color auto="1"/>
      </left>
      <right/>
      <top style="dashed">
        <color auto="1"/>
      </top>
      <bottom style="dotted">
        <color auto="1"/>
      </bottom>
      <diagonal/>
    </border>
    <border>
      <left style="dashed">
        <color auto="1"/>
      </left>
      <right style="medium">
        <color auto="1"/>
      </right>
      <top style="dotted">
        <color auto="1"/>
      </top>
      <bottom style="dashed">
        <color auto="1"/>
      </bottom>
      <diagonal/>
    </border>
    <border>
      <left style="medium">
        <color auto="1"/>
      </left>
      <right style="dashed">
        <color auto="1"/>
      </right>
      <top style="dotted">
        <color auto="1"/>
      </top>
      <bottom style="dashed">
        <color auto="1"/>
      </bottom>
      <diagonal/>
    </border>
    <border>
      <left style="dashed">
        <color auto="1"/>
      </left>
      <right style="dashed">
        <color auto="1"/>
      </right>
      <top style="dotted">
        <color auto="1"/>
      </top>
      <bottom style="dashed">
        <color auto="1"/>
      </bottom>
      <diagonal/>
    </border>
    <border>
      <left style="dashed">
        <color auto="1"/>
      </left>
      <right/>
      <top style="dotted">
        <color auto="1"/>
      </top>
      <bottom style="dashed">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style="dotted">
        <color auto="1"/>
      </bottom>
      <diagonal/>
    </border>
    <border>
      <left/>
      <right style="dotted">
        <color auto="1"/>
      </right>
      <top style="medium">
        <color auto="1"/>
      </top>
      <bottom style="dotted">
        <color auto="1"/>
      </bottom>
      <diagonal/>
    </border>
    <border>
      <left style="medium">
        <color auto="1"/>
      </left>
      <right style="dotted">
        <color auto="1"/>
      </right>
      <top style="dotted">
        <color auto="1"/>
      </top>
      <bottom style="dotted">
        <color auto="1"/>
      </bottom>
      <diagonal/>
    </border>
    <border>
      <left/>
      <right style="medium">
        <color auto="1"/>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medium">
        <color auto="1"/>
      </right>
      <top style="dotted">
        <color auto="1"/>
      </top>
      <bottom style="dotted">
        <color auto="1"/>
      </bottom>
      <diagonal/>
    </border>
    <border>
      <left style="medium">
        <color auto="1"/>
      </left>
      <right style="dotted">
        <color auto="1"/>
      </right>
      <top style="dotted">
        <color auto="1"/>
      </top>
      <bottom/>
      <diagonal/>
    </border>
    <border>
      <left/>
      <right style="dotted">
        <color auto="1"/>
      </right>
      <top style="dotted">
        <color auto="1"/>
      </top>
      <bottom/>
      <diagonal/>
    </border>
    <border>
      <left style="dotted">
        <color auto="1"/>
      </left>
      <right style="medium">
        <color auto="1"/>
      </right>
      <top style="medium">
        <color auto="1"/>
      </top>
      <bottom style="medium">
        <color auto="1"/>
      </bottom>
      <diagonal/>
    </border>
    <border>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medium">
        <color auto="1"/>
      </left>
      <right style="medium">
        <color auto="1"/>
      </right>
      <top style="dashed">
        <color auto="1"/>
      </top>
      <bottom style="dashed">
        <color auto="1"/>
      </bottom>
      <diagonal/>
    </border>
    <border>
      <left/>
      <right style="medium">
        <color auto="1"/>
      </right>
      <top/>
      <bottom style="dotted">
        <color auto="1"/>
      </bottom>
      <diagonal/>
    </border>
    <border>
      <left style="medium">
        <color auto="1"/>
      </left>
      <right/>
      <top style="dotted">
        <color auto="1"/>
      </top>
      <bottom style="dotted">
        <color auto="1"/>
      </bottom>
      <diagonal/>
    </border>
    <border>
      <left/>
      <right style="thin">
        <color auto="1"/>
      </right>
      <top style="dotted">
        <color auto="1"/>
      </top>
      <bottom style="dotted">
        <color auto="1"/>
      </bottom>
      <diagonal/>
    </border>
    <border>
      <left/>
      <right style="medium">
        <color auto="1"/>
      </right>
      <top style="dotted">
        <color auto="1"/>
      </top>
      <bottom style="medium">
        <color auto="1"/>
      </bottom>
      <diagonal/>
    </border>
    <border>
      <left/>
      <right style="thin">
        <color auto="1"/>
      </right>
      <top style="dotted">
        <color auto="1"/>
      </top>
      <bottom style="medium">
        <color auto="1"/>
      </bottom>
      <diagonal/>
    </border>
    <border>
      <left/>
      <right/>
      <top style="medium">
        <color auto="1"/>
      </top>
      <bottom style="medium">
        <color auto="1"/>
      </bottom>
      <diagonal/>
    </border>
    <border>
      <left style="medium">
        <color auto="1"/>
      </left>
      <right/>
      <top/>
      <bottom style="dotted">
        <color auto="1"/>
      </bottom>
      <diagonal/>
    </border>
    <border>
      <left/>
      <right/>
      <top style="medium">
        <color indexed="64"/>
      </top>
      <bottom/>
      <diagonal/>
    </border>
    <border>
      <left style="medium">
        <color auto="1"/>
      </left>
      <right/>
      <top style="thin">
        <color indexed="64"/>
      </top>
      <bottom/>
      <diagonal/>
    </border>
    <border>
      <left/>
      <right/>
      <top style="thin">
        <color indexed="64"/>
      </top>
      <bottom/>
      <diagonal/>
    </border>
    <border>
      <left style="medium">
        <color auto="1"/>
      </left>
      <right style="medium">
        <color auto="1"/>
      </right>
      <top style="dotted">
        <color auto="1"/>
      </top>
      <bottom style="dotted">
        <color auto="1"/>
      </bottom>
      <diagonal/>
    </border>
    <border>
      <left style="medium">
        <color auto="1"/>
      </left>
      <right style="medium">
        <color auto="1"/>
      </right>
      <top style="dotted">
        <color auto="1"/>
      </top>
      <bottom style="medium">
        <color auto="1"/>
      </bottom>
      <diagonal/>
    </border>
    <border>
      <left style="dotted">
        <color auto="1"/>
      </left>
      <right/>
      <top style="medium">
        <color auto="1"/>
      </top>
      <bottom style="medium">
        <color auto="1"/>
      </bottom>
      <diagonal/>
    </border>
    <border>
      <left style="dotted">
        <color auto="1"/>
      </left>
      <right style="dotted">
        <color auto="1"/>
      </right>
      <top style="medium">
        <color auto="1"/>
      </top>
      <bottom/>
      <diagonal/>
    </border>
    <border>
      <left style="dotted">
        <color auto="1"/>
      </left>
      <right/>
      <top style="medium">
        <color auto="1"/>
      </top>
      <bottom/>
      <diagonal/>
    </border>
    <border>
      <left style="dotted">
        <color auto="1"/>
      </left>
      <right style="medium">
        <color auto="1"/>
      </right>
      <top style="medium">
        <color auto="1"/>
      </top>
      <bottom/>
      <diagonal/>
    </border>
    <border>
      <left style="medium">
        <color auto="1"/>
      </left>
      <right style="medium">
        <color auto="1"/>
      </right>
      <top/>
      <bottom style="dotted">
        <color auto="1"/>
      </bottom>
      <diagonal/>
    </border>
    <border>
      <left style="medium">
        <color auto="1"/>
      </left>
      <right style="dotted">
        <color auto="1"/>
      </right>
      <top/>
      <bottom style="dotted">
        <color auto="1"/>
      </bottom>
      <diagonal/>
    </border>
    <border>
      <left style="dotted">
        <color auto="1"/>
      </left>
      <right style="dotted">
        <color auto="1"/>
      </right>
      <top/>
      <bottom style="dotted">
        <color auto="1"/>
      </bottom>
      <diagonal/>
    </border>
    <border>
      <left style="dotted">
        <color indexed="64"/>
      </left>
      <right/>
      <top/>
      <bottom style="dotted">
        <color indexed="64"/>
      </bottom>
      <diagonal/>
    </border>
    <border>
      <left style="dotted">
        <color auto="1"/>
      </left>
      <right style="medium">
        <color auto="1"/>
      </right>
      <top/>
      <bottom style="dotted">
        <color auto="1"/>
      </bottom>
      <diagonal/>
    </border>
    <border>
      <left style="dotted">
        <color indexed="64"/>
      </left>
      <right/>
      <top style="dotted">
        <color indexed="64"/>
      </top>
      <bottom style="dotted">
        <color indexed="64"/>
      </bottom>
      <diagonal/>
    </border>
    <border>
      <left style="thin">
        <color auto="1"/>
      </left>
      <right/>
      <top/>
      <bottom style="dotted">
        <color auto="1"/>
      </bottom>
      <diagonal/>
    </border>
    <border>
      <left style="medium">
        <color auto="1"/>
      </left>
      <right style="medium">
        <color auto="1"/>
      </right>
      <top style="dotted">
        <color auto="1"/>
      </top>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auto="1"/>
      </left>
      <right style="medium">
        <color auto="1"/>
      </right>
      <top style="dotted">
        <color auto="1"/>
      </top>
      <bottom/>
      <diagonal/>
    </border>
    <border>
      <left style="medium">
        <color auto="1"/>
      </left>
      <right style="medium">
        <color auto="1"/>
      </right>
      <top style="hair">
        <color auto="1"/>
      </top>
      <bottom style="hair">
        <color auto="1"/>
      </bottom>
      <diagonal/>
    </border>
    <border>
      <left style="medium">
        <color auto="1"/>
      </left>
      <right/>
      <top style="dotted">
        <color auto="1"/>
      </top>
      <bottom/>
      <diagonal/>
    </border>
    <border>
      <left style="medium">
        <color auto="1"/>
      </left>
      <right style="medium">
        <color auto="1"/>
      </right>
      <top style="hair">
        <color auto="1"/>
      </top>
      <bottom/>
      <diagonal/>
    </border>
    <border>
      <left style="medium">
        <color auto="1"/>
      </left>
      <right style="medium">
        <color auto="1"/>
      </right>
      <top style="hair">
        <color auto="1"/>
      </top>
      <bottom style="medium">
        <color auto="1"/>
      </bottom>
      <diagonal/>
    </border>
    <border>
      <left style="medium">
        <color auto="1"/>
      </left>
      <right style="medium">
        <color auto="1"/>
      </right>
      <top style="thin">
        <color indexed="64"/>
      </top>
      <bottom style="medium">
        <color auto="1"/>
      </bottom>
      <diagonal/>
    </border>
    <border>
      <left style="medium">
        <color auto="1"/>
      </left>
      <right style="dotted">
        <color auto="1"/>
      </right>
      <top style="medium">
        <color auto="1"/>
      </top>
      <bottom style="medium">
        <color auto="1"/>
      </bottom>
      <diagonal/>
    </border>
    <border>
      <left/>
      <right style="dotted">
        <color auto="1"/>
      </right>
      <top/>
      <bottom/>
      <diagonal/>
    </border>
    <border>
      <left/>
      <right style="dotted">
        <color auto="1"/>
      </right>
      <top style="dotted">
        <color auto="1"/>
      </top>
      <bottom style="medium">
        <color auto="1"/>
      </bottom>
      <diagonal/>
    </border>
    <border>
      <left style="medium">
        <color auto="1"/>
      </left>
      <right style="medium">
        <color auto="1"/>
      </right>
      <top style="dashed">
        <color auto="1"/>
      </top>
      <bottom/>
      <diagonal/>
    </border>
    <border>
      <left style="dotted">
        <color auto="1"/>
      </left>
      <right style="dotted">
        <color auto="1"/>
      </right>
      <top/>
      <bottom/>
      <diagonal/>
    </border>
    <border>
      <left style="dotted">
        <color auto="1"/>
      </left>
      <right/>
      <top/>
      <bottom/>
      <diagonal/>
    </border>
    <border>
      <left style="dotted">
        <color auto="1"/>
      </left>
      <right style="medium">
        <color auto="1"/>
      </right>
      <top/>
      <bottom/>
      <diagonal/>
    </border>
    <border>
      <left style="medium">
        <color auto="1"/>
      </left>
      <right/>
      <top/>
      <bottom style="dashed">
        <color auto="1"/>
      </bottom>
      <diagonal/>
    </border>
    <border>
      <left style="medium">
        <color auto="1"/>
      </left>
      <right/>
      <top style="dashed">
        <color auto="1"/>
      </top>
      <bottom style="dashed">
        <color auto="1"/>
      </bottom>
      <diagonal/>
    </border>
    <border>
      <left style="medium">
        <color indexed="64"/>
      </left>
      <right style="medium">
        <color auto="1"/>
      </right>
      <top/>
      <bottom style="dashed">
        <color auto="1"/>
      </bottom>
      <diagonal/>
    </border>
    <border>
      <left/>
      <right style="medium">
        <color auto="1"/>
      </right>
      <top/>
      <bottom/>
      <diagonal/>
    </border>
    <border>
      <left/>
      <right/>
      <top style="medium">
        <color auto="1"/>
      </top>
      <bottom style="dotted">
        <color auto="1"/>
      </bottom>
      <diagonal/>
    </border>
    <border>
      <left style="thin">
        <color indexed="64"/>
      </left>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indexed="64"/>
      </right>
      <top style="medium">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hair">
        <color auto="1"/>
      </top>
      <bottom style="hair">
        <color auto="1"/>
      </bottom>
      <diagonal/>
    </border>
    <border>
      <left/>
      <right style="medium">
        <color auto="1"/>
      </right>
      <top/>
      <bottom style="medium">
        <color auto="1"/>
      </bottom>
      <diagonal/>
    </border>
    <border>
      <left style="hair">
        <color auto="1"/>
      </left>
      <right style="hair">
        <color auto="1"/>
      </right>
      <top/>
      <bottom/>
      <diagonal/>
    </border>
    <border>
      <left style="hair">
        <color auto="1"/>
      </left>
      <right style="medium">
        <color auto="1"/>
      </right>
      <top/>
      <bottom/>
      <diagonal/>
    </border>
    <border>
      <left/>
      <right style="hair">
        <color auto="1"/>
      </right>
      <top style="dotted">
        <color auto="1"/>
      </top>
      <bottom/>
      <diagonal/>
    </border>
    <border>
      <left style="hair">
        <color auto="1"/>
      </left>
      <right style="dotted">
        <color indexed="64"/>
      </right>
      <top style="dotted">
        <color auto="1"/>
      </top>
      <bottom style="dotted">
        <color auto="1"/>
      </bottom>
      <diagonal/>
    </border>
    <border>
      <left style="hair">
        <color auto="1"/>
      </left>
      <right style="hair">
        <color auto="1"/>
      </right>
      <top style="dotted">
        <color auto="1"/>
      </top>
      <bottom style="medium">
        <color auto="1"/>
      </bottom>
      <diagonal/>
    </border>
    <border>
      <left style="hair">
        <color auto="1"/>
      </left>
      <right style="medium">
        <color auto="1"/>
      </right>
      <top style="dotted">
        <color auto="1"/>
      </top>
      <bottom style="medium">
        <color auto="1"/>
      </bottom>
      <diagonal/>
    </border>
    <border>
      <left/>
      <right style="hair">
        <color auto="1"/>
      </right>
      <top style="dotted">
        <color auto="1"/>
      </top>
      <bottom style="medium">
        <color auto="1"/>
      </bottom>
      <diagonal/>
    </border>
    <border>
      <left style="hair">
        <color auto="1"/>
      </left>
      <right style="dotted">
        <color indexed="64"/>
      </right>
      <top style="dotted">
        <color auto="1"/>
      </top>
      <bottom style="medium">
        <color auto="1"/>
      </bottom>
      <diagonal/>
    </border>
    <border>
      <left/>
      <right style="hair">
        <color auto="1"/>
      </right>
      <top/>
      <bottom/>
      <diagonal/>
    </border>
    <border>
      <left style="medium">
        <color indexed="64"/>
      </left>
      <right style="medium">
        <color indexed="64"/>
      </right>
      <top style="thin">
        <color indexed="64"/>
      </top>
      <bottom style="thin">
        <color indexed="64"/>
      </bottom>
      <diagonal/>
    </border>
    <border>
      <left style="medium">
        <color indexed="8"/>
      </left>
      <right/>
      <top style="medium">
        <color indexed="8"/>
      </top>
      <bottom style="medium">
        <color indexed="8"/>
      </bottom>
      <diagonal/>
    </border>
    <border>
      <left style="medium">
        <color indexed="64"/>
      </left>
      <right style="medium">
        <color indexed="8"/>
      </right>
      <top style="medium">
        <color indexed="64"/>
      </top>
      <bottom style="medium">
        <color indexed="8"/>
      </bottom>
      <diagonal/>
    </border>
    <border>
      <left style="medium">
        <color indexed="8"/>
      </left>
      <right style="dotted">
        <color indexed="8"/>
      </right>
      <top style="medium">
        <color indexed="64"/>
      </top>
      <bottom style="medium">
        <color indexed="8"/>
      </bottom>
      <diagonal/>
    </border>
    <border>
      <left style="dotted">
        <color indexed="8"/>
      </left>
      <right style="dotted">
        <color indexed="8"/>
      </right>
      <top style="medium">
        <color indexed="64"/>
      </top>
      <bottom style="medium">
        <color indexed="8"/>
      </bottom>
      <diagonal/>
    </border>
    <border>
      <left style="dotted">
        <color indexed="8"/>
      </left>
      <right/>
      <top style="medium">
        <color indexed="64"/>
      </top>
      <bottom style="medium">
        <color indexed="8"/>
      </bottom>
      <diagonal/>
    </border>
    <border>
      <left style="dotted">
        <color indexed="8"/>
      </left>
      <right style="medium">
        <color indexed="64"/>
      </right>
      <top style="medium">
        <color indexed="64"/>
      </top>
      <bottom style="medium">
        <color indexed="8"/>
      </bottom>
      <diagonal/>
    </border>
    <border>
      <left style="medium">
        <color indexed="64"/>
      </left>
      <right style="medium">
        <color indexed="8"/>
      </right>
      <top style="medium">
        <color indexed="64"/>
      </top>
      <bottom style="medium">
        <color indexed="64"/>
      </bottom>
      <diagonal/>
    </border>
    <border>
      <left style="medium">
        <color indexed="8"/>
      </left>
      <right style="dotted">
        <color indexed="8"/>
      </right>
      <top style="medium">
        <color indexed="64"/>
      </top>
      <bottom/>
      <diagonal/>
    </border>
    <border>
      <left style="dotted">
        <color indexed="8"/>
      </left>
      <right style="dotted">
        <color indexed="8"/>
      </right>
      <top style="medium">
        <color indexed="64"/>
      </top>
      <bottom/>
      <diagonal/>
    </border>
    <border>
      <left style="dotted">
        <color indexed="8"/>
      </left>
      <right/>
      <top style="medium">
        <color indexed="64"/>
      </top>
      <bottom/>
      <diagonal/>
    </border>
    <border>
      <left style="dotted">
        <color indexed="8"/>
      </left>
      <right style="medium">
        <color indexed="64"/>
      </right>
      <top style="medium">
        <color indexed="64"/>
      </top>
      <bottom/>
      <diagonal/>
    </border>
    <border>
      <left style="medium">
        <color indexed="64"/>
      </left>
      <right/>
      <top/>
      <bottom style="dotted">
        <color indexed="8"/>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dotted">
        <color indexed="8"/>
      </top>
      <bottom style="dotted">
        <color indexed="8"/>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top style="dotted">
        <color indexed="8"/>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auto="1"/>
      </left>
      <right style="medium">
        <color auto="1"/>
      </right>
      <top style="medium">
        <color auto="1"/>
      </top>
      <bottom style="dotted">
        <color auto="1"/>
      </bottom>
      <diagonal/>
    </border>
    <border>
      <left style="medium">
        <color auto="1"/>
      </left>
      <right/>
      <top style="medium">
        <color auto="1"/>
      </top>
      <bottom style="dotted">
        <color auto="1"/>
      </bottom>
      <diagonal/>
    </border>
    <border>
      <left/>
      <right/>
      <top style="medium">
        <color auto="1"/>
      </top>
      <bottom style="dotted">
        <color auto="1"/>
      </bottom>
      <diagonal/>
    </border>
    <border>
      <left/>
      <right style="medium">
        <color auto="1"/>
      </right>
      <top style="medium">
        <color auto="1"/>
      </top>
      <bottom style="dotted">
        <color auto="1"/>
      </bottom>
      <diagonal/>
    </border>
    <border>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top style="dotted">
        <color indexed="64"/>
      </top>
      <bottom style="medium">
        <color indexed="64"/>
      </bottom>
      <diagonal/>
    </border>
    <border>
      <left/>
      <right/>
      <top/>
      <bottom style="dotted">
        <color indexed="64"/>
      </bottom>
      <diagonal/>
    </border>
    <border>
      <left/>
      <right/>
      <top style="dotted">
        <color indexed="64"/>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auto="1"/>
      </left>
      <right style="thin">
        <color auto="1"/>
      </right>
      <top style="medium">
        <color auto="1"/>
      </top>
      <bottom style="medium">
        <color auto="1"/>
      </bottom>
      <diagonal/>
    </border>
    <border>
      <left style="medium">
        <color auto="1"/>
      </left>
      <right style="thin">
        <color auto="1"/>
      </right>
      <top style="medium">
        <color auto="1"/>
      </top>
      <bottom style="dotted">
        <color auto="1"/>
      </bottom>
      <diagonal/>
    </border>
    <border>
      <left style="medium">
        <color auto="1"/>
      </left>
      <right style="thin">
        <color auto="1"/>
      </right>
      <top style="dotted">
        <color auto="1"/>
      </top>
      <bottom style="dotted">
        <color auto="1"/>
      </bottom>
      <diagonal/>
    </border>
    <border>
      <left style="medium">
        <color auto="1"/>
      </left>
      <right style="thin">
        <color auto="1"/>
      </right>
      <top style="dotted">
        <color auto="1"/>
      </top>
      <bottom style="medium">
        <color auto="1"/>
      </bottom>
      <diagonal/>
    </border>
    <border>
      <left style="medium">
        <color auto="1"/>
      </left>
      <right style="thin">
        <color auto="1"/>
      </right>
      <top/>
      <bottom style="dotted">
        <color auto="1"/>
      </bottom>
      <diagonal/>
    </border>
    <border>
      <left style="thin">
        <color auto="1"/>
      </left>
      <right style="medium">
        <color auto="1"/>
      </right>
      <top style="medium">
        <color indexed="64"/>
      </top>
      <bottom style="medium">
        <color auto="1"/>
      </bottom>
      <diagonal/>
    </border>
    <border>
      <left style="thin">
        <color auto="1"/>
      </left>
      <right style="thin">
        <color auto="1"/>
      </right>
      <top style="medium">
        <color indexed="64"/>
      </top>
      <bottom style="medium">
        <color auto="1"/>
      </bottom>
      <diagonal/>
    </border>
    <border>
      <left style="thin">
        <color auto="1"/>
      </left>
      <right style="thin">
        <color auto="1"/>
      </right>
      <top style="medium">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medium">
        <color auto="1"/>
      </top>
      <bottom style="thin">
        <color indexed="64"/>
      </bottom>
      <diagonal/>
    </border>
    <border>
      <left style="medium">
        <color indexed="64"/>
      </left>
      <right style="medium">
        <color auto="1"/>
      </right>
      <top/>
      <bottom style="dotted">
        <color indexed="64"/>
      </bottom>
      <diagonal/>
    </border>
    <border>
      <left style="medium">
        <color indexed="64"/>
      </left>
      <right style="medium">
        <color auto="1"/>
      </right>
      <top style="dotted">
        <color indexed="64"/>
      </top>
      <bottom style="dotted">
        <color indexed="64"/>
      </bottom>
      <diagonal/>
    </border>
    <border>
      <left style="medium">
        <color indexed="64"/>
      </left>
      <right style="medium">
        <color auto="1"/>
      </right>
      <top style="dotted">
        <color indexed="64"/>
      </top>
      <bottom style="medium">
        <color auto="1"/>
      </bottom>
      <diagonal/>
    </border>
    <border>
      <left style="medium">
        <color auto="1"/>
      </left>
      <right style="thin">
        <color auto="1"/>
      </right>
      <top/>
      <bottom style="thin">
        <color indexed="64"/>
      </bottom>
      <diagonal/>
    </border>
    <border>
      <left style="thin">
        <color auto="1"/>
      </left>
      <right style="thin">
        <color auto="1"/>
      </right>
      <top/>
      <bottom style="thin">
        <color indexed="64"/>
      </bottom>
      <diagonal/>
    </border>
    <border>
      <left style="thin">
        <color auto="1"/>
      </left>
      <right style="medium">
        <color auto="1"/>
      </right>
      <top/>
      <bottom style="thin">
        <color indexed="64"/>
      </bottom>
      <diagonal/>
    </border>
    <border>
      <left style="medium">
        <color auto="1"/>
      </left>
      <right style="thin">
        <color auto="1"/>
      </right>
      <top style="thin">
        <color indexed="64"/>
      </top>
      <bottom/>
      <diagonal/>
    </border>
    <border>
      <left style="thin">
        <color auto="1"/>
      </left>
      <right style="thin">
        <color auto="1"/>
      </right>
      <top style="thin">
        <color indexed="64"/>
      </top>
      <bottom/>
      <diagonal/>
    </border>
    <border>
      <left style="thin">
        <color auto="1"/>
      </left>
      <right style="medium">
        <color auto="1"/>
      </right>
      <top style="thin">
        <color indexed="64"/>
      </top>
      <bottom/>
      <diagonal/>
    </border>
    <border>
      <left style="medium">
        <color auto="1"/>
      </left>
      <right style="thin">
        <color auto="1"/>
      </right>
      <top/>
      <bottom style="dotted">
        <color auto="1"/>
      </bottom>
      <diagonal/>
    </border>
    <border>
      <left style="thin">
        <color auto="1"/>
      </left>
      <right style="thin">
        <color auto="1"/>
      </right>
      <top/>
      <bottom style="dotted">
        <color auto="1"/>
      </bottom>
      <diagonal/>
    </border>
    <border>
      <left style="thin">
        <color auto="1"/>
      </left>
      <right style="medium">
        <color auto="1"/>
      </right>
      <top/>
      <bottom style="dotted">
        <color auto="1"/>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right style="medium">
        <color auto="1"/>
      </right>
      <top style="thin">
        <color indexed="64"/>
      </top>
      <bottom style="dotted">
        <color indexed="64"/>
      </bottom>
      <diagonal/>
    </border>
    <border>
      <left style="medium">
        <color indexed="64"/>
      </left>
      <right/>
      <top style="dotted">
        <color indexed="64"/>
      </top>
      <bottom style="dotted">
        <color indexed="64"/>
      </bottom>
      <diagonal/>
    </border>
    <border>
      <left/>
      <right style="medium">
        <color auto="1"/>
      </right>
      <top style="dotted">
        <color indexed="64"/>
      </top>
      <bottom style="dotted">
        <color indexed="64"/>
      </bottom>
      <diagonal/>
    </border>
    <border>
      <left style="medium">
        <color indexed="64"/>
      </left>
      <right/>
      <top style="dotted">
        <color indexed="64"/>
      </top>
      <bottom style="medium">
        <color auto="1"/>
      </bottom>
      <diagonal/>
    </border>
    <border>
      <left/>
      <right style="medium">
        <color auto="1"/>
      </right>
      <top style="dotted">
        <color indexed="64"/>
      </top>
      <bottom style="medium">
        <color auto="1"/>
      </bottom>
      <diagonal/>
    </border>
    <border>
      <left style="medium">
        <color indexed="64"/>
      </left>
      <right style="thin">
        <color indexed="64"/>
      </right>
      <top style="medium">
        <color indexed="64"/>
      </top>
      <bottom/>
      <diagonal/>
    </border>
    <border>
      <left style="medium">
        <color auto="1"/>
      </left>
      <right style="thin">
        <color auto="1"/>
      </right>
      <top style="dotted">
        <color auto="1"/>
      </top>
      <bottom style="thin">
        <color indexed="64"/>
      </bottom>
      <diagonal/>
    </border>
    <border>
      <left style="thin">
        <color auto="1"/>
      </left>
      <right style="thin">
        <color auto="1"/>
      </right>
      <top style="dotted">
        <color auto="1"/>
      </top>
      <bottom style="thin">
        <color indexed="64"/>
      </bottom>
      <diagonal/>
    </border>
    <border>
      <left style="thin">
        <color auto="1"/>
      </left>
      <right style="medium">
        <color auto="1"/>
      </right>
      <top style="dotted">
        <color auto="1"/>
      </top>
      <bottom style="thin">
        <color indexed="64"/>
      </bottom>
      <diagonal/>
    </border>
    <border>
      <left style="thin">
        <color auto="1"/>
      </left>
      <right style="thin">
        <color auto="1"/>
      </right>
      <top style="thin">
        <color indexed="64"/>
      </top>
      <bottom style="dotted">
        <color auto="1"/>
      </bottom>
      <diagonal/>
    </border>
    <border>
      <left style="thin">
        <color auto="1"/>
      </left>
      <right style="medium">
        <color auto="1"/>
      </right>
      <top style="thin">
        <color indexed="64"/>
      </top>
      <bottom style="dotted">
        <color auto="1"/>
      </bottom>
      <diagonal/>
    </border>
    <border>
      <left/>
      <right style="thin">
        <color auto="1"/>
      </right>
      <top style="dotted">
        <color auto="1"/>
      </top>
      <bottom style="thin">
        <color indexed="64"/>
      </bottom>
      <diagonal/>
    </border>
    <border>
      <left/>
      <right style="thin">
        <color auto="1"/>
      </right>
      <top style="thin">
        <color indexed="64"/>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medium">
        <color auto="1"/>
      </bottom>
      <diagonal/>
    </border>
    <border>
      <left style="medium">
        <color auto="1"/>
      </left>
      <right style="medium">
        <color auto="1"/>
      </right>
      <top style="dotted">
        <color auto="1"/>
      </top>
      <bottom style="thin">
        <color indexed="64"/>
      </bottom>
      <diagonal/>
    </border>
    <border>
      <left style="medium">
        <color auto="1"/>
      </left>
      <right style="medium">
        <color auto="1"/>
      </right>
      <top style="thin">
        <color indexed="64"/>
      </top>
      <bottom style="dotted">
        <color auto="1"/>
      </bottom>
      <diagonal/>
    </border>
    <border>
      <left style="medium">
        <color indexed="8"/>
      </left>
      <right style="medium">
        <color indexed="64"/>
      </right>
      <top style="medium">
        <color indexed="8"/>
      </top>
      <bottom/>
      <diagonal/>
    </border>
    <border>
      <left style="medium">
        <color indexed="8"/>
      </left>
      <right style="medium">
        <color indexed="64"/>
      </right>
      <top/>
      <bottom/>
      <diagonal/>
    </border>
    <border>
      <left style="medium">
        <color indexed="8"/>
      </left>
      <right style="medium">
        <color indexed="64"/>
      </right>
      <top/>
      <bottom style="medium">
        <color indexe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medium">
        <color auto="1"/>
      </right>
      <top style="thin">
        <color indexed="64"/>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dashed">
        <color auto="1"/>
      </bottom>
      <diagonal/>
    </border>
    <border>
      <left style="medium">
        <color auto="1"/>
      </left>
      <right style="medium">
        <color auto="1"/>
      </right>
      <top style="medium">
        <color auto="1"/>
      </top>
      <bottom style="dashed">
        <color auto="1"/>
      </bottom>
      <diagonal/>
    </border>
    <border>
      <left style="medium">
        <color auto="1"/>
      </left>
      <right/>
      <top style="dashed">
        <color auto="1"/>
      </top>
      <bottom style="medium">
        <color auto="1"/>
      </bottom>
      <diagonal/>
    </border>
    <border>
      <left style="dashed">
        <color auto="1"/>
      </left>
      <right style="dashed">
        <color auto="1"/>
      </right>
      <top style="medium">
        <color auto="1"/>
      </top>
      <bottom style="medium">
        <color auto="1"/>
      </bottom>
      <diagonal/>
    </border>
    <border>
      <left style="dashed">
        <color auto="1"/>
      </left>
      <right style="medium">
        <color auto="1"/>
      </right>
      <top style="medium">
        <color auto="1"/>
      </top>
      <bottom style="medium">
        <color auto="1"/>
      </bottom>
      <diagonal/>
    </border>
    <border>
      <left/>
      <right style="thin">
        <color auto="1"/>
      </right>
      <top/>
      <bottom/>
      <diagonal/>
    </border>
    <border>
      <left style="medium">
        <color indexed="64"/>
      </left>
      <right style="medium">
        <color indexed="64"/>
      </right>
      <top style="medium">
        <color indexed="64"/>
      </top>
      <bottom style="medium">
        <color indexed="64"/>
      </bottom>
      <diagonal/>
    </border>
    <border>
      <left/>
      <right style="thin">
        <color auto="1"/>
      </right>
      <top/>
      <bottom style="thin">
        <color indexed="64"/>
      </bottom>
      <diagonal/>
    </border>
    <border>
      <left style="thin">
        <color indexed="64"/>
      </left>
      <right/>
      <top style="medium">
        <color indexed="64"/>
      </top>
      <bottom style="dotted">
        <color indexed="64"/>
      </bottom>
      <diagonal/>
    </border>
    <border>
      <left style="thin">
        <color auto="1"/>
      </left>
      <right/>
      <top style="dotted">
        <color auto="1"/>
      </top>
      <bottom style="dotted">
        <color auto="1"/>
      </bottom>
      <diagonal/>
    </border>
    <border>
      <left style="thin">
        <color auto="1"/>
      </left>
      <right/>
      <top style="dotted">
        <color auto="1"/>
      </top>
      <bottom style="medium">
        <color auto="1"/>
      </bottom>
      <diagonal/>
    </border>
    <border>
      <left style="thin">
        <color auto="1"/>
      </left>
      <right/>
      <top style="medium">
        <color indexed="64"/>
      </top>
      <bottom style="medium">
        <color auto="1"/>
      </bottom>
      <diagonal/>
    </border>
  </borders>
  <cellStyleXfs count="18">
    <xf numFmtId="0" fontId="0" fillId="0" borderId="0"/>
    <xf numFmtId="165" fontId="1" fillId="0" borderId="0" applyFont="0" applyFill="0" applyBorder="0" applyAlignment="0" applyProtection="0"/>
    <xf numFmtId="9" fontId="1" fillId="0" borderId="0" applyFont="0" applyFill="0" applyBorder="0" applyAlignment="0" applyProtection="0"/>
    <xf numFmtId="0" fontId="27" fillId="0" borderId="0" applyNumberFormat="0" applyFill="0" applyBorder="0" applyAlignment="0" applyProtection="0"/>
    <xf numFmtId="43" fontId="1" fillId="0" borderId="0" applyFont="0" applyFill="0" applyBorder="0" applyAlignment="0" applyProtection="0"/>
    <xf numFmtId="0" fontId="39" fillId="0" borderId="0"/>
    <xf numFmtId="0" fontId="40" fillId="0" borderId="0"/>
    <xf numFmtId="0" fontId="41" fillId="0" borderId="0" applyNumberFormat="0" applyFill="0" applyBorder="0" applyAlignment="0" applyProtection="0"/>
    <xf numFmtId="9" fontId="40" fillId="0" borderId="0" applyFont="0" applyFill="0" applyBorder="0" applyAlignment="0" applyProtection="0"/>
    <xf numFmtId="9" fontId="39" fillId="0" borderId="0" applyFont="0" applyFill="0" applyBorder="0" applyAlignment="0" applyProtection="0"/>
    <xf numFmtId="165" fontId="40"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0" fontId="50" fillId="0" borderId="0" applyNumberFormat="0" applyFill="0" applyBorder="0" applyAlignment="0" applyProtection="0">
      <alignment vertical="top"/>
      <protection locked="0"/>
    </xf>
  </cellStyleXfs>
  <cellXfs count="947">
    <xf numFmtId="0" fontId="0" fillId="0" borderId="0" xfId="0"/>
    <xf numFmtId="0" fontId="2" fillId="0" borderId="0" xfId="0" applyFont="1"/>
    <xf numFmtId="0" fontId="3" fillId="0" borderId="0" xfId="0" applyFont="1"/>
    <xf numFmtId="0" fontId="3" fillId="0" borderId="0" xfId="0" applyFont="1" applyAlignment="1"/>
    <xf numFmtId="0" fontId="0" fillId="0" borderId="0" xfId="0" applyAlignment="1">
      <alignment horizontal="center"/>
    </xf>
    <xf numFmtId="0" fontId="3" fillId="0" borderId="1" xfId="0" applyFont="1" applyBorder="1" applyAlignment="1"/>
    <xf numFmtId="0" fontId="4" fillId="0" borderId="0" xfId="0" applyFont="1"/>
    <xf numFmtId="0" fontId="5" fillId="0" borderId="3"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5" fillId="0" borderId="0" xfId="0" applyFont="1" applyBorder="1" applyAlignment="1">
      <alignment horizontal="center"/>
    </xf>
    <xf numFmtId="164" fontId="6" fillId="0" borderId="6" xfId="0" applyNumberFormat="1" applyFont="1" applyBorder="1" applyAlignment="1">
      <alignment horizontal="center"/>
    </xf>
    <xf numFmtId="164" fontId="7" fillId="0" borderId="9" xfId="2" applyNumberFormat="1" applyFont="1" applyBorder="1" applyAlignment="1">
      <alignment horizontal="center"/>
    </xf>
    <xf numFmtId="164" fontId="7" fillId="0" borderId="8" xfId="2" applyNumberFormat="1" applyFont="1" applyFill="1" applyBorder="1" applyAlignment="1">
      <alignment horizontal="center"/>
    </xf>
    <xf numFmtId="164" fontId="7" fillId="0" borderId="0" xfId="2" applyNumberFormat="1" applyFont="1" applyBorder="1" applyAlignment="1">
      <alignment horizontal="center"/>
    </xf>
    <xf numFmtId="164" fontId="7" fillId="0" borderId="13" xfId="2" applyNumberFormat="1" applyFont="1" applyBorder="1" applyAlignment="1">
      <alignment horizontal="center"/>
    </xf>
    <xf numFmtId="164" fontId="7" fillId="0" borderId="12" xfId="2" applyNumberFormat="1" applyFont="1" applyFill="1" applyBorder="1" applyAlignment="1">
      <alignment horizontal="center"/>
    </xf>
    <xf numFmtId="164" fontId="6" fillId="0" borderId="16" xfId="0" applyNumberFormat="1" applyFont="1" applyBorder="1" applyAlignment="1">
      <alignment horizontal="center"/>
    </xf>
    <xf numFmtId="164" fontId="7" fillId="0" borderId="17" xfId="2" applyNumberFormat="1" applyFont="1" applyBorder="1" applyAlignment="1">
      <alignment horizontal="center"/>
    </xf>
    <xf numFmtId="164" fontId="7" fillId="0" borderId="18" xfId="2" applyNumberFormat="1" applyFont="1" applyBorder="1" applyAlignment="1">
      <alignment horizontal="center"/>
    </xf>
    <xf numFmtId="164" fontId="7" fillId="0" borderId="18" xfId="2" applyNumberFormat="1" applyFont="1" applyFill="1" applyBorder="1" applyAlignment="1">
      <alignment horizontal="center"/>
    </xf>
    <xf numFmtId="164" fontId="7" fillId="0" borderId="19" xfId="2" applyNumberFormat="1" applyFont="1" applyBorder="1" applyAlignment="1">
      <alignment horizontal="center"/>
    </xf>
    <xf numFmtId="164" fontId="7" fillId="0" borderId="16" xfId="2" applyNumberFormat="1" applyFont="1" applyBorder="1" applyAlignment="1">
      <alignment horizontal="center"/>
    </xf>
    <xf numFmtId="164" fontId="8" fillId="0" borderId="0" xfId="0" applyNumberFormat="1" applyFont="1"/>
    <xf numFmtId="164" fontId="9" fillId="0" borderId="0" xfId="2" applyNumberFormat="1" applyFont="1" applyBorder="1" applyAlignment="1">
      <alignment horizontal="center"/>
    </xf>
    <xf numFmtId="166" fontId="9" fillId="0" borderId="0" xfId="1" applyNumberFormat="1" applyFont="1" applyBorder="1"/>
    <xf numFmtId="167" fontId="9" fillId="0" borderId="0" xfId="1" applyNumberFormat="1" applyFont="1" applyBorder="1"/>
    <xf numFmtId="166" fontId="0" fillId="0" borderId="0" xfId="1" applyNumberFormat="1" applyFont="1"/>
    <xf numFmtId="164" fontId="9" fillId="0" borderId="0" xfId="2" applyNumberFormat="1" applyFont="1" applyBorder="1"/>
    <xf numFmtId="0" fontId="10" fillId="2" borderId="22" xfId="0" applyFont="1" applyFill="1" applyBorder="1" applyAlignment="1">
      <alignment horizontal="center" vertical="center" wrapText="1"/>
    </xf>
    <xf numFmtId="0" fontId="10" fillId="2" borderId="23" xfId="0" applyFont="1" applyFill="1" applyBorder="1" applyAlignment="1">
      <alignment horizontal="center" vertical="center" wrapText="1"/>
    </xf>
    <xf numFmtId="0" fontId="10" fillId="2" borderId="24" xfId="0" applyFont="1" applyFill="1" applyBorder="1" applyAlignment="1">
      <alignment horizontal="center" vertical="center" wrapText="1"/>
    </xf>
    <xf numFmtId="164" fontId="11" fillId="3" borderId="26" xfId="0" quotePrefix="1" applyNumberFormat="1" applyFont="1" applyFill="1" applyBorder="1" applyAlignment="1">
      <alignment horizontal="center" vertical="center"/>
    </xf>
    <xf numFmtId="164" fontId="12" fillId="3" borderId="27" xfId="2" applyNumberFormat="1" applyFont="1" applyFill="1" applyBorder="1" applyAlignment="1">
      <alignment horizontal="center" vertical="center"/>
    </xf>
    <xf numFmtId="164" fontId="12" fillId="3" borderId="28" xfId="2" applyNumberFormat="1" applyFont="1" applyFill="1" applyBorder="1" applyAlignment="1">
      <alignment horizontal="center" vertical="center"/>
    </xf>
    <xf numFmtId="164" fontId="12" fillId="3" borderId="26" xfId="2" applyNumberFormat="1" applyFont="1" applyFill="1" applyBorder="1" applyAlignment="1">
      <alignment horizontal="center" vertical="center"/>
    </xf>
    <xf numFmtId="164" fontId="13" fillId="3" borderId="30" xfId="0" quotePrefix="1" applyNumberFormat="1" applyFont="1" applyFill="1" applyBorder="1" applyAlignment="1">
      <alignment horizontal="right" vertical="center"/>
    </xf>
    <xf numFmtId="164" fontId="14" fillId="3" borderId="31" xfId="2" applyNumberFormat="1" applyFont="1" applyFill="1" applyBorder="1" applyAlignment="1">
      <alignment horizontal="right" vertical="center"/>
    </xf>
    <xf numFmtId="164" fontId="14" fillId="3" borderId="32" xfId="2" applyNumberFormat="1" applyFont="1" applyFill="1" applyBorder="1" applyAlignment="1">
      <alignment horizontal="right" vertical="center"/>
    </xf>
    <xf numFmtId="164" fontId="14" fillId="3" borderId="30" xfId="2" applyNumberFormat="1" applyFont="1" applyFill="1" applyBorder="1" applyAlignment="1">
      <alignment horizontal="right" vertical="center"/>
    </xf>
    <xf numFmtId="164" fontId="11" fillId="3" borderId="34" xfId="0" quotePrefix="1" applyNumberFormat="1" applyFont="1" applyFill="1" applyBorder="1" applyAlignment="1">
      <alignment horizontal="center" vertical="center"/>
    </xf>
    <xf numFmtId="164" fontId="12" fillId="3" borderId="35" xfId="2" applyNumberFormat="1" applyFont="1" applyFill="1" applyBorder="1" applyAlignment="1">
      <alignment horizontal="center" vertical="center"/>
    </xf>
    <xf numFmtId="164" fontId="12" fillId="3" borderId="36" xfId="2" applyNumberFormat="1" applyFont="1" applyFill="1" applyBorder="1" applyAlignment="1">
      <alignment horizontal="center" vertical="center"/>
    </xf>
    <xf numFmtId="164" fontId="12" fillId="3" borderId="34" xfId="2" applyNumberFormat="1" applyFont="1" applyFill="1" applyBorder="1" applyAlignment="1">
      <alignment horizontal="center" vertical="center"/>
    </xf>
    <xf numFmtId="164" fontId="11" fillId="4" borderId="26" xfId="0" quotePrefix="1" applyNumberFormat="1" applyFont="1" applyFill="1" applyBorder="1" applyAlignment="1">
      <alignment horizontal="center" vertical="center"/>
    </xf>
    <xf numFmtId="164" fontId="12" fillId="4" borderId="27" xfId="2" applyNumberFormat="1" applyFont="1" applyFill="1" applyBorder="1" applyAlignment="1">
      <alignment horizontal="center" vertical="center"/>
    </xf>
    <xf numFmtId="164" fontId="12" fillId="4" borderId="28" xfId="2" applyNumberFormat="1" applyFont="1" applyFill="1" applyBorder="1" applyAlignment="1">
      <alignment horizontal="center" vertical="center"/>
    </xf>
    <xf numFmtId="164" fontId="12" fillId="4" borderId="26" xfId="2" applyNumberFormat="1" applyFont="1" applyFill="1" applyBorder="1" applyAlignment="1">
      <alignment horizontal="center" vertical="center"/>
    </xf>
    <xf numFmtId="164" fontId="13" fillId="4" borderId="30" xfId="0" quotePrefix="1" applyNumberFormat="1" applyFont="1" applyFill="1" applyBorder="1" applyAlignment="1">
      <alignment horizontal="right" vertical="center"/>
    </xf>
    <xf numFmtId="164" fontId="14" fillId="4" borderId="31" xfId="2" applyNumberFormat="1" applyFont="1" applyFill="1" applyBorder="1" applyAlignment="1">
      <alignment horizontal="right" vertical="center"/>
    </xf>
    <xf numFmtId="164" fontId="14" fillId="4" borderId="32" xfId="2" applyNumberFormat="1" applyFont="1" applyFill="1" applyBorder="1" applyAlignment="1">
      <alignment horizontal="right" vertical="center"/>
    </xf>
    <xf numFmtId="164" fontId="14" fillId="4" borderId="30" xfId="2" applyNumberFormat="1" applyFont="1" applyFill="1" applyBorder="1" applyAlignment="1">
      <alignment horizontal="right" vertical="center"/>
    </xf>
    <xf numFmtId="164" fontId="11" fillId="4" borderId="34" xfId="0" quotePrefix="1" applyNumberFormat="1" applyFont="1" applyFill="1" applyBorder="1" applyAlignment="1">
      <alignment horizontal="center" vertical="center"/>
    </xf>
    <xf numFmtId="164" fontId="12" fillId="4" borderId="35" xfId="2" applyNumberFormat="1" applyFont="1" applyFill="1" applyBorder="1" applyAlignment="1">
      <alignment horizontal="center" vertical="center"/>
    </xf>
    <xf numFmtId="164" fontId="12" fillId="4" borderId="36" xfId="2" applyNumberFormat="1" applyFont="1" applyFill="1" applyBorder="1" applyAlignment="1">
      <alignment horizontal="center" vertical="center"/>
    </xf>
    <xf numFmtId="164" fontId="12" fillId="4" borderId="34" xfId="2" applyNumberFormat="1" applyFont="1" applyFill="1" applyBorder="1" applyAlignment="1">
      <alignment horizontal="center" vertical="center"/>
    </xf>
    <xf numFmtId="164" fontId="0" fillId="0" borderId="0" xfId="2" applyNumberFormat="1" applyFont="1"/>
    <xf numFmtId="0" fontId="15" fillId="0" borderId="0" xfId="0" applyFont="1"/>
    <xf numFmtId="164" fontId="0" fillId="0" borderId="0" xfId="0" applyNumberFormat="1"/>
    <xf numFmtId="0" fontId="6" fillId="0" borderId="38" xfId="0" applyFont="1" applyBorder="1" applyAlignment="1">
      <alignment horizontal="center"/>
    </xf>
    <xf numFmtId="164" fontId="7" fillId="0" borderId="39" xfId="2" applyNumberFormat="1" applyFont="1" applyBorder="1" applyAlignment="1">
      <alignment horizontal="center"/>
    </xf>
    <xf numFmtId="164" fontId="7" fillId="0" borderId="40" xfId="2" applyNumberFormat="1" applyFont="1" applyBorder="1" applyAlignment="1">
      <alignment horizontal="center"/>
    </xf>
    <xf numFmtId="164" fontId="7" fillId="0" borderId="41" xfId="2" applyNumberFormat="1" applyFont="1" applyBorder="1" applyAlignment="1">
      <alignment horizontal="center"/>
    </xf>
    <xf numFmtId="164" fontId="6" fillId="0" borderId="43" xfId="0" applyNumberFormat="1" applyFont="1" applyBorder="1" applyAlignment="1">
      <alignment horizontal="center"/>
    </xf>
    <xf numFmtId="164" fontId="7" fillId="0" borderId="44" xfId="2" applyNumberFormat="1" applyFont="1" applyBorder="1" applyAlignment="1">
      <alignment horizontal="center"/>
    </xf>
    <xf numFmtId="164" fontId="7" fillId="0" borderId="45" xfId="2" applyNumberFormat="1" applyFont="1" applyBorder="1" applyAlignment="1">
      <alignment horizontal="center"/>
    </xf>
    <xf numFmtId="164" fontId="7" fillId="0" borderId="6" xfId="2" applyNumberFormat="1" applyFont="1" applyBorder="1" applyAlignment="1">
      <alignment horizontal="center"/>
    </xf>
    <xf numFmtId="164" fontId="6" fillId="0" borderId="47" xfId="0" applyNumberFormat="1" applyFont="1" applyBorder="1" applyAlignment="1">
      <alignment horizontal="center"/>
    </xf>
    <xf numFmtId="0" fontId="9" fillId="0" borderId="0" xfId="0" applyFont="1" applyBorder="1" applyAlignment="1">
      <alignment horizontal="center" vertical="center" wrapText="1"/>
    </xf>
    <xf numFmtId="164" fontId="3" fillId="0" borderId="0" xfId="0" applyNumberFormat="1" applyFont="1"/>
    <xf numFmtId="168" fontId="3" fillId="0" borderId="0" xfId="1" applyNumberFormat="1" applyFont="1"/>
    <xf numFmtId="0" fontId="2" fillId="0" borderId="0" xfId="0" applyFont="1" applyAlignment="1"/>
    <xf numFmtId="0" fontId="16" fillId="0" borderId="0" xfId="0" applyFont="1"/>
    <xf numFmtId="164" fontId="6" fillId="0" borderId="49" xfId="0" quotePrefix="1" applyNumberFormat="1" applyFont="1" applyBorder="1" applyAlignment="1">
      <alignment horizontal="center"/>
    </xf>
    <xf numFmtId="164" fontId="7" fillId="0" borderId="50" xfId="2" applyNumberFormat="1" applyFont="1" applyBorder="1" applyAlignment="1">
      <alignment horizontal="center"/>
    </xf>
    <xf numFmtId="164" fontId="7" fillId="0" borderId="51" xfId="2" applyNumberFormat="1" applyFont="1" applyBorder="1" applyAlignment="1">
      <alignment horizontal="center"/>
    </xf>
    <xf numFmtId="164" fontId="7" fillId="0" borderId="52" xfId="2" applyNumberFormat="1" applyFont="1" applyBorder="1" applyAlignment="1">
      <alignment horizontal="center"/>
    </xf>
    <xf numFmtId="164" fontId="7" fillId="0" borderId="49" xfId="2" applyNumberFormat="1" applyFont="1" applyBorder="1" applyAlignment="1">
      <alignment horizontal="center"/>
    </xf>
    <xf numFmtId="164" fontId="6" fillId="0" borderId="54" xfId="0" applyNumberFormat="1" applyFont="1" applyBorder="1" applyAlignment="1">
      <alignment horizontal="center"/>
    </xf>
    <xf numFmtId="164" fontId="7" fillId="0" borderId="55" xfId="2" applyNumberFormat="1" applyFont="1" applyBorder="1" applyAlignment="1">
      <alignment horizontal="center"/>
    </xf>
    <xf numFmtId="164" fontId="7" fillId="0" borderId="56" xfId="2" applyNumberFormat="1" applyFont="1" applyBorder="1" applyAlignment="1">
      <alignment horizontal="center"/>
    </xf>
    <xf numFmtId="164" fontId="7" fillId="0" borderId="57" xfId="2" applyNumberFormat="1" applyFont="1" applyBorder="1" applyAlignment="1">
      <alignment horizontal="center"/>
    </xf>
    <xf numFmtId="164" fontId="7" fillId="0" borderId="54" xfId="2" applyNumberFormat="1" applyFont="1" applyBorder="1" applyAlignment="1">
      <alignment horizontal="center"/>
    </xf>
    <xf numFmtId="0" fontId="5" fillId="0" borderId="20" xfId="0" applyFont="1" applyBorder="1" applyAlignment="1">
      <alignment horizontal="center"/>
    </xf>
    <xf numFmtId="0" fontId="5" fillId="0" borderId="58" xfId="0" applyFont="1" applyBorder="1" applyAlignment="1">
      <alignment horizontal="center"/>
    </xf>
    <xf numFmtId="0" fontId="17" fillId="0" borderId="3" xfId="0" applyFont="1" applyBorder="1" applyAlignment="1">
      <alignment horizontal="center" vertical="center" wrapText="1"/>
    </xf>
    <xf numFmtId="164" fontId="7" fillId="0" borderId="3" xfId="2" applyNumberFormat="1" applyFont="1" applyBorder="1" applyAlignment="1">
      <alignment horizontal="center"/>
    </xf>
    <xf numFmtId="164" fontId="7" fillId="0" borderId="4" xfId="2" applyNumberFormat="1" applyFont="1" applyBorder="1" applyAlignment="1">
      <alignment horizontal="center"/>
    </xf>
    <xf numFmtId="10" fontId="7" fillId="0" borderId="4" xfId="2" applyNumberFormat="1" applyFont="1" applyBorder="1" applyAlignment="1">
      <alignment horizontal="center"/>
    </xf>
    <xf numFmtId="164" fontId="7" fillId="0" borderId="58" xfId="2" applyNumberFormat="1" applyFont="1" applyBorder="1" applyAlignment="1">
      <alignment horizontal="center"/>
    </xf>
    <xf numFmtId="164" fontId="7" fillId="0" borderId="5" xfId="2" applyNumberFormat="1" applyFont="1" applyBorder="1" applyAlignment="1">
      <alignment horizontal="center"/>
    </xf>
    <xf numFmtId="0" fontId="3" fillId="0" borderId="0" xfId="0" applyFont="1" applyBorder="1" applyAlignment="1">
      <alignment horizontal="center" vertical="center" wrapText="1"/>
    </xf>
    <xf numFmtId="164" fontId="3" fillId="0" borderId="0" xfId="2" applyNumberFormat="1" applyFont="1" applyBorder="1"/>
    <xf numFmtId="164" fontId="6" fillId="0" borderId="0" xfId="0" applyNumberFormat="1" applyFont="1"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6" fillId="0" borderId="41" xfId="0" applyFont="1" applyBorder="1" applyAlignment="1">
      <alignment horizontal="center"/>
    </xf>
    <xf numFmtId="9" fontId="0" fillId="0" borderId="0" xfId="2" applyFont="1"/>
    <xf numFmtId="2" fontId="7" fillId="0" borderId="9" xfId="2" applyNumberFormat="1" applyFont="1" applyBorder="1" applyAlignment="1">
      <alignment horizontal="center"/>
    </xf>
    <xf numFmtId="169" fontId="7" fillId="0" borderId="9" xfId="2" applyNumberFormat="1" applyFont="1" applyBorder="1" applyAlignment="1">
      <alignment horizontal="center"/>
    </xf>
    <xf numFmtId="169" fontId="7" fillId="0" borderId="9" xfId="1" applyNumberFormat="1" applyFont="1" applyBorder="1" applyAlignment="1">
      <alignment horizontal="center"/>
    </xf>
    <xf numFmtId="168" fontId="7" fillId="0" borderId="9" xfId="1" applyNumberFormat="1" applyFont="1" applyBorder="1" applyAlignment="1">
      <alignment horizontal="center"/>
    </xf>
    <xf numFmtId="168" fontId="7" fillId="0" borderId="40" xfId="1" applyNumberFormat="1" applyFont="1" applyBorder="1" applyAlignment="1">
      <alignment horizontal="center"/>
    </xf>
    <xf numFmtId="168" fontId="7" fillId="0" borderId="41" xfId="1" applyNumberFormat="1" applyFont="1" applyBorder="1" applyAlignment="1">
      <alignment horizontal="center"/>
    </xf>
    <xf numFmtId="168" fontId="7" fillId="0" borderId="18" xfId="1" applyNumberFormat="1" applyFont="1" applyBorder="1" applyAlignment="1">
      <alignment horizontal="center"/>
    </xf>
    <xf numFmtId="169" fontId="7" fillId="0" borderId="18" xfId="2" applyNumberFormat="1" applyFont="1" applyBorder="1" applyAlignment="1">
      <alignment horizontal="center"/>
    </xf>
    <xf numFmtId="169" fontId="7" fillId="0" borderId="19" xfId="2" applyNumberFormat="1" applyFont="1" applyBorder="1" applyAlignment="1">
      <alignment horizontal="center"/>
    </xf>
    <xf numFmtId="169" fontId="7" fillId="0" borderId="16" xfId="2" applyNumberFormat="1" applyFont="1" applyBorder="1" applyAlignment="1">
      <alignment horizontal="center"/>
    </xf>
    <xf numFmtId="168" fontId="9" fillId="0" borderId="0" xfId="1" applyNumberFormat="1" applyFont="1" applyBorder="1"/>
    <xf numFmtId="0" fontId="0" fillId="0" borderId="0" xfId="0" applyFill="1"/>
    <xf numFmtId="164" fontId="9" fillId="0" borderId="0" xfId="2" applyNumberFormat="1" applyFont="1" applyFill="1" applyBorder="1"/>
    <xf numFmtId="0" fontId="0" fillId="0" borderId="0" xfId="0" applyFill="1" applyAlignment="1">
      <alignment horizontal="center"/>
    </xf>
    <xf numFmtId="164" fontId="1" fillId="0" borderId="0" xfId="2" applyNumberFormat="1" applyFont="1" applyFill="1"/>
    <xf numFmtId="166" fontId="7" fillId="0" borderId="9" xfId="1" applyNumberFormat="1" applyFont="1" applyBorder="1" applyAlignment="1">
      <alignment horizontal="center"/>
    </xf>
    <xf numFmtId="166" fontId="7" fillId="0" borderId="13" xfId="1" applyNumberFormat="1" applyFont="1" applyBorder="1" applyAlignment="1">
      <alignment horizontal="center"/>
    </xf>
    <xf numFmtId="166" fontId="7" fillId="0" borderId="45" xfId="1" applyNumberFormat="1" applyFont="1" applyBorder="1" applyAlignment="1">
      <alignment horizontal="center"/>
    </xf>
    <xf numFmtId="166" fontId="7" fillId="0" borderId="6" xfId="1" applyNumberFormat="1" applyFont="1" applyBorder="1" applyAlignment="1">
      <alignment horizontal="center"/>
    </xf>
    <xf numFmtId="166" fontId="7" fillId="0" borderId="18" xfId="1" applyNumberFormat="1" applyFont="1" applyBorder="1" applyAlignment="1">
      <alignment horizontal="center"/>
    </xf>
    <xf numFmtId="166" fontId="7" fillId="0" borderId="19" xfId="1" applyNumberFormat="1" applyFont="1" applyBorder="1" applyAlignment="1">
      <alignment horizontal="center"/>
    </xf>
    <xf numFmtId="166" fontId="7" fillId="0" borderId="16" xfId="1" applyNumberFormat="1" applyFont="1" applyBorder="1" applyAlignment="1">
      <alignment horizontal="center"/>
    </xf>
    <xf numFmtId="164" fontId="7" fillId="0" borderId="59" xfId="2" applyNumberFormat="1" applyFont="1" applyBorder="1" applyAlignment="1">
      <alignment horizontal="center"/>
    </xf>
    <xf numFmtId="2" fontId="7" fillId="0" borderId="60" xfId="2" applyNumberFormat="1" applyFont="1" applyBorder="1" applyAlignment="1">
      <alignment horizontal="center"/>
    </xf>
    <xf numFmtId="169" fontId="7" fillId="0" borderId="60" xfId="2" applyNumberFormat="1" applyFont="1" applyBorder="1" applyAlignment="1">
      <alignment horizontal="center"/>
    </xf>
    <xf numFmtId="169" fontId="7" fillId="0" borderId="60" xfId="1" applyNumberFormat="1" applyFont="1" applyBorder="1" applyAlignment="1">
      <alignment horizontal="center"/>
    </xf>
    <xf numFmtId="166" fontId="7" fillId="0" borderId="60" xfId="1" applyNumberFormat="1" applyFont="1" applyBorder="1" applyAlignment="1">
      <alignment horizontal="center"/>
    </xf>
    <xf numFmtId="166" fontId="7" fillId="0" borderId="61" xfId="1" applyNumberFormat="1" applyFont="1" applyBorder="1" applyAlignment="1">
      <alignment horizontal="center"/>
    </xf>
    <xf numFmtId="166" fontId="7" fillId="0" borderId="62" xfId="1" applyNumberFormat="1" applyFont="1" applyBorder="1" applyAlignment="1">
      <alignment horizontal="center"/>
    </xf>
    <xf numFmtId="0" fontId="20" fillId="0" borderId="0" xfId="0" applyFont="1"/>
    <xf numFmtId="0" fontId="6" fillId="0" borderId="64" xfId="0" applyFont="1" applyBorder="1" applyAlignment="1">
      <alignment horizontal="center"/>
    </xf>
    <xf numFmtId="164" fontId="7" fillId="0" borderId="65" xfId="2" applyNumberFormat="1" applyFont="1" applyBorder="1" applyAlignment="1">
      <alignment horizontal="center"/>
    </xf>
    <xf numFmtId="164" fontId="7" fillId="0" borderId="66" xfId="2" applyNumberFormat="1" applyFont="1" applyBorder="1" applyAlignment="1">
      <alignment horizontal="center"/>
    </xf>
    <xf numFmtId="164" fontId="6" fillId="0" borderId="66" xfId="2" applyNumberFormat="1" applyFont="1" applyBorder="1" applyAlignment="1">
      <alignment horizontal="center"/>
    </xf>
    <xf numFmtId="164" fontId="6" fillId="0" borderId="67" xfId="2" applyNumberFormat="1" applyFont="1" applyBorder="1" applyAlignment="1">
      <alignment horizontal="center"/>
    </xf>
    <xf numFmtId="164" fontId="6" fillId="0" borderId="68" xfId="2" applyNumberFormat="1" applyFont="1" applyBorder="1" applyAlignment="1">
      <alignment horizontal="center"/>
    </xf>
    <xf numFmtId="0" fontId="6" fillId="0" borderId="54" xfId="0" applyFont="1" applyBorder="1" applyAlignment="1">
      <alignment horizontal="center"/>
    </xf>
    <xf numFmtId="0" fontId="4" fillId="0" borderId="70" xfId="0" applyFont="1" applyBorder="1"/>
    <xf numFmtId="0" fontId="4" fillId="0" borderId="71" xfId="0" applyFont="1" applyBorder="1"/>
    <xf numFmtId="164" fontId="6" fillId="0" borderId="71" xfId="2" applyNumberFormat="1" applyFont="1" applyBorder="1"/>
    <xf numFmtId="164" fontId="6" fillId="0" borderId="72" xfId="2" applyNumberFormat="1" applyFont="1" applyBorder="1"/>
    <xf numFmtId="164" fontId="6" fillId="0" borderId="73" xfId="2" applyNumberFormat="1" applyFont="1" applyBorder="1"/>
    <xf numFmtId="164" fontId="7" fillId="0" borderId="75" xfId="2" applyNumberFormat="1" applyFont="1" applyBorder="1" applyAlignment="1">
      <alignment horizontal="center"/>
    </xf>
    <xf numFmtId="164" fontId="7" fillId="0" borderId="76" xfId="2" applyNumberFormat="1" applyFont="1" applyBorder="1" applyAlignment="1">
      <alignment horizontal="center"/>
    </xf>
    <xf numFmtId="2" fontId="7" fillId="0" borderId="76" xfId="2" applyNumberFormat="1" applyFont="1" applyBorder="1" applyAlignment="1">
      <alignment horizontal="center"/>
    </xf>
    <xf numFmtId="169" fontId="7" fillId="0" borderId="76" xfId="2" applyNumberFormat="1" applyFont="1" applyBorder="1" applyAlignment="1">
      <alignment horizontal="center"/>
    </xf>
    <xf numFmtId="169" fontId="7" fillId="0" borderId="77" xfId="2" applyNumberFormat="1" applyFont="1" applyBorder="1" applyAlignment="1">
      <alignment horizontal="center"/>
    </xf>
    <xf numFmtId="169" fontId="7" fillId="0" borderId="78" xfId="2" applyNumberFormat="1" applyFont="1" applyBorder="1" applyAlignment="1">
      <alignment horizontal="center"/>
    </xf>
    <xf numFmtId="2" fontId="7" fillId="0" borderId="56" xfId="2" applyNumberFormat="1" applyFont="1" applyBorder="1" applyAlignment="1">
      <alignment horizontal="center"/>
    </xf>
    <xf numFmtId="169" fontId="7" fillId="0" borderId="56" xfId="2" applyNumberFormat="1" applyFont="1" applyBorder="1" applyAlignment="1">
      <alignment horizontal="center"/>
    </xf>
    <xf numFmtId="169" fontId="7" fillId="0" borderId="57" xfId="2" applyNumberFormat="1" applyFont="1" applyBorder="1" applyAlignment="1">
      <alignment horizontal="center"/>
    </xf>
    <xf numFmtId="169" fontId="7" fillId="0" borderId="54" xfId="2" applyNumberFormat="1" applyFont="1" applyBorder="1" applyAlignment="1">
      <alignment horizontal="center"/>
    </xf>
    <xf numFmtId="0" fontId="19" fillId="0" borderId="0" xfId="0" applyFont="1" applyAlignment="1">
      <alignment horizontal="center"/>
    </xf>
    <xf numFmtId="0" fontId="19" fillId="0" borderId="0" xfId="0" applyFont="1"/>
    <xf numFmtId="0" fontId="21" fillId="0" borderId="79" xfId="0" applyFont="1" applyBorder="1" applyAlignment="1">
      <alignment horizontal="center"/>
    </xf>
    <xf numFmtId="0" fontId="22" fillId="0" borderId="80" xfId="0" applyFont="1" applyBorder="1" applyAlignment="1">
      <alignment horizontal="center"/>
    </xf>
    <xf numFmtId="169" fontId="7" fillId="0" borderId="39" xfId="2" applyNumberFormat="1" applyFont="1" applyBorder="1" applyAlignment="1">
      <alignment horizontal="center"/>
    </xf>
    <xf numFmtId="169" fontId="7" fillId="0" borderId="40" xfId="2" applyNumberFormat="1" applyFont="1" applyBorder="1" applyAlignment="1">
      <alignment horizontal="center"/>
    </xf>
    <xf numFmtId="169" fontId="7" fillId="0" borderId="41" xfId="2" applyNumberFormat="1" applyFont="1" applyBorder="1" applyAlignment="1">
      <alignment horizontal="center"/>
    </xf>
    <xf numFmtId="0" fontId="22" fillId="0" borderId="47" xfId="0" applyFont="1" applyBorder="1" applyAlignment="1">
      <alignment horizontal="center"/>
    </xf>
    <xf numFmtId="169" fontId="7" fillId="0" borderId="17" xfId="2" applyNumberFormat="1" applyFont="1" applyBorder="1" applyAlignment="1">
      <alignment horizontal="center"/>
    </xf>
    <xf numFmtId="170" fontId="8" fillId="0" borderId="0" xfId="0" applyNumberFormat="1" applyFont="1"/>
    <xf numFmtId="0" fontId="22" fillId="0" borderId="41" xfId="0" applyFont="1" applyBorder="1" applyAlignment="1">
      <alignment horizontal="center"/>
    </xf>
    <xf numFmtId="9" fontId="22" fillId="0" borderId="16" xfId="0" applyNumberFormat="1" applyFont="1" applyBorder="1" applyAlignment="1">
      <alignment horizontal="center"/>
    </xf>
    <xf numFmtId="168" fontId="7" fillId="0" borderId="19" xfId="1" applyNumberFormat="1" applyFont="1" applyBorder="1" applyAlignment="1">
      <alignment horizontal="center"/>
    </xf>
    <xf numFmtId="168" fontId="7" fillId="0" borderId="16" xfId="1" applyNumberFormat="1" applyFont="1" applyBorder="1" applyAlignment="1">
      <alignment horizontal="center"/>
    </xf>
    <xf numFmtId="165" fontId="7" fillId="0" borderId="18" xfId="1" applyNumberFormat="1" applyFont="1" applyBorder="1" applyAlignment="1">
      <alignment horizontal="center"/>
    </xf>
    <xf numFmtId="171" fontId="7" fillId="0" borderId="16" xfId="1" applyNumberFormat="1" applyFont="1" applyBorder="1" applyAlignment="1">
      <alignment horizontal="center"/>
    </xf>
    <xf numFmtId="164" fontId="1" fillId="0" borderId="0" xfId="2" applyNumberFormat="1" applyFont="1"/>
    <xf numFmtId="172" fontId="4" fillId="0" borderId="0" xfId="0" applyNumberFormat="1" applyFont="1"/>
    <xf numFmtId="0" fontId="5" fillId="0" borderId="79" xfId="0" applyFont="1" applyBorder="1" applyAlignment="1">
      <alignment horizontal="center"/>
    </xf>
    <xf numFmtId="0" fontId="18" fillId="0" borderId="20" xfId="0" applyFont="1" applyBorder="1" applyAlignment="1">
      <alignment horizontal="center"/>
    </xf>
    <xf numFmtId="0" fontId="18" fillId="0" borderId="2" xfId="0" applyFont="1" applyBorder="1" applyAlignment="1">
      <alignment horizontal="center"/>
    </xf>
    <xf numFmtId="164" fontId="6" fillId="0" borderId="92" xfId="0" applyNumberFormat="1" applyFont="1" applyBorder="1" applyAlignment="1">
      <alignment horizontal="center"/>
    </xf>
    <xf numFmtId="164" fontId="7" fillId="0" borderId="93" xfId="2" applyNumberFormat="1" applyFont="1" applyBorder="1" applyAlignment="1">
      <alignment horizontal="center"/>
    </xf>
    <xf numFmtId="164" fontId="7" fillId="0" borderId="94" xfId="2" applyNumberFormat="1" applyFont="1" applyBorder="1" applyAlignment="1">
      <alignment horizontal="center"/>
    </xf>
    <xf numFmtId="164" fontId="7" fillId="0" borderId="95" xfId="2" applyNumberFormat="1" applyFont="1" applyBorder="1" applyAlignment="1">
      <alignment horizontal="center"/>
    </xf>
    <xf numFmtId="164" fontId="7" fillId="0" borderId="92" xfId="2" applyNumberFormat="1" applyFont="1" applyBorder="1" applyAlignment="1">
      <alignment horizontal="center"/>
    </xf>
    <xf numFmtId="164" fontId="6" fillId="0" borderId="49" xfId="2" applyNumberFormat="1" applyFont="1" applyBorder="1" applyAlignment="1">
      <alignment horizontal="center"/>
    </xf>
    <xf numFmtId="164" fontId="6" fillId="0" borderId="96" xfId="2" applyNumberFormat="1" applyFont="1" applyBorder="1" applyAlignment="1">
      <alignment horizontal="center"/>
    </xf>
    <xf numFmtId="164" fontId="7" fillId="0" borderId="97" xfId="2" applyNumberFormat="1" applyFont="1" applyBorder="1" applyAlignment="1">
      <alignment horizontal="center"/>
    </xf>
    <xf numFmtId="164" fontId="7" fillId="0" borderId="98" xfId="2" applyNumberFormat="1" applyFont="1" applyBorder="1" applyAlignment="1">
      <alignment horizontal="center"/>
    </xf>
    <xf numFmtId="164" fontId="7" fillId="0" borderId="99" xfId="2" applyNumberFormat="1" applyFont="1" applyBorder="1" applyAlignment="1">
      <alignment horizontal="center"/>
    </xf>
    <xf numFmtId="164" fontId="7" fillId="0" borderId="96" xfId="2" applyNumberFormat="1" applyFont="1" applyBorder="1" applyAlignment="1">
      <alignment horizontal="center"/>
    </xf>
    <xf numFmtId="164" fontId="6" fillId="0" borderId="16" xfId="2" applyNumberFormat="1" applyFont="1" applyBorder="1" applyAlignment="1">
      <alignment horizontal="center"/>
    </xf>
    <xf numFmtId="0" fontId="5" fillId="0" borderId="79" xfId="0" applyFont="1" applyBorder="1" applyAlignment="1"/>
    <xf numFmtId="164" fontId="6" fillId="0" borderId="115" xfId="0" applyNumberFormat="1" applyFont="1" applyBorder="1" applyAlignment="1">
      <alignment horizontal="center"/>
    </xf>
    <xf numFmtId="164" fontId="7" fillId="0" borderId="10" xfId="2" applyNumberFormat="1" applyFont="1" applyFill="1" applyBorder="1" applyAlignment="1">
      <alignment horizontal="center"/>
    </xf>
    <xf numFmtId="164" fontId="7" fillId="0" borderId="15" xfId="2" applyNumberFormat="1" applyFont="1" applyFill="1" applyBorder="1" applyAlignment="1">
      <alignment horizontal="center"/>
    </xf>
    <xf numFmtId="164" fontId="7" fillId="0" borderId="16" xfId="2" applyNumberFormat="1" applyFont="1" applyFill="1" applyBorder="1" applyAlignment="1">
      <alignment horizontal="center"/>
    </xf>
    <xf numFmtId="0" fontId="25" fillId="0" borderId="0" xfId="0" applyFont="1"/>
    <xf numFmtId="164" fontId="26" fillId="4" borderId="21" xfId="0" applyNumberFormat="1" applyFont="1" applyFill="1" applyBorder="1" applyAlignment="1">
      <alignment horizontal="center" vertical="center"/>
    </xf>
    <xf numFmtId="164" fontId="26" fillId="4" borderId="22" xfId="0" applyNumberFormat="1" applyFont="1" applyFill="1" applyBorder="1" applyAlignment="1">
      <alignment horizontal="center" vertical="center"/>
    </xf>
    <xf numFmtId="164" fontId="26" fillId="4" borderId="24" xfId="0" applyNumberFormat="1" applyFont="1" applyFill="1" applyBorder="1" applyAlignment="1">
      <alignment horizontal="center" vertical="center"/>
    </xf>
    <xf numFmtId="0" fontId="2" fillId="0" borderId="63" xfId="0" applyFont="1" applyFill="1" applyBorder="1" applyAlignment="1">
      <alignment horizontal="center" vertical="center" wrapText="1"/>
    </xf>
    <xf numFmtId="0" fontId="2" fillId="0" borderId="116" xfId="0" applyFont="1" applyFill="1" applyBorder="1" applyAlignment="1">
      <alignment horizontal="center" vertical="center" wrapText="1"/>
    </xf>
    <xf numFmtId="164" fontId="26" fillId="0" borderId="31" xfId="0" applyNumberFormat="1" applyFont="1" applyFill="1" applyBorder="1" applyAlignment="1">
      <alignment horizontal="center" vertical="center"/>
    </xf>
    <xf numFmtId="164" fontId="26" fillId="0" borderId="32" xfId="0" applyNumberFormat="1" applyFont="1" applyFill="1" applyBorder="1" applyAlignment="1">
      <alignment horizontal="center" vertical="center"/>
    </xf>
    <xf numFmtId="164" fontId="26" fillId="0" borderId="30" xfId="0" applyNumberFormat="1" applyFont="1" applyFill="1" applyBorder="1" applyAlignment="1">
      <alignment horizontal="center" vertical="center"/>
    </xf>
    <xf numFmtId="0" fontId="2" fillId="0" borderId="117" xfId="0" applyFont="1" applyFill="1" applyBorder="1" applyAlignment="1">
      <alignment horizontal="center" vertical="center" wrapText="1"/>
    </xf>
    <xf numFmtId="0" fontId="2" fillId="0" borderId="106" xfId="0" applyFont="1" applyFill="1" applyBorder="1" applyAlignment="1">
      <alignment horizontal="center" vertical="center" wrapText="1"/>
    </xf>
    <xf numFmtId="164" fontId="26" fillId="0" borderId="118" xfId="0" applyNumberFormat="1" applyFont="1" applyFill="1" applyBorder="1" applyAlignment="1">
      <alignment horizontal="center" vertical="center"/>
    </xf>
    <xf numFmtId="164" fontId="26" fillId="0" borderId="86" xfId="0" applyNumberFormat="1" applyFont="1" applyFill="1" applyBorder="1" applyAlignment="1">
      <alignment horizontal="center" vertical="center"/>
    </xf>
    <xf numFmtId="164" fontId="26" fillId="0" borderId="88" xfId="0" applyNumberFormat="1" applyFont="1" applyFill="1" applyBorder="1" applyAlignment="1">
      <alignment horizontal="center" vertical="center"/>
    </xf>
    <xf numFmtId="0" fontId="2" fillId="0" borderId="69" xfId="0" applyFont="1" applyFill="1" applyBorder="1" applyAlignment="1">
      <alignment horizontal="center" vertical="center" wrapText="1"/>
    </xf>
    <xf numFmtId="0" fontId="2" fillId="0" borderId="119" xfId="0" applyFont="1" applyFill="1" applyBorder="1" applyAlignment="1">
      <alignment horizontal="center" vertical="center" wrapText="1"/>
    </xf>
    <xf numFmtId="164" fontId="26" fillId="0" borderId="120" xfId="0" applyNumberFormat="1" applyFont="1" applyFill="1" applyBorder="1" applyAlignment="1">
      <alignment horizontal="center" vertical="center"/>
    </xf>
    <xf numFmtId="164" fontId="26" fillId="0" borderId="89" xfId="0" applyNumberFormat="1" applyFont="1" applyFill="1" applyBorder="1" applyAlignment="1">
      <alignment horizontal="center" vertical="center"/>
    </xf>
    <xf numFmtId="164" fontId="26" fillId="0" borderId="91" xfId="0" applyNumberFormat="1" applyFont="1" applyFill="1" applyBorder="1" applyAlignment="1">
      <alignment horizontal="center" vertical="center"/>
    </xf>
    <xf numFmtId="0" fontId="27" fillId="0" borderId="0" xfId="3"/>
    <xf numFmtId="0" fontId="12" fillId="0" borderId="0" xfId="0" applyFont="1" applyAlignment="1">
      <alignment horizontal="left" vertical="center"/>
    </xf>
    <xf numFmtId="0" fontId="28" fillId="0" borderId="0" xfId="0" applyFont="1" applyAlignment="1">
      <alignment horizontal="justify" vertical="center"/>
    </xf>
    <xf numFmtId="164" fontId="0" fillId="0" borderId="0" xfId="2" applyNumberFormat="1" applyFont="1" applyFill="1" applyAlignment="1">
      <alignment horizontal="center"/>
    </xf>
    <xf numFmtId="0" fontId="19" fillId="0" borderId="100" xfId="0" applyFont="1" applyBorder="1"/>
    <xf numFmtId="0" fontId="19" fillId="0" borderId="123" xfId="0" applyFont="1" applyBorder="1"/>
    <xf numFmtId="0" fontId="19" fillId="0" borderId="101" xfId="0" applyFont="1" applyBorder="1"/>
    <xf numFmtId="0" fontId="19" fillId="0" borderId="0" xfId="0" applyFont="1" applyBorder="1"/>
    <xf numFmtId="0" fontId="19" fillId="0" borderId="0" xfId="0" applyFont="1" applyFill="1" applyBorder="1" applyAlignment="1">
      <alignment horizontal="center"/>
    </xf>
    <xf numFmtId="0" fontId="19" fillId="0" borderId="0" xfId="0" applyFont="1" applyBorder="1" applyAlignment="1">
      <alignment horizontal="center"/>
    </xf>
    <xf numFmtId="164" fontId="19" fillId="0" borderId="0" xfId="2" applyNumberFormat="1" applyFont="1" applyFill="1" applyBorder="1" applyAlignment="1">
      <alignment horizontal="center"/>
    </xf>
    <xf numFmtId="164" fontId="29" fillId="0" borderId="1" xfId="0" applyNumberFormat="1" applyFont="1" applyBorder="1" applyAlignment="1">
      <alignment horizontal="center"/>
    </xf>
    <xf numFmtId="0" fontId="29" fillId="0" borderId="102" xfId="0" applyFont="1" applyBorder="1"/>
    <xf numFmtId="0" fontId="29" fillId="0" borderId="1" xfId="0" applyFont="1" applyBorder="1"/>
    <xf numFmtId="0" fontId="19" fillId="0" borderId="124" xfId="0" applyFont="1" applyBorder="1"/>
    <xf numFmtId="0" fontId="19" fillId="0" borderId="125" xfId="0" applyFont="1" applyBorder="1"/>
    <xf numFmtId="164" fontId="19" fillId="0" borderId="125" xfId="2" applyNumberFormat="1" applyFont="1" applyFill="1" applyBorder="1" applyAlignment="1">
      <alignment horizontal="center"/>
    </xf>
    <xf numFmtId="0" fontId="23" fillId="0" borderId="0" xfId="0" applyFont="1" applyAlignment="1">
      <alignment horizontal="left" vertical="center"/>
    </xf>
    <xf numFmtId="0" fontId="28" fillId="0" borderId="0" xfId="0" applyFont="1"/>
    <xf numFmtId="0" fontId="31" fillId="0" borderId="0" xfId="0" applyFont="1" applyAlignment="1">
      <alignment horizontal="justify" vertical="center"/>
    </xf>
    <xf numFmtId="0" fontId="32" fillId="0" borderId="0" xfId="0" applyFont="1"/>
    <xf numFmtId="0" fontId="33" fillId="0" borderId="0" xfId="0" applyFont="1" applyAlignment="1">
      <alignment horizontal="justify" vertical="center"/>
    </xf>
    <xf numFmtId="0" fontId="25" fillId="0" borderId="0" xfId="0" applyFont="1" applyAlignment="1">
      <alignment horizontal="justify" vertical="center"/>
    </xf>
    <xf numFmtId="0" fontId="34" fillId="0" borderId="0" xfId="0" applyFont="1"/>
    <xf numFmtId="0" fontId="26" fillId="4" borderId="0" xfId="0" applyFont="1" applyFill="1" applyBorder="1"/>
    <xf numFmtId="0" fontId="10" fillId="5" borderId="81" xfId="0" applyFont="1" applyFill="1" applyBorder="1" applyAlignment="1">
      <alignment horizontal="center" vertical="center"/>
    </xf>
    <xf numFmtId="1" fontId="10" fillId="5" borderId="28" xfId="0" applyNumberFormat="1" applyFont="1" applyFill="1" applyBorder="1" applyAlignment="1">
      <alignment horizontal="center" vertical="center" wrapText="1"/>
    </xf>
    <xf numFmtId="1" fontId="10" fillId="5" borderId="26" xfId="0" applyNumberFormat="1" applyFont="1" applyFill="1" applyBorder="1" applyAlignment="1">
      <alignment horizontal="center" vertical="center"/>
    </xf>
    <xf numFmtId="0" fontId="2" fillId="4" borderId="0" xfId="0" applyFont="1" applyFill="1" applyBorder="1" applyAlignment="1">
      <alignment horizontal="center"/>
    </xf>
    <xf numFmtId="0" fontId="2" fillId="3" borderId="126" xfId="0" applyFont="1" applyFill="1" applyBorder="1"/>
    <xf numFmtId="168" fontId="2" fillId="3" borderId="86" xfId="1" applyNumberFormat="1" applyFont="1" applyFill="1" applyBorder="1"/>
    <xf numFmtId="164" fontId="2" fillId="3" borderId="88" xfId="2" applyNumberFormat="1" applyFont="1" applyFill="1" applyBorder="1" applyAlignment="1">
      <alignment horizontal="center"/>
    </xf>
    <xf numFmtId="0" fontId="2" fillId="4" borderId="0" xfId="0" applyFont="1" applyFill="1" applyBorder="1"/>
    <xf numFmtId="164" fontId="26" fillId="4" borderId="0" xfId="2" applyNumberFormat="1" applyFont="1" applyFill="1" applyBorder="1"/>
    <xf numFmtId="0" fontId="26" fillId="4" borderId="126" xfId="0" applyFont="1" applyFill="1" applyBorder="1"/>
    <xf numFmtId="168" fontId="26" fillId="4" borderId="86" xfId="1" applyNumberFormat="1" applyFont="1" applyFill="1" applyBorder="1"/>
    <xf numFmtId="164" fontId="26" fillId="4" borderId="88" xfId="2" applyNumberFormat="1" applyFont="1" applyFill="1" applyBorder="1" applyAlignment="1">
      <alignment horizontal="center"/>
    </xf>
    <xf numFmtId="3" fontId="26" fillId="4" borderId="0" xfId="0" applyNumberFormat="1" applyFont="1" applyFill="1" applyBorder="1"/>
    <xf numFmtId="164" fontId="2" fillId="4" borderId="0" xfId="0" applyNumberFormat="1" applyFont="1" applyFill="1" applyBorder="1"/>
    <xf numFmtId="166" fontId="2" fillId="4" borderId="0" xfId="0" applyNumberFormat="1" applyFont="1" applyFill="1" applyBorder="1"/>
    <xf numFmtId="168" fontId="26" fillId="0" borderId="86" xfId="1" applyNumberFormat="1" applyFont="1" applyFill="1" applyBorder="1"/>
    <xf numFmtId="164" fontId="26" fillId="0" borderId="88" xfId="2" applyNumberFormat="1" applyFont="1" applyFill="1" applyBorder="1" applyAlignment="1">
      <alignment horizontal="center"/>
    </xf>
    <xf numFmtId="0" fontId="2" fillId="3" borderId="127" xfId="0" applyFont="1" applyFill="1" applyBorder="1"/>
    <xf numFmtId="168" fontId="2" fillId="3" borderId="89" xfId="1" applyNumberFormat="1" applyFont="1" applyFill="1" applyBorder="1"/>
    <xf numFmtId="164" fontId="2" fillId="3" borderId="91" xfId="2" applyNumberFormat="1" applyFont="1" applyFill="1" applyBorder="1" applyAlignment="1">
      <alignment horizontal="center"/>
    </xf>
    <xf numFmtId="0" fontId="10" fillId="5" borderId="79" xfId="0" applyFont="1" applyFill="1" applyBorder="1" applyAlignment="1">
      <alignment vertical="center"/>
    </xf>
    <xf numFmtId="168" fontId="10" fillId="5" borderId="22" xfId="1" applyNumberFormat="1" applyFont="1" applyFill="1" applyBorder="1" applyAlignment="1">
      <alignment vertical="center"/>
    </xf>
    <xf numFmtId="164" fontId="10" fillId="5" borderId="24" xfId="2" applyNumberFormat="1" applyFont="1" applyFill="1" applyBorder="1" applyAlignment="1">
      <alignment horizontal="center" vertical="center"/>
    </xf>
    <xf numFmtId="166" fontId="26" fillId="4" borderId="0" xfId="1" applyNumberFormat="1" applyFont="1" applyFill="1" applyBorder="1"/>
    <xf numFmtId="0" fontId="17" fillId="0" borderId="0" xfId="0" applyFont="1" applyAlignment="1">
      <alignment wrapText="1"/>
    </xf>
    <xf numFmtId="0" fontId="17" fillId="0" borderId="0" xfId="0" applyFont="1"/>
    <xf numFmtId="9" fontId="17" fillId="0" borderId="0" xfId="0" applyNumberFormat="1" applyFont="1"/>
    <xf numFmtId="0" fontId="16" fillId="0" borderId="79" xfId="0" applyFont="1" applyBorder="1" applyAlignment="1">
      <alignment wrapText="1"/>
    </xf>
    <xf numFmtId="0" fontId="16" fillId="0" borderId="114" xfId="0" applyFont="1" applyBorder="1" applyAlignment="1">
      <alignment horizontal="center"/>
    </xf>
    <xf numFmtId="0" fontId="16" fillId="0" borderId="128" xfId="0" applyFont="1" applyBorder="1" applyAlignment="1">
      <alignment horizontal="center"/>
    </xf>
    <xf numFmtId="0" fontId="16" fillId="0" borderId="129" xfId="0" applyFont="1" applyBorder="1" applyAlignment="1">
      <alignment horizontal="center"/>
    </xf>
    <xf numFmtId="0" fontId="16" fillId="0" borderId="130" xfId="0" applyFont="1" applyBorder="1" applyAlignment="1">
      <alignment horizontal="center"/>
    </xf>
    <xf numFmtId="0" fontId="16" fillId="0" borderId="131" xfId="0" applyFont="1" applyBorder="1" applyAlignment="1">
      <alignment horizontal="center"/>
    </xf>
    <xf numFmtId="0" fontId="16" fillId="0" borderId="81" xfId="0" applyFont="1" applyBorder="1" applyAlignment="1">
      <alignment horizontal="left" vertical="center"/>
    </xf>
    <xf numFmtId="9" fontId="17" fillId="0" borderId="65" xfId="2" applyNumberFormat="1" applyFont="1" applyBorder="1" applyAlignment="1">
      <alignment wrapText="1"/>
    </xf>
    <xf numFmtId="9" fontId="17" fillId="0" borderId="66" xfId="2" applyNumberFormat="1" applyFont="1" applyBorder="1" applyAlignment="1">
      <alignment wrapText="1"/>
    </xf>
    <xf numFmtId="9" fontId="17" fillId="0" borderId="67" xfId="2" applyNumberFormat="1" applyFont="1" applyBorder="1" applyAlignment="1">
      <alignment wrapText="1"/>
    </xf>
    <xf numFmtId="9" fontId="17" fillId="0" borderId="68" xfId="2" applyNumberFormat="1" applyFont="1" applyBorder="1" applyAlignment="1">
      <alignment wrapText="1"/>
    </xf>
    <xf numFmtId="168" fontId="3" fillId="0" borderId="0" xfId="4" applyNumberFormat="1" applyFont="1"/>
    <xf numFmtId="0" fontId="16" fillId="0" borderId="132" xfId="0" applyFont="1" applyBorder="1" applyAlignment="1">
      <alignment horizontal="left" vertical="center"/>
    </xf>
    <xf numFmtId="9" fontId="17" fillId="0" borderId="133" xfId="2" applyNumberFormat="1" applyFont="1" applyBorder="1" applyAlignment="1">
      <alignment wrapText="1"/>
    </xf>
    <xf numFmtId="9" fontId="17" fillId="0" borderId="134" xfId="2" applyNumberFormat="1" applyFont="1" applyBorder="1" applyAlignment="1">
      <alignment wrapText="1"/>
    </xf>
    <xf numFmtId="9" fontId="17" fillId="0" borderId="135" xfId="2" applyNumberFormat="1" applyFont="1" applyBorder="1" applyAlignment="1">
      <alignment wrapText="1"/>
    </xf>
    <xf numFmtId="9" fontId="17" fillId="0" borderId="136" xfId="2" applyNumberFormat="1" applyFont="1" applyBorder="1" applyAlignment="1">
      <alignment wrapText="1"/>
    </xf>
    <xf numFmtId="0" fontId="16" fillId="0" borderId="126" xfId="0" applyFont="1" applyBorder="1" applyAlignment="1">
      <alignment horizontal="left" vertical="center"/>
    </xf>
    <xf numFmtId="9" fontId="17" fillId="0" borderId="105" xfId="2" applyNumberFormat="1" applyFont="1" applyBorder="1" applyAlignment="1">
      <alignment wrapText="1"/>
    </xf>
    <xf numFmtId="9" fontId="17" fillId="0" borderId="108" xfId="2" applyNumberFormat="1" applyFont="1" applyBorder="1" applyAlignment="1">
      <alignment wrapText="1"/>
    </xf>
    <xf numFmtId="9" fontId="17" fillId="0" borderId="137" xfId="2" applyNumberFormat="1" applyFont="1" applyBorder="1" applyAlignment="1">
      <alignment wrapText="1"/>
    </xf>
    <xf numFmtId="9" fontId="17" fillId="0" borderId="109" xfId="2" applyNumberFormat="1" applyFont="1" applyBorder="1" applyAlignment="1">
      <alignment wrapText="1"/>
    </xf>
    <xf numFmtId="9" fontId="17" fillId="0" borderId="105" xfId="2" applyNumberFormat="1" applyFont="1" applyBorder="1" applyAlignment="1">
      <alignment vertical="center" wrapText="1"/>
    </xf>
    <xf numFmtId="9" fontId="17" fillId="0" borderId="108" xfId="2" applyNumberFormat="1" applyFont="1" applyBorder="1" applyAlignment="1">
      <alignment vertical="center" wrapText="1"/>
    </xf>
    <xf numFmtId="9" fontId="17" fillId="0" borderId="137" xfId="2" applyNumberFormat="1" applyFont="1" applyBorder="1" applyAlignment="1">
      <alignment vertical="center" wrapText="1"/>
    </xf>
    <xf numFmtId="9" fontId="17" fillId="0" borderId="109" xfId="2" applyNumberFormat="1" applyFont="1" applyBorder="1" applyAlignment="1">
      <alignment vertical="center" wrapText="1"/>
    </xf>
    <xf numFmtId="0" fontId="16" fillId="0" borderId="127" xfId="0" applyFont="1" applyBorder="1" applyAlignment="1">
      <alignment horizontal="left" vertical="center"/>
    </xf>
    <xf numFmtId="9" fontId="17" fillId="0" borderId="70" xfId="2" applyNumberFormat="1" applyFont="1" applyBorder="1" applyAlignment="1">
      <alignment wrapText="1"/>
    </xf>
    <xf numFmtId="9" fontId="17" fillId="0" borderId="71" xfId="2" applyNumberFormat="1" applyFont="1" applyBorder="1" applyAlignment="1">
      <alignment wrapText="1"/>
    </xf>
    <xf numFmtId="9" fontId="17" fillId="0" borderId="72" xfId="2" applyNumberFormat="1" applyFont="1" applyBorder="1" applyAlignment="1">
      <alignment wrapText="1"/>
    </xf>
    <xf numFmtId="164" fontId="17" fillId="0" borderId="73" xfId="2" applyNumberFormat="1" applyFont="1" applyBorder="1" applyAlignment="1">
      <alignment wrapText="1"/>
    </xf>
    <xf numFmtId="0" fontId="3" fillId="0" borderId="0" xfId="0" applyFont="1" applyAlignment="1">
      <alignment wrapText="1"/>
    </xf>
    <xf numFmtId="0" fontId="17" fillId="4" borderId="0" xfId="0" applyFont="1" applyFill="1" applyBorder="1"/>
    <xf numFmtId="0" fontId="16" fillId="4" borderId="79" xfId="0" applyFont="1" applyFill="1" applyBorder="1" applyAlignment="1">
      <alignment horizontal="center"/>
    </xf>
    <xf numFmtId="1" fontId="16" fillId="4" borderId="83" xfId="0" applyNumberFormat="1" applyFont="1" applyFill="1" applyBorder="1" applyAlignment="1">
      <alignment horizontal="center"/>
    </xf>
    <xf numFmtId="1" fontId="16" fillId="4" borderId="22" xfId="0" applyNumberFormat="1" applyFont="1" applyFill="1" applyBorder="1" applyAlignment="1">
      <alignment horizontal="center"/>
    </xf>
    <xf numFmtId="1" fontId="16" fillId="4" borderId="23" xfId="0" applyNumberFormat="1" applyFont="1" applyFill="1" applyBorder="1" applyAlignment="1">
      <alignment horizontal="center"/>
    </xf>
    <xf numFmtId="1" fontId="16" fillId="4" borderId="24" xfId="0" applyNumberFormat="1" applyFont="1" applyFill="1" applyBorder="1" applyAlignment="1">
      <alignment horizontal="center"/>
    </xf>
    <xf numFmtId="0" fontId="17" fillId="4" borderId="132" xfId="0" applyFont="1" applyFill="1" applyBorder="1"/>
    <xf numFmtId="164" fontId="17" fillId="0" borderId="32" xfId="2" applyNumberFormat="1" applyFont="1" applyFill="1" applyBorder="1"/>
    <xf numFmtId="164" fontId="17" fillId="0" borderId="138" xfId="2" applyNumberFormat="1" applyFont="1" applyFill="1" applyBorder="1"/>
    <xf numFmtId="164" fontId="17" fillId="0" borderId="30" xfId="2" applyNumberFormat="1" applyFont="1" applyFill="1" applyBorder="1"/>
    <xf numFmtId="0" fontId="17" fillId="4" borderId="126" xfId="0" applyFont="1" applyFill="1" applyBorder="1"/>
    <xf numFmtId="164" fontId="17" fillId="0" borderId="86" xfId="2" applyNumberFormat="1" applyFont="1" applyFill="1" applyBorder="1"/>
    <xf numFmtId="164" fontId="17" fillId="0" borderId="87" xfId="2" applyNumberFormat="1" applyFont="1" applyFill="1" applyBorder="1"/>
    <xf numFmtId="164" fontId="17" fillId="0" borderId="88" xfId="2" applyNumberFormat="1" applyFont="1" applyFill="1" applyBorder="1"/>
    <xf numFmtId="0" fontId="17" fillId="4" borderId="139" xfId="0" applyFont="1" applyFill="1" applyBorder="1"/>
    <xf numFmtId="164" fontId="17" fillId="0" borderId="140" xfId="2" applyNumberFormat="1" applyFont="1" applyFill="1" applyBorder="1"/>
    <xf numFmtId="164" fontId="17" fillId="0" borderId="141" xfId="2" applyNumberFormat="1" applyFont="1" applyFill="1" applyBorder="1"/>
    <xf numFmtId="164" fontId="17" fillId="0" borderId="142" xfId="2" applyNumberFormat="1" applyFont="1" applyFill="1" applyBorder="1"/>
    <xf numFmtId="0" fontId="17" fillId="4" borderId="127" xfId="0" applyFont="1" applyFill="1" applyBorder="1"/>
    <xf numFmtId="164" fontId="17" fillId="0" borderId="89" xfId="2" applyNumberFormat="1" applyFont="1" applyFill="1" applyBorder="1"/>
    <xf numFmtId="164" fontId="17" fillId="0" borderId="90" xfId="2" applyNumberFormat="1" applyFont="1" applyFill="1" applyBorder="1"/>
    <xf numFmtId="164" fontId="17" fillId="0" borderId="91" xfId="2" applyNumberFormat="1" applyFont="1" applyFill="1" applyBorder="1"/>
    <xf numFmtId="0" fontId="35" fillId="0" borderId="0" xfId="0" applyFont="1" applyBorder="1"/>
    <xf numFmtId="0" fontId="6" fillId="0" borderId="0" xfId="0" applyFont="1" applyAlignment="1">
      <alignment wrapText="1"/>
    </xf>
    <xf numFmtId="0" fontId="5" fillId="0" borderId="37" xfId="0" applyFont="1" applyBorder="1" applyAlignment="1">
      <alignment horizontal="center" vertical="center" wrapText="1"/>
    </xf>
    <xf numFmtId="0" fontId="36" fillId="0" borderId="0" xfId="0" applyFont="1" applyBorder="1" applyAlignment="1">
      <alignment horizontal="center" wrapText="1"/>
    </xf>
    <xf numFmtId="0" fontId="5" fillId="0" borderId="81" xfId="0" applyFont="1" applyBorder="1" applyAlignment="1">
      <alignment horizontal="left" wrapText="1"/>
    </xf>
    <xf numFmtId="9" fontId="6" fillId="0" borderId="37" xfId="2" applyNumberFormat="1" applyFont="1" applyFill="1" applyBorder="1" applyAlignment="1">
      <alignment horizontal="center" wrapText="1"/>
    </xf>
    <xf numFmtId="164" fontId="6" fillId="0" borderId="37" xfId="2" applyNumberFormat="1" applyFont="1" applyFill="1" applyBorder="1" applyAlignment="1">
      <alignment horizontal="center" wrapText="1"/>
    </xf>
    <xf numFmtId="9" fontId="35" fillId="0" borderId="0" xfId="2" applyNumberFormat="1" applyFont="1" applyBorder="1"/>
    <xf numFmtId="9" fontId="17" fillId="0" borderId="0" xfId="2" applyNumberFormat="1" applyFont="1"/>
    <xf numFmtId="0" fontId="5" fillId="0" borderId="122" xfId="0" applyFont="1" applyBorder="1" applyAlignment="1">
      <alignment horizontal="left" wrapText="1"/>
    </xf>
    <xf numFmtId="9" fontId="6" fillId="0" borderId="42" xfId="2" applyNumberFormat="1" applyFont="1" applyFill="1" applyBorder="1" applyAlignment="1">
      <alignment horizontal="center" wrapText="1"/>
    </xf>
    <xf numFmtId="164" fontId="6" fillId="0" borderId="42" xfId="2" applyNumberFormat="1" applyFont="1" applyFill="1" applyBorder="1" applyAlignment="1">
      <alignment horizontal="center" wrapText="1"/>
    </xf>
    <xf numFmtId="0" fontId="5" fillId="0" borderId="117" xfId="0" applyFont="1" applyBorder="1" applyAlignment="1">
      <alignment horizontal="left" wrapText="1"/>
    </xf>
    <xf numFmtId="9" fontId="6" fillId="0" borderId="143" xfId="2" applyNumberFormat="1" applyFont="1" applyFill="1" applyBorder="1" applyAlignment="1">
      <alignment horizontal="center" wrapText="1"/>
    </xf>
    <xf numFmtId="164" fontId="6" fillId="0" borderId="143" xfId="2" applyNumberFormat="1" applyFont="1" applyFill="1" applyBorder="1" applyAlignment="1">
      <alignment horizontal="center" wrapText="1"/>
    </xf>
    <xf numFmtId="0" fontId="5" fillId="0" borderId="144" xfId="0" applyFont="1" applyBorder="1" applyAlignment="1">
      <alignment horizontal="left" wrapText="1"/>
    </xf>
    <xf numFmtId="9" fontId="6" fillId="0" borderId="145" xfId="2" applyNumberFormat="1" applyFont="1" applyFill="1" applyBorder="1" applyAlignment="1">
      <alignment horizontal="center" wrapText="1"/>
    </xf>
    <xf numFmtId="164" fontId="6" fillId="0" borderId="145" xfId="2" applyNumberFormat="1" applyFont="1" applyFill="1" applyBorder="1" applyAlignment="1">
      <alignment horizontal="center" wrapText="1"/>
    </xf>
    <xf numFmtId="0" fontId="5" fillId="0" borderId="127" xfId="0" applyFont="1" applyBorder="1" applyAlignment="1">
      <alignment horizontal="left" wrapText="1"/>
    </xf>
    <xf numFmtId="9" fontId="6" fillId="0" borderId="146" xfId="2" applyNumberFormat="1" applyFont="1" applyFill="1" applyBorder="1" applyAlignment="1">
      <alignment horizontal="center" wrapText="1"/>
    </xf>
    <xf numFmtId="164" fontId="6" fillId="0" borderId="146" xfId="2" applyNumberFormat="1" applyFont="1" applyFill="1" applyBorder="1" applyAlignment="1">
      <alignment horizontal="center" wrapText="1"/>
    </xf>
    <xf numFmtId="0" fontId="37" fillId="0" borderId="0" xfId="0" applyFont="1" applyFill="1" applyBorder="1" applyAlignment="1">
      <alignment horizontal="left"/>
    </xf>
    <xf numFmtId="0" fontId="4" fillId="0" borderId="0" xfId="0" applyFont="1" applyFill="1" applyBorder="1" applyAlignment="1"/>
    <xf numFmtId="0" fontId="34" fillId="0" borderId="0" xfId="0" applyFont="1" applyFill="1"/>
    <xf numFmtId="3" fontId="0" fillId="0" borderId="0" xfId="0" applyNumberFormat="1" applyFont="1" applyFill="1"/>
    <xf numFmtId="0" fontId="0" fillId="0" borderId="0" xfId="0" applyFont="1" applyFill="1"/>
    <xf numFmtId="0" fontId="30" fillId="0" borderId="0" xfId="0" applyFont="1" applyFill="1" applyAlignment="1">
      <alignment horizontal="right"/>
    </xf>
    <xf numFmtId="164" fontId="30" fillId="0" borderId="0" xfId="2" applyNumberFormat="1" applyFont="1" applyFill="1" applyAlignment="1">
      <alignment horizontal="center"/>
    </xf>
    <xf numFmtId="0" fontId="30" fillId="0" borderId="0" xfId="0" applyFont="1" applyFill="1"/>
    <xf numFmtId="0" fontId="17" fillId="0" borderId="0" xfId="0" applyFont="1" applyFill="1" applyBorder="1" applyAlignment="1"/>
    <xf numFmtId="0" fontId="19" fillId="0" borderId="0" xfId="0" applyFont="1" applyFill="1"/>
    <xf numFmtId="164" fontId="19" fillId="0" borderId="0" xfId="0" applyNumberFormat="1" applyFont="1" applyFill="1"/>
    <xf numFmtId="0" fontId="19" fillId="0" borderId="125" xfId="0" applyFont="1" applyFill="1" applyBorder="1"/>
    <xf numFmtId="0" fontId="38" fillId="0" borderId="0" xfId="0" applyFont="1" applyFill="1"/>
    <xf numFmtId="0" fontId="2" fillId="0" borderId="0" xfId="5" applyFont="1" applyFill="1" applyAlignment="1">
      <alignment horizontal="left" vertical="center"/>
    </xf>
    <xf numFmtId="0" fontId="32" fillId="0" borderId="0" xfId="6" applyFont="1" applyFill="1"/>
    <xf numFmtId="0" fontId="26" fillId="0" borderId="0" xfId="6" applyFont="1" applyFill="1" applyAlignment="1">
      <alignment horizontal="left"/>
    </xf>
    <xf numFmtId="0" fontId="2" fillId="0" borderId="0" xfId="6" applyFont="1" applyFill="1" applyAlignment="1">
      <alignment horizontal="left"/>
    </xf>
    <xf numFmtId="0" fontId="42" fillId="0" borderId="0" xfId="7" applyFont="1" applyFill="1"/>
    <xf numFmtId="0" fontId="25" fillId="0" borderId="0" xfId="6" applyFont="1" applyFill="1" applyBorder="1"/>
    <xf numFmtId="0" fontId="10" fillId="2" borderId="79" xfId="6" applyFont="1" applyFill="1" applyBorder="1" applyAlignment="1">
      <alignment horizontal="center" vertical="center" wrapText="1"/>
    </xf>
    <xf numFmtId="0" fontId="43" fillId="0" borderId="132" xfId="6" applyFont="1" applyFill="1" applyBorder="1" applyAlignment="1">
      <alignment horizontal="center" vertical="center" wrapText="1"/>
    </xf>
    <xf numFmtId="169" fontId="43" fillId="0" borderId="132" xfId="6" applyNumberFormat="1" applyFont="1" applyFill="1" applyBorder="1" applyAlignment="1">
      <alignment horizontal="center" vertical="center" wrapText="1"/>
    </xf>
    <xf numFmtId="1" fontId="43" fillId="0" borderId="132" xfId="6" applyNumberFormat="1" applyFont="1" applyFill="1" applyBorder="1" applyAlignment="1">
      <alignment horizontal="center" vertical="center" wrapText="1"/>
    </xf>
    <xf numFmtId="164" fontId="43" fillId="0" borderId="132" xfId="8" applyNumberFormat="1" applyFont="1" applyFill="1" applyBorder="1" applyAlignment="1">
      <alignment horizontal="center" vertical="center" wrapText="1"/>
    </xf>
    <xf numFmtId="0" fontId="43" fillId="0" borderId="126" xfId="6" applyFont="1" applyFill="1" applyBorder="1" applyAlignment="1">
      <alignment horizontal="center" vertical="center" wrapText="1"/>
    </xf>
    <xf numFmtId="0" fontId="2" fillId="6" borderId="126" xfId="6" applyFont="1" applyFill="1" applyBorder="1" applyAlignment="1">
      <alignment horizontal="center" vertical="center" wrapText="1"/>
    </xf>
    <xf numFmtId="169" fontId="2" fillId="6" borderId="132" xfId="6" applyNumberFormat="1" applyFont="1" applyFill="1" applyBorder="1" applyAlignment="1">
      <alignment horizontal="center" vertical="center" wrapText="1"/>
    </xf>
    <xf numFmtId="1" fontId="43" fillId="6" borderId="132" xfId="6" applyNumberFormat="1" applyFont="1" applyFill="1" applyBorder="1" applyAlignment="1">
      <alignment horizontal="center" vertical="center" wrapText="1"/>
    </xf>
    <xf numFmtId="164" fontId="43" fillId="6" borderId="132" xfId="8" applyNumberFormat="1" applyFont="1" applyFill="1" applyBorder="1" applyAlignment="1">
      <alignment horizontal="center" vertical="center" wrapText="1"/>
    </xf>
    <xf numFmtId="169" fontId="43" fillId="0" borderId="132" xfId="5" applyNumberFormat="1" applyFont="1" applyFill="1" applyBorder="1" applyAlignment="1">
      <alignment horizontal="center" vertical="center" wrapText="1"/>
    </xf>
    <xf numFmtId="1" fontId="43" fillId="0" borderId="132" xfId="5" applyNumberFormat="1" applyFont="1" applyFill="1" applyBorder="1" applyAlignment="1">
      <alignment horizontal="center" vertical="center" wrapText="1"/>
    </xf>
    <xf numFmtId="164" fontId="43" fillId="0" borderId="132" xfId="9" applyNumberFormat="1" applyFont="1" applyFill="1" applyBorder="1" applyAlignment="1">
      <alignment horizontal="center" vertical="center" wrapText="1"/>
    </xf>
    <xf numFmtId="0" fontId="43" fillId="0" borderId="139" xfId="6" applyFont="1" applyFill="1" applyBorder="1" applyAlignment="1">
      <alignment horizontal="center" vertical="center" wrapText="1"/>
    </xf>
    <xf numFmtId="0" fontId="2" fillId="6" borderId="139" xfId="6" applyFont="1" applyFill="1" applyBorder="1" applyAlignment="1">
      <alignment horizontal="center" vertical="center" wrapText="1"/>
    </xf>
    <xf numFmtId="169" fontId="2" fillId="6" borderId="42" xfId="5" applyNumberFormat="1" applyFont="1" applyFill="1" applyBorder="1" applyAlignment="1">
      <alignment horizontal="center" vertical="center" wrapText="1"/>
    </xf>
    <xf numFmtId="1" fontId="26" fillId="6" borderId="42" xfId="5" applyNumberFormat="1" applyFont="1" applyFill="1" applyBorder="1" applyAlignment="1">
      <alignment horizontal="center" vertical="center" wrapText="1"/>
    </xf>
    <xf numFmtId="164" fontId="43" fillId="6" borderId="42" xfId="9" applyNumberFormat="1" applyFont="1" applyFill="1" applyBorder="1" applyAlignment="1">
      <alignment horizontal="center" vertical="center" wrapText="1"/>
    </xf>
    <xf numFmtId="0" fontId="2" fillId="0" borderId="147" xfId="6" applyFont="1" applyFill="1" applyBorder="1" applyAlignment="1">
      <alignment horizontal="center" vertical="center" wrapText="1"/>
    </xf>
    <xf numFmtId="169" fontId="2" fillId="0" borderId="147" xfId="5" applyNumberFormat="1" applyFont="1" applyFill="1" applyBorder="1" applyAlignment="1">
      <alignment horizontal="center" vertical="center" wrapText="1"/>
    </xf>
    <xf numFmtId="0" fontId="26" fillId="0" borderId="147" xfId="5" applyFont="1" applyFill="1" applyBorder="1" applyAlignment="1">
      <alignment horizontal="center" vertical="center" wrapText="1"/>
    </xf>
    <xf numFmtId="164" fontId="43" fillId="0" borderId="147" xfId="9" applyNumberFormat="1" applyFont="1" applyFill="1" applyBorder="1" applyAlignment="1">
      <alignment horizontal="center" vertical="center" wrapText="1"/>
    </xf>
    <xf numFmtId="0" fontId="44" fillId="4" borderId="0" xfId="6" applyFont="1" applyFill="1" applyBorder="1" applyAlignment="1">
      <alignment horizontal="center" vertical="center" wrapText="1"/>
    </xf>
    <xf numFmtId="169" fontId="45" fillId="4" borderId="0" xfId="6" applyNumberFormat="1" applyFont="1" applyFill="1" applyBorder="1" applyAlignment="1">
      <alignment horizontal="center" vertical="center" wrapText="1"/>
    </xf>
    <xf numFmtId="0" fontId="26" fillId="4" borderId="0" xfId="6" applyFont="1" applyFill="1" applyBorder="1" applyAlignment="1">
      <alignment horizontal="center" vertical="center" wrapText="1"/>
    </xf>
    <xf numFmtId="0" fontId="2" fillId="6" borderId="79" xfId="6" applyFont="1" applyFill="1" applyBorder="1" applyAlignment="1">
      <alignment horizontal="center" vertical="center" wrapText="1"/>
    </xf>
    <xf numFmtId="169" fontId="2" fillId="6" borderId="79" xfId="6" applyNumberFormat="1" applyFont="1" applyFill="1" applyBorder="1" applyAlignment="1">
      <alignment horizontal="center" vertical="center" wrapText="1"/>
    </xf>
    <xf numFmtId="0" fontId="26" fillId="6" borderId="79" xfId="6" applyFont="1" applyFill="1" applyBorder="1" applyAlignment="1">
      <alignment horizontal="center" vertical="center" wrapText="1"/>
    </xf>
    <xf numFmtId="164" fontId="43" fillId="6" borderId="79" xfId="8" applyNumberFormat="1" applyFont="1" applyFill="1" applyBorder="1" applyAlignment="1">
      <alignment horizontal="center" vertical="center" wrapText="1"/>
    </xf>
    <xf numFmtId="0" fontId="25" fillId="0" borderId="0" xfId="6" applyFont="1" applyFill="1" applyBorder="1" applyAlignment="1">
      <alignment horizontal="center" vertical="center" wrapText="1"/>
    </xf>
    <xf numFmtId="169" fontId="25" fillId="0" borderId="0" xfId="6" applyNumberFormat="1" applyFont="1" applyFill="1" applyBorder="1"/>
    <xf numFmtId="164" fontId="32" fillId="0" borderId="0" xfId="8" applyNumberFormat="1" applyFont="1" applyFill="1"/>
    <xf numFmtId="0" fontId="2" fillId="0" borderId="0" xfId="5" applyFont="1" applyAlignment="1">
      <alignment horizontal="left" vertical="center"/>
    </xf>
    <xf numFmtId="0" fontId="46" fillId="0" borderId="0" xfId="5" applyFont="1"/>
    <xf numFmtId="0" fontId="42" fillId="0" borderId="0" xfId="7" applyFont="1"/>
    <xf numFmtId="169" fontId="10" fillId="2" borderId="79" xfId="6" applyNumberFormat="1" applyFont="1" applyFill="1" applyBorder="1" applyAlignment="1">
      <alignment horizontal="center" vertical="center" wrapText="1"/>
    </xf>
    <xf numFmtId="0" fontId="26" fillId="0" borderId="132" xfId="6" applyFont="1" applyFill="1" applyBorder="1" applyAlignment="1">
      <alignment horizontal="center" vertical="center" wrapText="1"/>
    </xf>
    <xf numFmtId="169" fontId="26" fillId="0" borderId="132" xfId="6" applyNumberFormat="1" applyFont="1" applyFill="1" applyBorder="1" applyAlignment="1">
      <alignment horizontal="center" vertical="center" wrapText="1"/>
    </xf>
    <xf numFmtId="0" fontId="26" fillId="0" borderId="139" xfId="6" applyFont="1" applyFill="1" applyBorder="1" applyAlignment="1">
      <alignment horizontal="center" vertical="center" wrapText="1"/>
    </xf>
    <xf numFmtId="169" fontId="26" fillId="0" borderId="126" xfId="6" applyNumberFormat="1" applyFont="1" applyFill="1" applyBorder="1" applyAlignment="1">
      <alignment horizontal="center" vertical="center" wrapText="1"/>
    </xf>
    <xf numFmtId="0" fontId="2" fillId="6" borderId="147" xfId="6" applyFont="1" applyFill="1" applyBorder="1" applyAlignment="1">
      <alignment horizontal="center" vertical="center" wrapText="1"/>
    </xf>
    <xf numFmtId="169" fontId="2" fillId="6" borderId="147" xfId="6" applyNumberFormat="1" applyFont="1" applyFill="1" applyBorder="1" applyAlignment="1">
      <alignment horizontal="center" vertical="center" wrapText="1"/>
    </xf>
    <xf numFmtId="0" fontId="37" fillId="0" borderId="0" xfId="6" applyFont="1" applyFill="1" applyAlignment="1">
      <alignment horizontal="left"/>
    </xf>
    <xf numFmtId="0" fontId="4" fillId="0" borderId="0" xfId="6" applyFont="1" applyFill="1" applyAlignment="1">
      <alignment horizontal="left"/>
    </xf>
    <xf numFmtId="0" fontId="1" fillId="0" borderId="0" xfId="6" applyFont="1" applyFill="1"/>
    <xf numFmtId="0" fontId="1" fillId="0" borderId="0" xfId="6" applyFont="1" applyFill="1" applyBorder="1"/>
    <xf numFmtId="0" fontId="10" fillId="2" borderId="79" xfId="0" applyFont="1" applyFill="1" applyBorder="1" applyAlignment="1">
      <alignment horizontal="center" vertical="center"/>
    </xf>
    <xf numFmtId="0" fontId="10" fillId="2" borderId="148" xfId="0" applyFont="1" applyFill="1" applyBorder="1" applyAlignment="1">
      <alignment horizontal="center" vertical="center"/>
    </xf>
    <xf numFmtId="0" fontId="10" fillId="2" borderId="113" xfId="0" applyFont="1" applyFill="1" applyBorder="1" applyAlignment="1">
      <alignment horizontal="center" vertical="center"/>
    </xf>
    <xf numFmtId="0" fontId="10" fillId="2" borderId="114" xfId="0" applyFont="1" applyFill="1" applyBorder="1" applyAlignment="1">
      <alignment horizontal="center" vertical="center"/>
    </xf>
    <xf numFmtId="0" fontId="10" fillId="2" borderId="112" xfId="0" applyFont="1" applyFill="1" applyBorder="1" applyAlignment="1">
      <alignment horizontal="center" vertical="center"/>
    </xf>
    <xf numFmtId="0" fontId="2" fillId="4" borderId="37" xfId="0" applyFont="1" applyFill="1" applyBorder="1" applyAlignment="1">
      <alignment horizontal="center" vertical="center"/>
    </xf>
    <xf numFmtId="169" fontId="2" fillId="4" borderId="85" xfId="1" applyNumberFormat="1" applyFont="1" applyFill="1" applyBorder="1" applyAlignment="1">
      <alignment horizontal="center" vertical="center"/>
    </xf>
    <xf numFmtId="169" fontId="2" fillId="4" borderId="149" xfId="1" applyNumberFormat="1" applyFont="1" applyFill="1" applyBorder="1" applyAlignment="1">
      <alignment horizontal="center" vertical="center"/>
    </xf>
    <xf numFmtId="169" fontId="2" fillId="4" borderId="129" xfId="1" applyNumberFormat="1" applyFont="1" applyFill="1" applyBorder="1" applyAlignment="1">
      <alignment horizontal="center" vertical="center"/>
    </xf>
    <xf numFmtId="169" fontId="2" fillId="4" borderId="131" xfId="1" applyNumberFormat="1" applyFont="1" applyFill="1" applyBorder="1" applyAlignment="1">
      <alignment horizontal="center" vertical="center"/>
    </xf>
    <xf numFmtId="164" fontId="25" fillId="3" borderId="81" xfId="0" quotePrefix="1" applyNumberFormat="1" applyFont="1" applyFill="1" applyBorder="1" applyAlignment="1">
      <alignment horizontal="center" vertical="center"/>
    </xf>
    <xf numFmtId="169" fontId="25" fillId="3" borderId="65" xfId="1" applyNumberFormat="1" applyFont="1" applyFill="1" applyBorder="1" applyAlignment="1">
      <alignment horizontal="center" vertical="center"/>
    </xf>
    <xf numFmtId="169" fontId="25" fillId="3" borderId="104" xfId="1" applyNumberFormat="1" applyFont="1" applyFill="1" applyBorder="1" applyAlignment="1">
      <alignment horizontal="center" vertical="center"/>
    </xf>
    <xf numFmtId="169" fontId="25" fillId="3" borderId="66" xfId="1" applyNumberFormat="1" applyFont="1" applyFill="1" applyBorder="1" applyAlignment="1">
      <alignment horizontal="center" vertical="center"/>
    </xf>
    <xf numFmtId="169" fontId="25" fillId="3" borderId="68" xfId="1" applyNumberFormat="1" applyFont="1" applyFill="1" applyBorder="1" applyAlignment="1">
      <alignment horizontal="center" vertical="center"/>
    </xf>
    <xf numFmtId="9" fontId="25" fillId="4" borderId="127" xfId="0" quotePrefix="1" applyNumberFormat="1" applyFont="1" applyFill="1" applyBorder="1" applyAlignment="1">
      <alignment horizontal="center" vertical="center"/>
    </xf>
    <xf numFmtId="169" fontId="25" fillId="4" borderId="70" xfId="1" applyNumberFormat="1" applyFont="1" applyFill="1" applyBorder="1" applyAlignment="1">
      <alignment horizontal="center" vertical="center"/>
    </xf>
    <xf numFmtId="169" fontId="25" fillId="4" borderId="150" xfId="1" applyNumberFormat="1" applyFont="1" applyFill="1" applyBorder="1" applyAlignment="1">
      <alignment horizontal="center" vertical="center"/>
    </xf>
    <xf numFmtId="169" fontId="25" fillId="4" borderId="71" xfId="1" applyNumberFormat="1" applyFont="1" applyFill="1" applyBorder="1" applyAlignment="1">
      <alignment horizontal="center" vertical="center"/>
    </xf>
    <xf numFmtId="169" fontId="25" fillId="4" borderId="73" xfId="1" applyNumberFormat="1" applyFont="1" applyFill="1" applyBorder="1" applyAlignment="1">
      <alignment horizontal="center" vertical="center"/>
    </xf>
    <xf numFmtId="0" fontId="6" fillId="0" borderId="0" xfId="0" applyFont="1"/>
    <xf numFmtId="164" fontId="6" fillId="0" borderId="0" xfId="0" applyNumberFormat="1" applyFont="1"/>
    <xf numFmtId="164" fontId="6" fillId="0" borderId="151" xfId="0" applyNumberFormat="1" applyFont="1" applyBorder="1" applyAlignment="1">
      <alignment horizontal="center"/>
    </xf>
    <xf numFmtId="0" fontId="6" fillId="0" borderId="0" xfId="0" applyFont="1" applyBorder="1"/>
    <xf numFmtId="166" fontId="6" fillId="0" borderId="0" xfId="1" applyNumberFormat="1" applyFont="1" applyBorder="1" applyAlignment="1">
      <alignment horizontal="center"/>
    </xf>
    <xf numFmtId="164" fontId="6" fillId="0" borderId="13" xfId="2" applyNumberFormat="1" applyFont="1" applyBorder="1" applyAlignment="1">
      <alignment horizontal="center"/>
    </xf>
    <xf numFmtId="164" fontId="6" fillId="0" borderId="45" xfId="2" applyNumberFormat="1" applyFont="1" applyBorder="1" applyAlignment="1">
      <alignment horizontal="center"/>
    </xf>
    <xf numFmtId="164" fontId="6" fillId="0" borderId="6" xfId="2" applyNumberFormat="1" applyFont="1" applyBorder="1" applyAlignment="1">
      <alignment horizontal="center"/>
    </xf>
    <xf numFmtId="164" fontId="6" fillId="0" borderId="12" xfId="2" applyNumberFormat="1" applyFont="1" applyBorder="1" applyAlignment="1">
      <alignment horizontal="center"/>
    </xf>
    <xf numFmtId="164" fontId="6" fillId="0" borderId="14" xfId="2" applyNumberFormat="1" applyFont="1" applyBorder="1" applyAlignment="1">
      <alignment horizontal="center"/>
    </xf>
    <xf numFmtId="164" fontId="6" fillId="0" borderId="15" xfId="2" applyNumberFormat="1" applyFont="1" applyBorder="1" applyAlignment="1">
      <alignment horizontal="center"/>
    </xf>
    <xf numFmtId="164" fontId="6" fillId="0" borderId="18" xfId="2" applyNumberFormat="1" applyFont="1" applyBorder="1" applyAlignment="1">
      <alignment horizontal="center"/>
    </xf>
    <xf numFmtId="164" fontId="6" fillId="0" borderId="19" xfId="2" applyNumberFormat="1" applyFont="1" applyBorder="1" applyAlignment="1">
      <alignment horizontal="center"/>
    </xf>
    <xf numFmtId="0" fontId="2" fillId="4" borderId="81" xfId="0" applyFont="1" applyFill="1" applyBorder="1" applyAlignment="1">
      <alignment horizontal="center" vertical="center"/>
    </xf>
    <xf numFmtId="168" fontId="2" fillId="4" borderId="65" xfId="1" applyNumberFormat="1" applyFont="1" applyFill="1" applyBorder="1" applyAlignment="1">
      <alignment horizontal="center" vertical="center"/>
    </xf>
    <xf numFmtId="168" fontId="2" fillId="4" borderId="104" xfId="1" applyNumberFormat="1" applyFont="1" applyFill="1" applyBorder="1" applyAlignment="1">
      <alignment horizontal="center" vertical="center"/>
    </xf>
    <xf numFmtId="168" fontId="2" fillId="4" borderId="66" xfId="1" applyNumberFormat="1" applyFont="1" applyFill="1" applyBorder="1" applyAlignment="1">
      <alignment horizontal="center" vertical="center"/>
    </xf>
    <xf numFmtId="168" fontId="2" fillId="4" borderId="68" xfId="1" applyNumberFormat="1" applyFont="1" applyFill="1" applyBorder="1" applyAlignment="1">
      <alignment horizontal="center" vertical="center"/>
    </xf>
    <xf numFmtId="164" fontId="25" fillId="3" borderId="126" xfId="0" quotePrefix="1" applyNumberFormat="1" applyFont="1" applyFill="1" applyBorder="1" applyAlignment="1">
      <alignment horizontal="center" vertical="center"/>
    </xf>
    <xf numFmtId="166" fontId="25" fillId="3" borderId="105" xfId="1" applyNumberFormat="1" applyFont="1" applyFill="1" applyBorder="1" applyAlignment="1">
      <alignment horizontal="center" vertical="center"/>
    </xf>
    <xf numFmtId="166" fontId="25" fillId="3" borderId="107" xfId="1" applyNumberFormat="1" applyFont="1" applyFill="1" applyBorder="1" applyAlignment="1">
      <alignment horizontal="center" vertical="center"/>
    </xf>
    <xf numFmtId="166" fontId="25" fillId="3" borderId="108" xfId="1" applyNumberFormat="1" applyFont="1" applyFill="1" applyBorder="1" applyAlignment="1">
      <alignment horizontal="center" vertical="center"/>
    </xf>
    <xf numFmtId="166" fontId="25" fillId="3" borderId="109" xfId="1" applyNumberFormat="1" applyFont="1" applyFill="1" applyBorder="1" applyAlignment="1">
      <alignment horizontal="center" vertical="center"/>
    </xf>
    <xf numFmtId="166" fontId="25" fillId="4" borderId="70" xfId="1" applyNumberFormat="1" applyFont="1" applyFill="1" applyBorder="1" applyAlignment="1">
      <alignment horizontal="center" vertical="center"/>
    </xf>
    <xf numFmtId="166" fontId="25" fillId="4" borderId="150" xfId="1" applyNumberFormat="1" applyFont="1" applyFill="1" applyBorder="1" applyAlignment="1">
      <alignment horizontal="center" vertical="center"/>
    </xf>
    <xf numFmtId="166" fontId="25" fillId="4" borderId="71" xfId="1" applyNumberFormat="1" applyFont="1" applyFill="1" applyBorder="1" applyAlignment="1">
      <alignment horizontal="center" vertical="center"/>
    </xf>
    <xf numFmtId="166" fontId="25" fillId="4" borderId="73" xfId="1" applyNumberFormat="1" applyFont="1" applyFill="1" applyBorder="1" applyAlignment="1">
      <alignment horizontal="center" vertical="center"/>
    </xf>
    <xf numFmtId="164" fontId="2" fillId="4" borderId="65" xfId="2" applyNumberFormat="1" applyFont="1" applyFill="1" applyBorder="1" applyAlignment="1">
      <alignment horizontal="center" vertical="center"/>
    </xf>
    <xf numFmtId="164" fontId="2" fillId="4" borderId="104" xfId="2" applyNumberFormat="1" applyFont="1" applyFill="1" applyBorder="1" applyAlignment="1">
      <alignment horizontal="center" vertical="center"/>
    </xf>
    <xf numFmtId="164" fontId="2" fillId="4" borderId="66" xfId="2" applyNumberFormat="1" applyFont="1" applyFill="1" applyBorder="1" applyAlignment="1">
      <alignment horizontal="center" vertical="center"/>
    </xf>
    <xf numFmtId="164" fontId="2" fillId="4" borderId="68" xfId="2" applyNumberFormat="1" applyFont="1" applyFill="1" applyBorder="1" applyAlignment="1">
      <alignment horizontal="center" vertical="center"/>
    </xf>
    <xf numFmtId="164" fontId="25" fillId="3" borderId="105" xfId="2" applyNumberFormat="1" applyFont="1" applyFill="1" applyBorder="1" applyAlignment="1">
      <alignment horizontal="center" vertical="center"/>
    </xf>
    <xf numFmtId="164" fontId="25" fillId="3" borderId="107" xfId="2" applyNumberFormat="1" applyFont="1" applyFill="1" applyBorder="1" applyAlignment="1">
      <alignment horizontal="center" vertical="center"/>
    </xf>
    <xf numFmtId="164" fontId="25" fillId="3" borderId="108" xfId="2" applyNumberFormat="1" applyFont="1" applyFill="1" applyBorder="1" applyAlignment="1">
      <alignment horizontal="center" vertical="center"/>
    </xf>
    <xf numFmtId="164" fontId="25" fillId="3" borderId="109" xfId="2" applyNumberFormat="1" applyFont="1" applyFill="1" applyBorder="1" applyAlignment="1">
      <alignment horizontal="center" vertical="center"/>
    </xf>
    <xf numFmtId="164" fontId="25" fillId="4" borderId="70" xfId="2" applyNumberFormat="1" applyFont="1" applyFill="1" applyBorder="1" applyAlignment="1">
      <alignment horizontal="center" vertical="center"/>
    </xf>
    <xf numFmtId="164" fontId="25" fillId="4" borderId="150" xfId="2" applyNumberFormat="1" applyFont="1" applyFill="1" applyBorder="1" applyAlignment="1">
      <alignment horizontal="center" vertical="center"/>
    </xf>
    <xf numFmtId="164" fontId="25" fillId="4" borderId="71" xfId="2" applyNumberFormat="1" applyFont="1" applyFill="1" applyBorder="1" applyAlignment="1">
      <alignment horizontal="center" vertical="center"/>
    </xf>
    <xf numFmtId="164" fontId="25" fillId="4" borderId="73" xfId="2" applyNumberFormat="1" applyFont="1" applyFill="1" applyBorder="1" applyAlignment="1">
      <alignment horizontal="center" vertical="center"/>
    </xf>
    <xf numFmtId="0" fontId="2" fillId="0" borderId="0" xfId="0" applyFont="1" applyAlignment="1">
      <alignment horizontal="left" vertical="top" wrapText="1"/>
    </xf>
    <xf numFmtId="0" fontId="26" fillId="4" borderId="0" xfId="0" applyFont="1" applyFill="1"/>
    <xf numFmtId="0" fontId="2" fillId="4" borderId="0" xfId="0" applyFont="1" applyFill="1"/>
    <xf numFmtId="0" fontId="10" fillId="2" borderId="79" xfId="0" applyFont="1" applyFill="1" applyBorder="1" applyAlignment="1">
      <alignment horizontal="center"/>
    </xf>
    <xf numFmtId="0" fontId="10" fillId="2" borderId="114" xfId="0" applyFont="1" applyFill="1" applyBorder="1" applyAlignment="1">
      <alignment horizontal="center"/>
    </xf>
    <xf numFmtId="0" fontId="10" fillId="2" borderId="128" xfId="0" applyFont="1" applyFill="1" applyBorder="1" applyAlignment="1">
      <alignment horizontal="center"/>
    </xf>
    <xf numFmtId="0" fontId="10" fillId="2" borderId="112" xfId="0" applyFont="1" applyFill="1" applyBorder="1" applyAlignment="1">
      <alignment horizontal="center"/>
    </xf>
    <xf numFmtId="164" fontId="12" fillId="0" borderId="81" xfId="0" quotePrefix="1" applyNumberFormat="1" applyFont="1" applyFill="1" applyBorder="1" applyAlignment="1">
      <alignment horizontal="center"/>
    </xf>
    <xf numFmtId="164" fontId="25" fillId="0" borderId="66" xfId="2" applyNumberFormat="1" applyFont="1" applyFill="1" applyBorder="1" applyAlignment="1">
      <alignment horizontal="center"/>
    </xf>
    <xf numFmtId="164" fontId="25" fillId="0" borderId="67" xfId="2" applyNumberFormat="1" applyFont="1" applyFill="1" applyBorder="1" applyAlignment="1">
      <alignment horizontal="center"/>
    </xf>
    <xf numFmtId="164" fontId="25" fillId="0" borderId="68" xfId="2" applyNumberFormat="1" applyFont="1" applyFill="1" applyBorder="1" applyAlignment="1">
      <alignment horizontal="center"/>
    </xf>
    <xf numFmtId="164" fontId="12" fillId="0" borderId="42" xfId="0" quotePrefix="1" applyNumberFormat="1" applyFont="1" applyFill="1" applyBorder="1" applyAlignment="1">
      <alignment horizontal="center"/>
    </xf>
    <xf numFmtId="164" fontId="25" fillId="0" borderId="152" xfId="2" applyNumberFormat="1" applyFont="1" applyFill="1" applyBorder="1" applyAlignment="1">
      <alignment horizontal="center"/>
    </xf>
    <xf numFmtId="164" fontId="25" fillId="0" borderId="153" xfId="2" applyNumberFormat="1" applyFont="1" applyFill="1" applyBorder="1" applyAlignment="1">
      <alignment horizontal="center"/>
    </xf>
    <xf numFmtId="164" fontId="25" fillId="0" borderId="154" xfId="2" applyNumberFormat="1" applyFont="1" applyFill="1" applyBorder="1" applyAlignment="1">
      <alignment horizontal="center"/>
    </xf>
    <xf numFmtId="9" fontId="12" fillId="3" borderId="127" xfId="0" quotePrefix="1" applyNumberFormat="1" applyFont="1" applyFill="1" applyBorder="1" applyAlignment="1">
      <alignment horizontal="center"/>
    </xf>
    <xf numFmtId="164" fontId="25" fillId="3" borderId="71" xfId="2" applyNumberFormat="1" applyFont="1" applyFill="1" applyBorder="1" applyAlignment="1">
      <alignment horizontal="center"/>
    </xf>
    <xf numFmtId="164" fontId="25" fillId="3" borderId="72" xfId="2" applyNumberFormat="1" applyFont="1" applyFill="1" applyBorder="1" applyAlignment="1">
      <alignment horizontal="center"/>
    </xf>
    <xf numFmtId="164" fontId="25" fillId="3" borderId="73" xfId="2" applyNumberFormat="1" applyFont="1" applyFill="1" applyBorder="1" applyAlignment="1">
      <alignment horizontal="center"/>
    </xf>
    <xf numFmtId="0" fontId="25" fillId="4" borderId="0" xfId="0" applyFont="1" applyFill="1"/>
    <xf numFmtId="164" fontId="25" fillId="4" borderId="0" xfId="0" applyNumberFormat="1" applyFont="1" applyFill="1" applyAlignment="1">
      <alignment horizontal="center"/>
    </xf>
    <xf numFmtId="168" fontId="25" fillId="4" borderId="0" xfId="1" applyNumberFormat="1" applyFont="1" applyFill="1"/>
    <xf numFmtId="174" fontId="25" fillId="4" borderId="66" xfId="1" applyNumberFormat="1" applyFont="1" applyFill="1" applyBorder="1" applyAlignment="1">
      <alignment horizontal="center"/>
    </xf>
    <xf numFmtId="174" fontId="25" fillId="4" borderId="67" xfId="1" applyNumberFormat="1" applyFont="1" applyFill="1" applyBorder="1" applyAlignment="1">
      <alignment horizontal="center"/>
    </xf>
    <xf numFmtId="174" fontId="25" fillId="4" borderId="68" xfId="1" applyNumberFormat="1" applyFont="1" applyFill="1" applyBorder="1" applyAlignment="1">
      <alignment horizontal="center"/>
    </xf>
    <xf numFmtId="164" fontId="12" fillId="0" borderId="126" xfId="0" quotePrefix="1" applyNumberFormat="1" applyFont="1" applyFill="1" applyBorder="1" applyAlignment="1">
      <alignment horizontal="center"/>
    </xf>
    <xf numFmtId="174" fontId="25" fillId="4" borderId="108" xfId="1" applyNumberFormat="1" applyFont="1" applyFill="1" applyBorder="1" applyAlignment="1">
      <alignment horizontal="center"/>
    </xf>
    <xf numFmtId="174" fontId="25" fillId="4" borderId="137" xfId="1" applyNumberFormat="1" applyFont="1" applyFill="1" applyBorder="1" applyAlignment="1">
      <alignment horizontal="center"/>
    </xf>
    <xf numFmtId="174" fontId="25" fillId="4" borderId="109" xfId="1" applyNumberFormat="1" applyFont="1" applyFill="1" applyBorder="1" applyAlignment="1">
      <alignment horizontal="center"/>
    </xf>
    <xf numFmtId="174" fontId="25" fillId="3" borderId="71" xfId="1" applyNumberFormat="1" applyFont="1" applyFill="1" applyBorder="1" applyAlignment="1">
      <alignment horizontal="center"/>
    </xf>
    <xf numFmtId="174" fontId="25" fillId="3" borderId="72" xfId="1" applyNumberFormat="1" applyFont="1" applyFill="1" applyBorder="1" applyAlignment="1">
      <alignment horizontal="center"/>
    </xf>
    <xf numFmtId="174" fontId="25" fillId="3" borderId="73" xfId="1" applyNumberFormat="1" applyFont="1" applyFill="1" applyBorder="1" applyAlignment="1">
      <alignment horizontal="center"/>
    </xf>
    <xf numFmtId="10" fontId="25" fillId="0" borderId="0" xfId="2" applyNumberFormat="1" applyFont="1"/>
    <xf numFmtId="0" fontId="18" fillId="0" borderId="79" xfId="0" applyFont="1" applyBorder="1" applyAlignment="1">
      <alignment horizontal="center"/>
    </xf>
    <xf numFmtId="0" fontId="21" fillId="0" borderId="5" xfId="0" applyFont="1" applyBorder="1" applyAlignment="1">
      <alignment horizontal="center"/>
    </xf>
    <xf numFmtId="0" fontId="18" fillId="0" borderId="4" xfId="0" applyFont="1" applyBorder="1" applyAlignment="1">
      <alignment horizontal="center"/>
    </xf>
    <xf numFmtId="164" fontId="24" fillId="0" borderId="39" xfId="2" applyNumberFormat="1" applyFont="1" applyBorder="1" applyAlignment="1">
      <alignment horizontal="center"/>
    </xf>
    <xf numFmtId="164" fontId="24" fillId="0" borderId="9" xfId="2" applyNumberFormat="1" applyFont="1" applyBorder="1" applyAlignment="1">
      <alignment horizontal="center"/>
    </xf>
    <xf numFmtId="164" fontId="24" fillId="0" borderId="41" xfId="2" applyNumberFormat="1" applyFont="1" applyBorder="1" applyAlignment="1">
      <alignment horizontal="center"/>
    </xf>
    <xf numFmtId="0" fontId="22" fillId="0" borderId="10" xfId="0" applyFont="1" applyBorder="1" applyAlignment="1">
      <alignment horizontal="center"/>
    </xf>
    <xf numFmtId="164" fontId="24" fillId="0" borderId="7" xfId="2" applyNumberFormat="1" applyFont="1" applyBorder="1" applyAlignment="1">
      <alignment horizontal="center"/>
    </xf>
    <xf numFmtId="164" fontId="24" fillId="0" borderId="8" xfId="2" applyNumberFormat="1" applyFont="1" applyBorder="1" applyAlignment="1">
      <alignment horizontal="center"/>
    </xf>
    <xf numFmtId="164" fontId="24" fillId="0" borderId="10" xfId="2" applyNumberFormat="1" applyFont="1" applyBorder="1" applyAlignment="1">
      <alignment horizontal="center"/>
    </xf>
    <xf numFmtId="9" fontId="22" fillId="0" borderId="6" xfId="0" applyNumberFormat="1" applyFont="1" applyBorder="1" applyAlignment="1">
      <alignment horizontal="center"/>
    </xf>
    <xf numFmtId="164" fontId="24" fillId="0" borderId="44" xfId="2" applyNumberFormat="1" applyFont="1" applyBorder="1" applyAlignment="1">
      <alignment horizontal="center"/>
    </xf>
    <xf numFmtId="164" fontId="24" fillId="0" borderId="13" xfId="2" applyNumberFormat="1" applyFont="1" applyBorder="1" applyAlignment="1">
      <alignment horizontal="center"/>
    </xf>
    <xf numFmtId="164" fontId="24" fillId="0" borderId="6" xfId="2" applyNumberFormat="1" applyFont="1" applyBorder="1" applyAlignment="1">
      <alignment horizontal="center"/>
    </xf>
    <xf numFmtId="9" fontId="22" fillId="0" borderId="15" xfId="0" applyNumberFormat="1" applyFont="1" applyBorder="1" applyAlignment="1">
      <alignment horizontal="center"/>
    </xf>
    <xf numFmtId="164" fontId="24" fillId="0" borderId="11" xfId="2" applyNumberFormat="1" applyFont="1" applyBorder="1" applyAlignment="1">
      <alignment horizontal="center"/>
    </xf>
    <xf numFmtId="164" fontId="24" fillId="0" borderId="12" xfId="2" applyNumberFormat="1" applyFont="1" applyBorder="1" applyAlignment="1">
      <alignment horizontal="center"/>
    </xf>
    <xf numFmtId="0" fontId="22" fillId="0" borderId="16" xfId="0" applyFont="1" applyBorder="1" applyAlignment="1">
      <alignment horizontal="center" vertical="center"/>
    </xf>
    <xf numFmtId="164" fontId="24" fillId="0" borderId="17" xfId="2" applyNumberFormat="1" applyFont="1" applyBorder="1" applyAlignment="1">
      <alignment horizontal="center"/>
    </xf>
    <xf numFmtId="164" fontId="24" fillId="0" borderId="18" xfId="2" applyNumberFormat="1" applyFont="1" applyBorder="1" applyAlignment="1">
      <alignment horizontal="center"/>
    </xf>
    <xf numFmtId="164" fontId="24" fillId="0" borderId="16" xfId="2" applyNumberFormat="1" applyFont="1" applyBorder="1" applyAlignment="1">
      <alignment horizontal="center"/>
    </xf>
    <xf numFmtId="0" fontId="3" fillId="0" borderId="0" xfId="0" applyFont="1" applyBorder="1"/>
    <xf numFmtId="165" fontId="3" fillId="0" borderId="0" xfId="11" applyFont="1"/>
    <xf numFmtId="165" fontId="3" fillId="0" borderId="0" xfId="0" applyNumberFormat="1" applyFont="1"/>
    <xf numFmtId="171" fontId="3" fillId="0" borderId="0" xfId="11" applyNumberFormat="1" applyFont="1"/>
    <xf numFmtId="0" fontId="22" fillId="0" borderId="157" xfId="0" applyFont="1" applyBorder="1" applyAlignment="1">
      <alignment horizontal="center"/>
    </xf>
    <xf numFmtId="9" fontId="22" fillId="0" borderId="115" xfId="0" applyNumberFormat="1" applyFont="1" applyBorder="1" applyAlignment="1">
      <alignment horizontal="center"/>
    </xf>
    <xf numFmtId="9" fontId="22" fillId="0" borderId="47" xfId="0" applyNumberFormat="1" applyFont="1" applyBorder="1" applyAlignment="1">
      <alignment horizontal="center"/>
    </xf>
    <xf numFmtId="0" fontId="16" fillId="0" borderId="0" xfId="0" applyFont="1" applyAlignment="1"/>
    <xf numFmtId="0" fontId="16" fillId="0" borderId="0" xfId="0" applyFont="1" applyAlignment="1">
      <alignment wrapText="1"/>
    </xf>
    <xf numFmtId="0" fontId="2" fillId="0" borderId="0" xfId="12" applyFont="1"/>
    <xf numFmtId="0" fontId="3" fillId="0" borderId="0" xfId="12" applyFont="1"/>
    <xf numFmtId="164" fontId="3" fillId="0" borderId="0" xfId="12" applyNumberFormat="1" applyFont="1"/>
    <xf numFmtId="0" fontId="1" fillId="0" borderId="0" xfId="12"/>
    <xf numFmtId="0" fontId="1" fillId="0" borderId="0" xfId="12" applyAlignment="1">
      <alignment horizontal="center"/>
    </xf>
    <xf numFmtId="164" fontId="1" fillId="0" borderId="0" xfId="12" applyNumberFormat="1"/>
    <xf numFmtId="10" fontId="1" fillId="0" borderId="0" xfId="12" applyNumberFormat="1"/>
    <xf numFmtId="0" fontId="4" fillId="0" borderId="0" xfId="12" applyFont="1"/>
    <xf numFmtId="0" fontId="3" fillId="0" borderId="0" xfId="12" applyFont="1" applyBorder="1"/>
    <xf numFmtId="164" fontId="3" fillId="0" borderId="0" xfId="13" applyNumberFormat="1" applyFont="1" applyBorder="1"/>
    <xf numFmtId="165" fontId="3" fillId="0" borderId="0" xfId="14" applyFont="1"/>
    <xf numFmtId="10" fontId="3" fillId="0" borderId="0" xfId="9" applyNumberFormat="1" applyFont="1"/>
    <xf numFmtId="165" fontId="3" fillId="0" borderId="0" xfId="12" applyNumberFormat="1" applyFont="1"/>
    <xf numFmtId="0" fontId="47" fillId="2" borderId="37" xfId="0" applyFont="1" applyFill="1" applyBorder="1" applyAlignment="1">
      <alignment horizontal="center" vertical="center"/>
    </xf>
    <xf numFmtId="0" fontId="47" fillId="2" borderId="160" xfId="0" applyFont="1" applyFill="1" applyBorder="1" applyAlignment="1">
      <alignment horizontal="center" vertical="center" wrapText="1"/>
    </xf>
    <xf numFmtId="0" fontId="47" fillId="2" borderId="161" xfId="0" applyFont="1" applyFill="1" applyBorder="1" applyAlignment="1">
      <alignment horizontal="center" vertical="center" wrapText="1"/>
    </xf>
    <xf numFmtId="164" fontId="48" fillId="3" borderId="162" xfId="0" quotePrefix="1" applyNumberFormat="1" applyFont="1" applyFill="1" applyBorder="1" applyAlignment="1">
      <alignment horizontal="center" vertical="center"/>
    </xf>
    <xf numFmtId="164" fontId="19" fillId="3" borderId="163" xfId="2" applyNumberFormat="1" applyFont="1" applyFill="1" applyBorder="1" applyAlignment="1">
      <alignment horizontal="center" vertical="center"/>
    </xf>
    <xf numFmtId="164" fontId="19" fillId="3" borderId="164" xfId="2" applyNumberFormat="1" applyFont="1" applyFill="1" applyBorder="1" applyAlignment="1">
      <alignment horizontal="center" vertical="center"/>
    </xf>
    <xf numFmtId="2" fontId="0" fillId="0" borderId="0" xfId="0" applyNumberFormat="1"/>
    <xf numFmtId="164" fontId="48" fillId="3" borderId="143" xfId="0" quotePrefix="1" applyNumberFormat="1" applyFont="1" applyFill="1" applyBorder="1" applyAlignment="1">
      <alignment horizontal="center" vertical="center"/>
    </xf>
    <xf numFmtId="164" fontId="19" fillId="3" borderId="165" xfId="2" applyNumberFormat="1" applyFont="1" applyFill="1" applyBorder="1" applyAlignment="1">
      <alignment horizontal="center" vertical="center"/>
    </xf>
    <xf numFmtId="164" fontId="19" fillId="3" borderId="166" xfId="2" applyNumberFormat="1" applyFont="1" applyFill="1" applyBorder="1" applyAlignment="1">
      <alignment horizontal="center" vertical="center"/>
    </xf>
    <xf numFmtId="164" fontId="48" fillId="0" borderId="81" xfId="2" quotePrefix="1" applyNumberFormat="1" applyFont="1" applyFill="1" applyBorder="1" applyAlignment="1">
      <alignment horizontal="center" vertical="center"/>
    </xf>
    <xf numFmtId="169" fontId="19" fillId="0" borderId="28" xfId="0" applyNumberFormat="1" applyFont="1" applyBorder="1" applyAlignment="1">
      <alignment horizontal="center" vertical="center"/>
    </xf>
    <xf numFmtId="169" fontId="19" fillId="0" borderId="26" xfId="0" applyNumberFormat="1" applyFont="1" applyBorder="1" applyAlignment="1">
      <alignment horizontal="center" vertical="center"/>
    </xf>
    <xf numFmtId="164" fontId="48" fillId="0" borderId="126" xfId="2" quotePrefix="1" applyNumberFormat="1" applyFont="1" applyFill="1" applyBorder="1" applyAlignment="1">
      <alignment horizontal="center" vertical="center"/>
    </xf>
    <xf numFmtId="169" fontId="19" fillId="0" borderId="86" xfId="0" applyNumberFormat="1" applyFont="1" applyBorder="1" applyAlignment="1">
      <alignment horizontal="center" vertical="center"/>
    </xf>
    <xf numFmtId="169" fontId="19" fillId="0" borderId="88" xfId="0" applyNumberFormat="1" applyFont="1" applyBorder="1" applyAlignment="1">
      <alignment horizontal="center" vertical="center"/>
    </xf>
    <xf numFmtId="164" fontId="48" fillId="0" borderId="127" xfId="2" quotePrefix="1" applyNumberFormat="1" applyFont="1" applyFill="1" applyBorder="1" applyAlignment="1">
      <alignment horizontal="center" vertical="center"/>
    </xf>
    <xf numFmtId="169" fontId="19" fillId="0" borderId="89" xfId="0" applyNumberFormat="1" applyFont="1" applyBorder="1" applyAlignment="1">
      <alignment horizontal="center" vertical="center"/>
    </xf>
    <xf numFmtId="2" fontId="19" fillId="0" borderId="91" xfId="0" applyNumberFormat="1" applyFont="1" applyBorder="1" applyAlignment="1">
      <alignment horizontal="center" vertical="center"/>
    </xf>
    <xf numFmtId="164" fontId="48" fillId="3" borderId="20" xfId="0" quotePrefix="1" applyNumberFormat="1" applyFont="1" applyFill="1" applyBorder="1" applyAlignment="1">
      <alignment vertical="center"/>
    </xf>
    <xf numFmtId="164" fontId="48" fillId="3" borderId="2" xfId="0" quotePrefix="1" applyNumberFormat="1" applyFont="1" applyFill="1" applyBorder="1" applyAlignment="1">
      <alignment vertical="center"/>
    </xf>
    <xf numFmtId="0" fontId="47" fillId="2" borderId="79" xfId="0" applyFont="1" applyFill="1" applyBorder="1" applyAlignment="1">
      <alignment vertical="center"/>
    </xf>
    <xf numFmtId="0" fontId="47" fillId="2" borderId="79" xfId="0" applyFont="1" applyFill="1" applyBorder="1" applyAlignment="1">
      <alignment horizontal="center" vertical="center"/>
    </xf>
    <xf numFmtId="0" fontId="47" fillId="2" borderId="23" xfId="0" applyFont="1" applyFill="1" applyBorder="1" applyAlignment="1">
      <alignment horizontal="center" vertical="center" wrapText="1"/>
    </xf>
    <xf numFmtId="0" fontId="47" fillId="2" borderId="24" xfId="0" applyFont="1" applyFill="1" applyBorder="1" applyAlignment="1">
      <alignment horizontal="center" vertical="center" wrapText="1"/>
    </xf>
    <xf numFmtId="164" fontId="48" fillId="3" borderId="81" xfId="0" quotePrefix="1" applyNumberFormat="1" applyFont="1" applyFill="1" applyBorder="1" applyAlignment="1">
      <alignment horizontal="center" vertical="center"/>
    </xf>
    <xf numFmtId="164" fontId="19" fillId="3" borderId="28" xfId="2" applyNumberFormat="1" applyFont="1" applyFill="1" applyBorder="1" applyAlignment="1">
      <alignment horizontal="center" vertical="center"/>
    </xf>
    <xf numFmtId="164" fontId="19" fillId="3" borderId="26" xfId="2" applyNumberFormat="1" applyFont="1" applyFill="1" applyBorder="1" applyAlignment="1">
      <alignment horizontal="center" vertical="center"/>
    </xf>
    <xf numFmtId="164" fontId="48" fillId="3" borderId="126" xfId="0" quotePrefix="1" applyNumberFormat="1" applyFont="1" applyFill="1" applyBorder="1" applyAlignment="1">
      <alignment horizontal="center" vertical="center"/>
    </xf>
    <xf numFmtId="164" fontId="19" fillId="3" borderId="86" xfId="2" applyNumberFormat="1" applyFont="1" applyFill="1" applyBorder="1" applyAlignment="1">
      <alignment horizontal="center" vertical="center"/>
    </xf>
    <xf numFmtId="164" fontId="19" fillId="3" borderId="88" xfId="2" applyNumberFormat="1" applyFont="1" applyFill="1" applyBorder="1" applyAlignment="1">
      <alignment horizontal="center" vertical="center"/>
    </xf>
    <xf numFmtId="169" fontId="25" fillId="0" borderId="0" xfId="0" applyNumberFormat="1" applyFont="1" applyFill="1" applyBorder="1" applyAlignment="1">
      <alignment horizontal="center" vertical="center"/>
    </xf>
    <xf numFmtId="164" fontId="48" fillId="0" borderId="81" xfId="0" quotePrefix="1" applyNumberFormat="1" applyFont="1" applyFill="1" applyBorder="1" applyAlignment="1">
      <alignment horizontal="center" vertical="center"/>
    </xf>
    <xf numFmtId="169" fontId="19" fillId="0" borderId="84" xfId="0" applyNumberFormat="1" applyFont="1" applyBorder="1" applyAlignment="1">
      <alignment horizontal="center" vertical="center"/>
    </xf>
    <xf numFmtId="164" fontId="48" fillId="0" borderId="126" xfId="0" quotePrefix="1" applyNumberFormat="1" applyFont="1" applyFill="1" applyBorder="1" applyAlignment="1">
      <alignment horizontal="center" vertical="center"/>
    </xf>
    <xf numFmtId="169" fontId="19" fillId="0" borderId="87" xfId="0" applyNumberFormat="1" applyFont="1" applyBorder="1" applyAlignment="1">
      <alignment horizontal="center" vertical="center"/>
    </xf>
    <xf numFmtId="0" fontId="0" fillId="0" borderId="0" xfId="0" applyBorder="1" applyAlignment="1">
      <alignment horizontal="center" vertical="center"/>
    </xf>
    <xf numFmtId="164" fontId="48" fillId="0" borderId="127" xfId="0" quotePrefix="1" applyNumberFormat="1" applyFont="1" applyFill="1" applyBorder="1" applyAlignment="1">
      <alignment horizontal="center" vertical="center"/>
    </xf>
    <xf numFmtId="169" fontId="19" fillId="0" borderId="90" xfId="0" applyNumberFormat="1" applyFont="1" applyBorder="1" applyAlignment="1">
      <alignment horizontal="center" vertical="center"/>
    </xf>
    <xf numFmtId="169" fontId="19" fillId="0" borderId="91" xfId="0" applyNumberFormat="1" applyFont="1" applyBorder="1" applyAlignment="1">
      <alignment horizontal="center" vertical="center"/>
    </xf>
    <xf numFmtId="0" fontId="2" fillId="0" borderId="0" xfId="15" applyFont="1"/>
    <xf numFmtId="0" fontId="25" fillId="0" borderId="0" xfId="15" applyFont="1"/>
    <xf numFmtId="0" fontId="12" fillId="0" borderId="0" xfId="15" applyFont="1"/>
    <xf numFmtId="0" fontId="25" fillId="0" borderId="0" xfId="15" applyFont="1" applyFill="1" applyBorder="1"/>
    <xf numFmtId="175" fontId="0" fillId="0" borderId="0" xfId="2" applyNumberFormat="1" applyFont="1" applyFill="1" applyAlignment="1">
      <alignment horizontal="center"/>
    </xf>
    <xf numFmtId="175" fontId="0" fillId="0" borderId="0" xfId="0" applyNumberFormat="1" applyFont="1" applyFill="1"/>
    <xf numFmtId="0" fontId="16" fillId="0" borderId="100" xfId="0" applyFont="1" applyFill="1" applyBorder="1" applyAlignment="1">
      <alignment horizontal="left"/>
    </xf>
    <xf numFmtId="0" fontId="16" fillId="0" borderId="123" xfId="0" applyNumberFormat="1" applyFont="1" applyFill="1" applyBorder="1" applyAlignment="1">
      <alignment horizontal="center"/>
    </xf>
    <xf numFmtId="0" fontId="16" fillId="0" borderId="82" xfId="0" applyNumberFormat="1" applyFont="1" applyFill="1" applyBorder="1" applyAlignment="1">
      <alignment horizontal="center"/>
    </xf>
    <xf numFmtId="0" fontId="3" fillId="0" borderId="0" xfId="0" applyFont="1" applyAlignment="1">
      <alignment horizontal="center"/>
    </xf>
    <xf numFmtId="0" fontId="17" fillId="0" borderId="178" xfId="0" applyFont="1" applyBorder="1"/>
    <xf numFmtId="0" fontId="17" fillId="0" borderId="179" xfId="0" applyFont="1" applyBorder="1" applyAlignment="1">
      <alignment horizontal="center"/>
    </xf>
    <xf numFmtId="0" fontId="2" fillId="0" borderId="180" xfId="0" applyFont="1" applyBorder="1" applyAlignment="1">
      <alignment horizontal="center"/>
    </xf>
    <xf numFmtId="0" fontId="2" fillId="0" borderId="181" xfId="0" applyFont="1" applyBorder="1" applyAlignment="1">
      <alignment horizontal="center"/>
    </xf>
    <xf numFmtId="0" fontId="2" fillId="0" borderId="182" xfId="0" applyFont="1" applyBorder="1" applyAlignment="1">
      <alignment horizontal="center"/>
    </xf>
    <xf numFmtId="0" fontId="2" fillId="0" borderId="183" xfId="0" applyFont="1" applyBorder="1" applyAlignment="1">
      <alignment horizontal="center"/>
    </xf>
    <xf numFmtId="0" fontId="16" fillId="0" borderId="184" xfId="0" applyFont="1" applyBorder="1" applyAlignment="1">
      <alignment horizontal="center"/>
    </xf>
    <xf numFmtId="164" fontId="17" fillId="0" borderId="185" xfId="2" applyNumberFormat="1" applyFont="1" applyFill="1" applyBorder="1" applyAlignment="1">
      <alignment horizontal="center"/>
    </xf>
    <xf numFmtId="164" fontId="17" fillId="0" borderId="186" xfId="2" applyNumberFormat="1" applyFont="1" applyFill="1" applyBorder="1" applyAlignment="1">
      <alignment horizontal="center"/>
    </xf>
    <xf numFmtId="164" fontId="17" fillId="0" borderId="187" xfId="2" applyNumberFormat="1" applyFont="1" applyFill="1" applyBorder="1" applyAlignment="1">
      <alignment horizontal="center"/>
    </xf>
    <xf numFmtId="164" fontId="17" fillId="0" borderId="188" xfId="2" applyNumberFormat="1" applyFont="1" applyFill="1" applyBorder="1" applyAlignment="1">
      <alignment horizontal="center"/>
    </xf>
    <xf numFmtId="0" fontId="16" fillId="0" borderId="189" xfId="0" applyFont="1" applyBorder="1" applyAlignment="1">
      <alignment horizontal="center"/>
    </xf>
    <xf numFmtId="164" fontId="17" fillId="0" borderId="190" xfId="2" applyNumberFormat="1" applyFont="1" applyFill="1" applyBorder="1" applyAlignment="1">
      <alignment horizontal="center"/>
    </xf>
    <xf numFmtId="164" fontId="17" fillId="0" borderId="191" xfId="2" applyNumberFormat="1" applyFont="1" applyFill="1" applyBorder="1" applyAlignment="1">
      <alignment horizontal="center"/>
    </xf>
    <xf numFmtId="164" fontId="17" fillId="0" borderId="192" xfId="2" applyNumberFormat="1" applyFont="1" applyFill="1" applyBorder="1" applyAlignment="1">
      <alignment horizontal="center"/>
    </xf>
    <xf numFmtId="164" fontId="17" fillId="0" borderId="193" xfId="2" applyNumberFormat="1" applyFont="1" applyFill="1" applyBorder="1" applyAlignment="1">
      <alignment horizontal="center"/>
    </xf>
    <xf numFmtId="0" fontId="16" fillId="0" borderId="194" xfId="0" applyFont="1" applyBorder="1" applyAlignment="1">
      <alignment horizontal="center"/>
    </xf>
    <xf numFmtId="164" fontId="17" fillId="0" borderId="195" xfId="2" applyNumberFormat="1" applyFont="1" applyFill="1" applyBorder="1" applyAlignment="1">
      <alignment horizontal="center"/>
    </xf>
    <xf numFmtId="164" fontId="17" fillId="0" borderId="196" xfId="2" applyNumberFormat="1" applyFont="1" applyFill="1" applyBorder="1" applyAlignment="1">
      <alignment horizontal="center"/>
    </xf>
    <xf numFmtId="164" fontId="17" fillId="0" borderId="197" xfId="2" applyNumberFormat="1" applyFont="1" applyFill="1" applyBorder="1" applyAlignment="1">
      <alignment horizontal="center"/>
    </xf>
    <xf numFmtId="164" fontId="17" fillId="0" borderId="198" xfId="2" applyNumberFormat="1" applyFont="1" applyFill="1" applyBorder="1" applyAlignment="1">
      <alignment horizontal="center"/>
    </xf>
    <xf numFmtId="0" fontId="16" fillId="0" borderId="199" xfId="0" applyFont="1" applyBorder="1" applyAlignment="1">
      <alignment horizontal="center"/>
    </xf>
    <xf numFmtId="164" fontId="17" fillId="0" borderId="200" xfId="2" applyNumberFormat="1" applyFont="1" applyFill="1" applyBorder="1" applyAlignment="1">
      <alignment horizontal="center"/>
    </xf>
    <xf numFmtId="164" fontId="17" fillId="0" borderId="201" xfId="2" applyNumberFormat="1" applyFont="1" applyFill="1" applyBorder="1" applyAlignment="1">
      <alignment horizontal="center"/>
    </xf>
    <xf numFmtId="164" fontId="17" fillId="0" borderId="202" xfId="2" applyNumberFormat="1" applyFont="1" applyFill="1" applyBorder="1" applyAlignment="1">
      <alignment horizontal="center"/>
    </xf>
    <xf numFmtId="164" fontId="17" fillId="0" borderId="203" xfId="2" applyNumberFormat="1" applyFont="1" applyFill="1" applyBorder="1" applyAlignment="1">
      <alignment horizontal="center"/>
    </xf>
    <xf numFmtId="166" fontId="9" fillId="0" borderId="0" xfId="11" applyNumberFormat="1" applyFont="1" applyBorder="1"/>
    <xf numFmtId="167" fontId="9" fillId="0" borderId="0" xfId="11" applyNumberFormat="1" applyFont="1" applyBorder="1"/>
    <xf numFmtId="166" fontId="29" fillId="0" borderId="0" xfId="11" applyNumberFormat="1" applyFont="1" applyBorder="1"/>
    <xf numFmtId="166" fontId="0" fillId="0" borderId="0" xfId="11" applyNumberFormat="1" applyFont="1"/>
    <xf numFmtId="0" fontId="23" fillId="0" borderId="0" xfId="0" applyFont="1"/>
    <xf numFmtId="0" fontId="19" fillId="0" borderId="204" xfId="0" applyFont="1" applyBorder="1"/>
    <xf numFmtId="0" fontId="19" fillId="0" borderId="42" xfId="0" applyFont="1" applyBorder="1"/>
    <xf numFmtId="0" fontId="23" fillId="0" borderId="205" xfId="0" applyFont="1" applyBorder="1" applyAlignment="1">
      <alignment horizontal="center"/>
    </xf>
    <xf numFmtId="0" fontId="19" fillId="0" borderId="127" xfId="0" applyFont="1" applyBorder="1"/>
    <xf numFmtId="164" fontId="16" fillId="0" borderId="70" xfId="0" applyNumberFormat="1" applyFont="1" applyBorder="1" applyAlignment="1">
      <alignment horizontal="center"/>
    </xf>
    <xf numFmtId="164" fontId="16" fillId="0" borderId="71" xfId="0" applyNumberFormat="1" applyFont="1" applyBorder="1" applyAlignment="1">
      <alignment horizontal="center"/>
    </xf>
    <xf numFmtId="164" fontId="16" fillId="0" borderId="73" xfId="0" applyNumberFormat="1" applyFont="1" applyBorder="1" applyAlignment="1">
      <alignment horizontal="center"/>
    </xf>
    <xf numFmtId="0" fontId="19" fillId="0" borderId="132" xfId="0" applyFont="1" applyBorder="1"/>
    <xf numFmtId="164" fontId="19" fillId="0" borderId="133" xfId="2" applyNumberFormat="1" applyFont="1" applyBorder="1" applyAlignment="1">
      <alignment horizontal="center"/>
    </xf>
    <xf numFmtId="164" fontId="19" fillId="0" borderId="134" xfId="2" applyNumberFormat="1" applyFont="1" applyBorder="1" applyAlignment="1">
      <alignment horizontal="center"/>
    </xf>
    <xf numFmtId="164" fontId="19" fillId="0" borderId="136" xfId="2" applyNumberFormat="1" applyFont="1" applyBorder="1" applyAlignment="1">
      <alignment horizontal="center"/>
    </xf>
    <xf numFmtId="0" fontId="19" fillId="0" borderId="126" xfId="0" applyFont="1" applyBorder="1"/>
    <xf numFmtId="164" fontId="19" fillId="0" borderId="105" xfId="2" applyNumberFormat="1" applyFont="1" applyBorder="1" applyAlignment="1">
      <alignment horizontal="center"/>
    </xf>
    <xf numFmtId="164" fontId="19" fillId="0" borderId="108" xfId="2" applyNumberFormat="1" applyFont="1" applyBorder="1" applyAlignment="1">
      <alignment horizontal="center"/>
    </xf>
    <xf numFmtId="164" fontId="19" fillId="0" borderId="109" xfId="2" applyNumberFormat="1" applyFont="1" applyBorder="1" applyAlignment="1">
      <alignment horizontal="center"/>
    </xf>
    <xf numFmtId="164" fontId="19" fillId="0" borderId="70" xfId="0" applyNumberFormat="1" applyFont="1" applyBorder="1" applyAlignment="1">
      <alignment horizontal="center"/>
    </xf>
    <xf numFmtId="164" fontId="19" fillId="0" borderId="71" xfId="0" applyNumberFormat="1" applyFont="1" applyBorder="1" applyAlignment="1">
      <alignment horizontal="center"/>
    </xf>
    <xf numFmtId="164" fontId="19" fillId="0" borderId="73" xfId="0" applyNumberFormat="1" applyFont="1" applyBorder="1" applyAlignment="1">
      <alignment horizontal="center"/>
    </xf>
    <xf numFmtId="164" fontId="19" fillId="0" borderId="70" xfId="2" applyNumberFormat="1" applyFont="1" applyBorder="1" applyAlignment="1">
      <alignment horizontal="center"/>
    </xf>
    <xf numFmtId="164" fontId="19" fillId="0" borderId="71" xfId="2" applyNumberFormat="1" applyFont="1" applyBorder="1" applyAlignment="1">
      <alignment horizontal="center"/>
    </xf>
    <xf numFmtId="164" fontId="19" fillId="0" borderId="73" xfId="2" applyNumberFormat="1" applyFont="1" applyBorder="1" applyAlignment="1">
      <alignment horizontal="center"/>
    </xf>
    <xf numFmtId="168" fontId="19" fillId="0" borderId="0" xfId="1" applyNumberFormat="1" applyFont="1" applyAlignment="1">
      <alignment horizontal="center"/>
    </xf>
    <xf numFmtId="43" fontId="0" fillId="0" borderId="0" xfId="4" applyFont="1"/>
    <xf numFmtId="0" fontId="16" fillId="0" borderId="0" xfId="0" applyFont="1" applyFill="1"/>
    <xf numFmtId="176" fontId="23" fillId="0" borderId="0" xfId="4" applyNumberFormat="1" applyFont="1" applyBorder="1" applyAlignment="1">
      <alignment horizontal="center"/>
    </xf>
    <xf numFmtId="0" fontId="27" fillId="0" borderId="0" xfId="3" applyAlignment="1" applyProtection="1"/>
    <xf numFmtId="0" fontId="51" fillId="0" borderId="0" xfId="5" applyFont="1"/>
    <xf numFmtId="0" fontId="3" fillId="0" borderId="0" xfId="5" applyFont="1"/>
    <xf numFmtId="0" fontId="39" fillId="0" borderId="0" xfId="5"/>
    <xf numFmtId="0" fontId="52" fillId="0" borderId="0" xfId="5" applyFont="1"/>
    <xf numFmtId="0" fontId="10" fillId="7" borderId="208" xfId="5" applyFont="1" applyFill="1" applyBorder="1" applyAlignment="1">
      <alignment horizontal="center" vertical="center" wrapText="1"/>
    </xf>
    <xf numFmtId="0" fontId="10" fillId="7" borderId="206" xfId="5" applyFont="1" applyFill="1" applyBorder="1" applyAlignment="1">
      <alignment horizontal="center" vertical="center" wrapText="1"/>
    </xf>
    <xf numFmtId="0" fontId="10" fillId="7" borderId="209" xfId="5" applyFont="1" applyFill="1" applyBorder="1" applyAlignment="1">
      <alignment horizontal="center" vertical="center" wrapText="1"/>
    </xf>
    <xf numFmtId="0" fontId="10" fillId="7" borderId="120" xfId="5" applyFont="1" applyFill="1" applyBorder="1" applyAlignment="1">
      <alignment horizontal="center" vertical="center" wrapText="1"/>
    </xf>
    <xf numFmtId="0" fontId="10" fillId="7" borderId="210" xfId="5" applyFont="1" applyFill="1" applyBorder="1" applyAlignment="1">
      <alignment horizontal="center" vertical="center" wrapText="1"/>
    </xf>
    <xf numFmtId="0" fontId="10" fillId="7" borderId="91" xfId="5" applyFont="1" applyFill="1" applyBorder="1" applyAlignment="1">
      <alignment horizontal="center" vertical="center" wrapText="1"/>
    </xf>
    <xf numFmtId="0" fontId="12" fillId="0" borderId="204" xfId="5" applyFont="1" applyBorder="1" applyAlignment="1">
      <alignment horizontal="center" vertical="center" wrapText="1"/>
    </xf>
    <xf numFmtId="164" fontId="19" fillId="0" borderId="31" xfId="5" applyNumberFormat="1" applyFont="1" applyBorder="1" applyAlignment="1">
      <alignment horizontal="center" vertical="center" wrapText="1"/>
    </xf>
    <xf numFmtId="164" fontId="19" fillId="0" borderId="211" xfId="5" applyNumberFormat="1" applyFont="1" applyBorder="1" applyAlignment="1">
      <alignment horizontal="center" vertical="center" wrapText="1"/>
    </xf>
    <xf numFmtId="164" fontId="19" fillId="0" borderId="30" xfId="5" applyNumberFormat="1" applyFont="1" applyBorder="1" applyAlignment="1">
      <alignment horizontal="center" vertical="center" wrapText="1"/>
    </xf>
    <xf numFmtId="164" fontId="52" fillId="0" borderId="0" xfId="5" applyNumberFormat="1" applyFont="1"/>
    <xf numFmtId="0" fontId="12" fillId="8" borderId="126" xfId="5" applyFont="1" applyFill="1" applyBorder="1" applyAlignment="1">
      <alignment horizontal="center" vertical="center" wrapText="1"/>
    </xf>
    <xf numFmtId="164" fontId="19" fillId="8" borderId="118" xfId="5" applyNumberFormat="1" applyFont="1" applyFill="1" applyBorder="1" applyAlignment="1">
      <alignment horizontal="center" vertical="center" wrapText="1"/>
    </xf>
    <xf numFmtId="164" fontId="19" fillId="8" borderId="212" xfId="5" applyNumberFormat="1" applyFont="1" applyFill="1" applyBorder="1" applyAlignment="1">
      <alignment horizontal="center" vertical="center" wrapText="1"/>
    </xf>
    <xf numFmtId="164" fontId="19" fillId="8" borderId="88" xfId="5" applyNumberFormat="1" applyFont="1" applyFill="1" applyBorder="1" applyAlignment="1">
      <alignment horizontal="center" vertical="center" wrapText="1"/>
    </xf>
    <xf numFmtId="0" fontId="12" fillId="0" borderId="126" xfId="5" applyFont="1" applyBorder="1" applyAlignment="1">
      <alignment horizontal="center" vertical="center" wrapText="1"/>
    </xf>
    <xf numFmtId="164" fontId="19" fillId="0" borderId="118" xfId="5" applyNumberFormat="1" applyFont="1" applyBorder="1" applyAlignment="1">
      <alignment horizontal="center" vertical="center" wrapText="1"/>
    </xf>
    <xf numFmtId="164" fontId="19" fillId="0" borderId="212" xfId="5" applyNumberFormat="1" applyFont="1" applyBorder="1" applyAlignment="1">
      <alignment horizontal="center" vertical="center" wrapText="1"/>
    </xf>
    <xf numFmtId="164" fontId="19" fillId="0" borderId="88" xfId="5" applyNumberFormat="1" applyFont="1" applyBorder="1" applyAlignment="1">
      <alignment horizontal="center" vertical="center" wrapText="1"/>
    </xf>
    <xf numFmtId="0" fontId="12" fillId="0" borderId="127" xfId="5" applyFont="1" applyBorder="1" applyAlignment="1">
      <alignment horizontal="center" vertical="center" wrapText="1"/>
    </xf>
    <xf numFmtId="164" fontId="19" fillId="0" borderId="120" xfId="5" applyNumberFormat="1" applyFont="1" applyBorder="1" applyAlignment="1">
      <alignment horizontal="center" vertical="center" wrapText="1"/>
    </xf>
    <xf numFmtId="164" fontId="19" fillId="0" borderId="210" xfId="5" applyNumberFormat="1" applyFont="1" applyBorder="1" applyAlignment="1">
      <alignment horizontal="center" vertical="center" wrapText="1"/>
    </xf>
    <xf numFmtId="164" fontId="19" fillId="0" borderId="91" xfId="5" applyNumberFormat="1" applyFont="1" applyBorder="1" applyAlignment="1">
      <alignment horizontal="center" vertical="center" wrapText="1"/>
    </xf>
    <xf numFmtId="164" fontId="9" fillId="0" borderId="0" xfId="2" applyNumberFormat="1" applyFont="1" applyBorder="1" applyAlignment="1">
      <alignment horizontal="center" vertical="center" wrapText="1"/>
    </xf>
    <xf numFmtId="9" fontId="9" fillId="0" borderId="0" xfId="2" applyNumberFormat="1" applyFont="1" applyBorder="1"/>
    <xf numFmtId="9" fontId="0" fillId="0" borderId="0" xfId="2" applyNumberFormat="1" applyFont="1"/>
    <xf numFmtId="9" fontId="0" fillId="0" borderId="0" xfId="0" applyNumberFormat="1"/>
    <xf numFmtId="9" fontId="9" fillId="0" borderId="0" xfId="1" applyNumberFormat="1" applyFont="1" applyBorder="1"/>
    <xf numFmtId="9" fontId="0" fillId="0" borderId="0" xfId="0" applyNumberFormat="1" applyFill="1"/>
    <xf numFmtId="9" fontId="0" fillId="0" borderId="0" xfId="0" applyNumberFormat="1" applyFill="1" applyAlignment="1">
      <alignment horizontal="center"/>
    </xf>
    <xf numFmtId="0" fontId="0" fillId="0" borderId="0" xfId="0" applyBorder="1"/>
    <xf numFmtId="0" fontId="29" fillId="0" borderId="0" xfId="0" applyFont="1" applyBorder="1"/>
    <xf numFmtId="0" fontId="23" fillId="0" borderId="217" xfId="0" applyFont="1" applyFill="1" applyBorder="1"/>
    <xf numFmtId="0" fontId="23" fillId="0" borderId="218" xfId="0" applyFont="1" applyFill="1" applyBorder="1"/>
    <xf numFmtId="0" fontId="23" fillId="0" borderId="219" xfId="0" applyFont="1" applyFill="1" applyBorder="1"/>
    <xf numFmtId="0" fontId="16" fillId="0" borderId="215" xfId="0" applyFont="1" applyFill="1" applyBorder="1" applyAlignment="1">
      <alignment horizontal="left"/>
    </xf>
    <xf numFmtId="0" fontId="16" fillId="0" borderId="221" xfId="0" applyNumberFormat="1" applyFont="1" applyFill="1" applyBorder="1" applyAlignment="1">
      <alignment horizontal="center"/>
    </xf>
    <xf numFmtId="0" fontId="16" fillId="0" borderId="220" xfId="0" applyNumberFormat="1" applyFont="1" applyFill="1" applyBorder="1" applyAlignment="1">
      <alignment horizontal="center"/>
    </xf>
    <xf numFmtId="164" fontId="19" fillId="0" borderId="222" xfId="2" applyNumberFormat="1" applyFont="1" applyFill="1" applyBorder="1" applyAlignment="1">
      <alignment horizontal="center"/>
    </xf>
    <xf numFmtId="164" fontId="19" fillId="0" borderId="209" xfId="2" applyNumberFormat="1" applyFont="1" applyFill="1" applyBorder="1" applyAlignment="1">
      <alignment horizontal="center"/>
    </xf>
    <xf numFmtId="164" fontId="19" fillId="0" borderId="223" xfId="2" applyNumberFormat="1" applyFont="1" applyFill="1" applyBorder="1" applyAlignment="1">
      <alignment horizontal="center"/>
    </xf>
    <xf numFmtId="164" fontId="19" fillId="0" borderId="224" xfId="2" applyNumberFormat="1" applyFont="1" applyFill="1" applyBorder="1" applyAlignment="1">
      <alignment horizontal="center"/>
    </xf>
    <xf numFmtId="164" fontId="19" fillId="0" borderId="225" xfId="2" applyNumberFormat="1" applyFont="1" applyFill="1" applyBorder="1" applyAlignment="1">
      <alignment horizontal="center"/>
    </xf>
    <xf numFmtId="164" fontId="19" fillId="0" borderId="226" xfId="2" applyNumberFormat="1" applyFont="1" applyFill="1" applyBorder="1" applyAlignment="1">
      <alignment horizontal="center"/>
    </xf>
    <xf numFmtId="0" fontId="23" fillId="0" borderId="214" xfId="0" applyFont="1" applyBorder="1"/>
    <xf numFmtId="0" fontId="16" fillId="0" borderId="227" xfId="0" applyFont="1" applyFill="1" applyBorder="1" applyAlignment="1">
      <alignment horizontal="left"/>
    </xf>
    <xf numFmtId="0" fontId="16" fillId="0" borderId="228" xfId="0" applyFont="1" applyFill="1" applyBorder="1"/>
    <xf numFmtId="0" fontId="19" fillId="0" borderId="229" xfId="0" applyFont="1" applyBorder="1"/>
    <xf numFmtId="0" fontId="19" fillId="0" borderId="230" xfId="0" applyFont="1" applyBorder="1"/>
    <xf numFmtId="0" fontId="19" fillId="0" borderId="231" xfId="0" applyFont="1" applyBorder="1"/>
    <xf numFmtId="0" fontId="16" fillId="0" borderId="215" xfId="0" applyNumberFormat="1" applyFont="1" applyFill="1" applyBorder="1" applyAlignment="1">
      <alignment horizontal="center"/>
    </xf>
    <xf numFmtId="176" fontId="17" fillId="0" borderId="233" xfId="4" applyNumberFormat="1" applyFont="1" applyFill="1" applyBorder="1"/>
    <xf numFmtId="176" fontId="17" fillId="0" borderId="234" xfId="4" applyNumberFormat="1" applyFont="1" applyFill="1" applyBorder="1"/>
    <xf numFmtId="0" fontId="19" fillId="0" borderId="236" xfId="0" applyFont="1" applyBorder="1"/>
    <xf numFmtId="0" fontId="19" fillId="0" borderId="237" xfId="0" applyFont="1" applyBorder="1"/>
    <xf numFmtId="176" fontId="19" fillId="0" borderId="239" xfId="4" applyNumberFormat="1" applyFont="1" applyBorder="1" applyAlignment="1">
      <alignment horizontal="center"/>
    </xf>
    <xf numFmtId="176" fontId="19" fillId="0" borderId="240" xfId="4" applyNumberFormat="1" applyFont="1" applyBorder="1" applyAlignment="1">
      <alignment horizontal="center"/>
    </xf>
    <xf numFmtId="176" fontId="19" fillId="0" borderId="223" xfId="4" applyNumberFormat="1" applyFont="1" applyBorder="1" applyAlignment="1">
      <alignment horizontal="center"/>
    </xf>
    <xf numFmtId="176" fontId="19" fillId="0" borderId="224" xfId="4" applyNumberFormat="1" applyFont="1" applyBorder="1" applyAlignment="1">
      <alignment horizontal="center"/>
    </xf>
    <xf numFmtId="176" fontId="19" fillId="0" borderId="225" xfId="4" applyNumberFormat="1" applyFont="1" applyBorder="1" applyAlignment="1">
      <alignment horizontal="center"/>
    </xf>
    <xf numFmtId="176" fontId="19" fillId="0" borderId="226" xfId="4" applyNumberFormat="1" applyFont="1" applyBorder="1" applyAlignment="1">
      <alignment horizontal="center"/>
    </xf>
    <xf numFmtId="0" fontId="18" fillId="0" borderId="0" xfId="0" applyFont="1" applyAlignment="1">
      <alignment vertical="center" wrapText="1"/>
    </xf>
    <xf numFmtId="0" fontId="23" fillId="0" borderId="241" xfId="0" applyFont="1" applyFill="1" applyBorder="1"/>
    <xf numFmtId="164" fontId="19" fillId="0" borderId="242" xfId="2" applyNumberFormat="1" applyFont="1" applyFill="1" applyBorder="1" applyAlignment="1">
      <alignment horizontal="center"/>
    </xf>
    <xf numFmtId="164" fontId="19" fillId="0" borderId="243" xfId="2" applyNumberFormat="1" applyFont="1" applyFill="1" applyBorder="1" applyAlignment="1">
      <alignment horizontal="center"/>
    </xf>
    <xf numFmtId="0" fontId="23" fillId="0" borderId="244" xfId="0" applyFont="1" applyFill="1" applyBorder="1"/>
    <xf numFmtId="164" fontId="19" fillId="0" borderId="212" xfId="2" applyNumberFormat="1" applyFont="1" applyFill="1" applyBorder="1" applyAlignment="1">
      <alignment horizontal="center"/>
    </xf>
    <xf numFmtId="164" fontId="19" fillId="0" borderId="245" xfId="2" applyNumberFormat="1" applyFont="1" applyFill="1" applyBorder="1" applyAlignment="1">
      <alignment horizontal="center"/>
    </xf>
    <xf numFmtId="0" fontId="23" fillId="0" borderId="246" xfId="0" applyFont="1" applyFill="1" applyBorder="1"/>
    <xf numFmtId="164" fontId="19" fillId="0" borderId="210" xfId="2" applyNumberFormat="1" applyFont="1" applyFill="1" applyBorder="1" applyAlignment="1">
      <alignment horizontal="center"/>
    </xf>
    <xf numFmtId="164" fontId="19" fillId="0" borderId="247" xfId="2" applyNumberFormat="1" applyFont="1" applyFill="1" applyBorder="1" applyAlignment="1">
      <alignment horizontal="center"/>
    </xf>
    <xf numFmtId="0" fontId="23" fillId="0" borderId="205" xfId="0" applyFont="1" applyFill="1" applyBorder="1"/>
    <xf numFmtId="164" fontId="19" fillId="0" borderId="206" xfId="2" applyNumberFormat="1" applyFont="1" applyFill="1" applyBorder="1" applyAlignment="1">
      <alignment horizontal="center"/>
    </xf>
    <xf numFmtId="164" fontId="19" fillId="0" borderId="207" xfId="2" applyNumberFormat="1" applyFont="1" applyFill="1" applyBorder="1" applyAlignment="1">
      <alignment horizontal="center"/>
    </xf>
    <xf numFmtId="176" fontId="17" fillId="0" borderId="232" xfId="4" applyNumberFormat="1" applyFont="1" applyFill="1" applyBorder="1"/>
    <xf numFmtId="0" fontId="19" fillId="0" borderId="235" xfId="0" applyFont="1" applyBorder="1"/>
    <xf numFmtId="43" fontId="19" fillId="0" borderId="238" xfId="4" applyFont="1" applyBorder="1" applyAlignment="1">
      <alignment horizontal="center"/>
    </xf>
    <xf numFmtId="43" fontId="19" fillId="0" borderId="217" xfId="4" applyFont="1" applyBorder="1" applyAlignment="1">
      <alignment horizontal="center"/>
    </xf>
    <xf numFmtId="43" fontId="19" fillId="0" borderId="218" xfId="4" applyFont="1" applyBorder="1" applyAlignment="1">
      <alignment horizontal="center"/>
    </xf>
    <xf numFmtId="0" fontId="19" fillId="0" borderId="252" xfId="0" applyFont="1" applyBorder="1"/>
    <xf numFmtId="0" fontId="19" fillId="0" borderId="253" xfId="0" applyFont="1" applyBorder="1"/>
    <xf numFmtId="176" fontId="19" fillId="0" borderId="250" xfId="4" applyNumberFormat="1" applyFont="1" applyBorder="1" applyAlignment="1">
      <alignment horizontal="center"/>
    </xf>
    <xf numFmtId="176" fontId="19" fillId="0" borderId="251" xfId="4" applyNumberFormat="1" applyFont="1" applyBorder="1" applyAlignment="1">
      <alignment horizontal="center"/>
    </xf>
    <xf numFmtId="0" fontId="19" fillId="0" borderId="255" xfId="0" applyFont="1" applyBorder="1"/>
    <xf numFmtId="176" fontId="19" fillId="0" borderId="256" xfId="4" applyNumberFormat="1" applyFont="1" applyBorder="1" applyAlignment="1">
      <alignment horizontal="center"/>
    </xf>
    <xf numFmtId="176" fontId="19" fillId="0" borderId="254" xfId="4" applyNumberFormat="1" applyFont="1" applyBorder="1" applyAlignment="1">
      <alignment horizontal="center"/>
    </xf>
    <xf numFmtId="176" fontId="19" fillId="0" borderId="257" xfId="4" applyNumberFormat="1" applyFont="1" applyBorder="1" applyAlignment="1">
      <alignment horizontal="center"/>
    </xf>
    <xf numFmtId="0" fontId="23" fillId="0" borderId="259" xfId="0" applyFont="1" applyBorder="1"/>
    <xf numFmtId="0" fontId="19" fillId="0" borderId="258" xfId="0" applyFont="1" applyBorder="1"/>
    <xf numFmtId="0" fontId="23" fillId="0" borderId="263" xfId="0" applyFont="1" applyFill="1" applyBorder="1"/>
    <xf numFmtId="0" fontId="16" fillId="0" borderId="264" xfId="0" applyFont="1" applyFill="1" applyBorder="1" applyAlignment="1">
      <alignment horizontal="left"/>
    </xf>
    <xf numFmtId="0" fontId="37" fillId="0" borderId="264" xfId="0" applyNumberFormat="1" applyFont="1" applyFill="1" applyBorder="1" applyAlignment="1">
      <alignment horizontal="center"/>
    </xf>
    <xf numFmtId="0" fontId="37" fillId="0" borderId="265" xfId="0" applyNumberFormat="1" applyFont="1" applyFill="1" applyBorder="1" applyAlignment="1">
      <alignment horizontal="center"/>
    </xf>
    <xf numFmtId="0" fontId="19" fillId="0" borderId="252" xfId="0" applyFont="1" applyFill="1" applyBorder="1"/>
    <xf numFmtId="164" fontId="19" fillId="0" borderId="252" xfId="2" applyNumberFormat="1" applyFont="1" applyFill="1" applyBorder="1" applyAlignment="1">
      <alignment horizontal="center"/>
    </xf>
    <xf numFmtId="164" fontId="19" fillId="0" borderId="253" xfId="2" applyNumberFormat="1" applyFont="1" applyFill="1" applyBorder="1" applyAlignment="1">
      <alignment horizontal="center"/>
    </xf>
    <xf numFmtId="0" fontId="19" fillId="0" borderId="223" xfId="0" applyFont="1" applyFill="1" applyBorder="1"/>
    <xf numFmtId="0" fontId="19" fillId="0" borderId="250" xfId="0" applyFont="1" applyFill="1" applyBorder="1"/>
    <xf numFmtId="164" fontId="19" fillId="0" borderId="250" xfId="2" applyNumberFormat="1" applyFont="1" applyFill="1" applyBorder="1" applyAlignment="1">
      <alignment horizontal="center"/>
    </xf>
    <xf numFmtId="164" fontId="19" fillId="0" borderId="251" xfId="2" applyNumberFormat="1" applyFont="1" applyFill="1" applyBorder="1" applyAlignment="1">
      <alignment horizontal="center"/>
    </xf>
    <xf numFmtId="164" fontId="38" fillId="0" borderId="252" xfId="2" applyNumberFormat="1" applyFont="1" applyFill="1" applyBorder="1" applyAlignment="1">
      <alignment horizontal="center"/>
    </xf>
    <xf numFmtId="164" fontId="38" fillId="0" borderId="253" xfId="2" applyNumberFormat="1" applyFont="1" applyFill="1" applyBorder="1" applyAlignment="1">
      <alignment horizontal="center"/>
    </xf>
    <xf numFmtId="164" fontId="38" fillId="0" borderId="223" xfId="2" applyNumberFormat="1" applyFont="1" applyFill="1" applyBorder="1" applyAlignment="1">
      <alignment horizontal="center"/>
    </xf>
    <xf numFmtId="164" fontId="38" fillId="0" borderId="224" xfId="2" applyNumberFormat="1" applyFont="1" applyFill="1" applyBorder="1" applyAlignment="1">
      <alignment horizontal="center"/>
    </xf>
    <xf numFmtId="0" fontId="19" fillId="0" borderId="225" xfId="0" applyFont="1" applyFill="1" applyBorder="1"/>
    <xf numFmtId="164" fontId="38" fillId="0" borderId="225" xfId="2" applyNumberFormat="1" applyFont="1" applyFill="1" applyBorder="1" applyAlignment="1">
      <alignment horizontal="center"/>
    </xf>
    <xf numFmtId="164" fontId="38" fillId="0" borderId="226" xfId="2" applyNumberFormat="1" applyFont="1" applyFill="1" applyBorder="1" applyAlignment="1">
      <alignment horizontal="center"/>
    </xf>
    <xf numFmtId="0" fontId="12" fillId="0" borderId="267" xfId="6" applyFont="1" applyFill="1" applyBorder="1"/>
    <xf numFmtId="173" fontId="25" fillId="0" borderId="268" xfId="6" applyNumberFormat="1" applyFont="1" applyFill="1" applyBorder="1"/>
    <xf numFmtId="164" fontId="19" fillId="0" borderId="266" xfId="2" applyNumberFormat="1" applyFont="1" applyFill="1" applyBorder="1"/>
    <xf numFmtId="0" fontId="12" fillId="0" borderId="216" xfId="6" applyFont="1" applyFill="1" applyBorder="1"/>
    <xf numFmtId="173" fontId="25" fillId="0" borderId="222" xfId="6" applyNumberFormat="1" applyFont="1" applyFill="1" applyBorder="1"/>
    <xf numFmtId="164" fontId="19" fillId="0" borderId="209" xfId="2" applyNumberFormat="1" applyFont="1" applyFill="1" applyBorder="1"/>
    <xf numFmtId="0" fontId="12" fillId="0" borderId="217" xfId="6" applyFont="1" applyFill="1" applyBorder="1"/>
    <xf numFmtId="173" fontId="25" fillId="0" borderId="223" xfId="6" applyNumberFormat="1" applyFont="1" applyFill="1" applyBorder="1"/>
    <xf numFmtId="164" fontId="19" fillId="0" borderId="224" xfId="2" applyNumberFormat="1" applyFont="1" applyFill="1" applyBorder="1"/>
    <xf numFmtId="0" fontId="12" fillId="0" borderId="249" xfId="6" applyFont="1" applyFill="1" applyBorder="1"/>
    <xf numFmtId="173" fontId="25" fillId="0" borderId="250" xfId="6" applyNumberFormat="1" applyFont="1" applyFill="1" applyBorder="1"/>
    <xf numFmtId="164" fontId="19" fillId="0" borderId="251" xfId="2" applyNumberFormat="1" applyFont="1" applyFill="1" applyBorder="1"/>
    <xf numFmtId="9" fontId="22" fillId="0" borderId="0" xfId="0" applyNumberFormat="1" applyFont="1" applyBorder="1" applyAlignment="1">
      <alignment horizontal="center"/>
    </xf>
    <xf numFmtId="0" fontId="22" fillId="0" borderId="0" xfId="0" applyFont="1" applyBorder="1" applyAlignment="1">
      <alignment horizontal="center" vertical="center"/>
    </xf>
    <xf numFmtId="165" fontId="3" fillId="0" borderId="0" xfId="11" applyFont="1" applyBorder="1"/>
    <xf numFmtId="0" fontId="18" fillId="0" borderId="269" xfId="0" applyFont="1" applyBorder="1" applyAlignment="1">
      <alignment horizontal="center"/>
    </xf>
    <xf numFmtId="0" fontId="21" fillId="0" borderId="270" xfId="0" applyFont="1" applyBorder="1" applyAlignment="1">
      <alignment horizontal="center"/>
    </xf>
    <xf numFmtId="0" fontId="22" fillId="0" borderId="272" xfId="0" applyFont="1" applyBorder="1" applyAlignment="1">
      <alignment horizontal="center"/>
    </xf>
    <xf numFmtId="0" fontId="21" fillId="0" borderId="227" xfId="12" applyFont="1" applyBorder="1" applyAlignment="1">
      <alignment horizontal="center"/>
    </xf>
    <xf numFmtId="0" fontId="18" fillId="0" borderId="274" xfId="12" applyFont="1" applyBorder="1" applyAlignment="1">
      <alignment horizontal="center"/>
    </xf>
    <xf numFmtId="0" fontId="18" fillId="0" borderId="275" xfId="12" applyFont="1" applyBorder="1" applyAlignment="1">
      <alignment horizontal="center"/>
    </xf>
    <xf numFmtId="0" fontId="6" fillId="0" borderId="227" xfId="12" applyFont="1" applyBorder="1" applyAlignment="1">
      <alignment horizontal="center"/>
    </xf>
    <xf numFmtId="10" fontId="7" fillId="0" borderId="274" xfId="13" applyNumberFormat="1" applyFont="1" applyBorder="1" applyAlignment="1">
      <alignment horizontal="center"/>
    </xf>
    <xf numFmtId="10" fontId="7" fillId="0" borderId="275" xfId="13" applyNumberFormat="1" applyFont="1" applyBorder="1" applyAlignment="1">
      <alignment horizontal="center"/>
    </xf>
    <xf numFmtId="0" fontId="19" fillId="0" borderId="0" xfId="15" applyFont="1" applyAlignment="1">
      <alignment horizontal="center"/>
    </xf>
    <xf numFmtId="0" fontId="19" fillId="0" borderId="0" xfId="15" applyFont="1"/>
    <xf numFmtId="0" fontId="54" fillId="0" borderId="0" xfId="3" applyFont="1" applyAlignment="1" applyProtection="1"/>
    <xf numFmtId="0" fontId="47" fillId="2" borderId="79" xfId="15" applyFont="1" applyFill="1" applyBorder="1" applyAlignment="1">
      <alignment horizontal="center" vertical="center"/>
    </xf>
    <xf numFmtId="0" fontId="47" fillId="2" borderId="22" xfId="15" applyFont="1" applyFill="1" applyBorder="1" applyAlignment="1">
      <alignment horizontal="center" vertical="center" wrapText="1"/>
    </xf>
    <xf numFmtId="0" fontId="47" fillId="2" borderId="23" xfId="15" applyFont="1" applyFill="1" applyBorder="1" applyAlignment="1">
      <alignment horizontal="center" vertical="center" wrapText="1"/>
    </xf>
    <xf numFmtId="0" fontId="47" fillId="2" borderId="2" xfId="15" applyFont="1" applyFill="1" applyBorder="1" applyAlignment="1">
      <alignment horizontal="center" vertical="center" wrapText="1"/>
    </xf>
    <xf numFmtId="0" fontId="19" fillId="0" borderId="158" xfId="15" applyFont="1" applyBorder="1" applyAlignment="1">
      <alignment horizontal="center" vertical="center"/>
    </xf>
    <xf numFmtId="170" fontId="19" fillId="3" borderId="28" xfId="15" applyNumberFormat="1" applyFont="1" applyFill="1" applyBorder="1" applyAlignment="1">
      <alignment horizontal="center" vertical="center"/>
    </xf>
    <xf numFmtId="170" fontId="19" fillId="3" borderId="84" xfId="15" applyNumberFormat="1" applyFont="1" applyFill="1" applyBorder="1" applyAlignment="1">
      <alignment horizontal="center" vertical="center"/>
    </xf>
    <xf numFmtId="170" fontId="19" fillId="3" borderId="26" xfId="15" applyNumberFormat="1" applyFont="1" applyFill="1" applyBorder="1" applyAlignment="1">
      <alignment horizontal="center" vertical="center"/>
    </xf>
    <xf numFmtId="164" fontId="48" fillId="0" borderId="126" xfId="16" quotePrefix="1" applyNumberFormat="1" applyFont="1" applyFill="1" applyBorder="1" applyAlignment="1">
      <alignment horizontal="center" vertical="center"/>
    </xf>
    <xf numFmtId="169" fontId="19" fillId="0" borderId="86" xfId="15" applyNumberFormat="1" applyFont="1" applyBorder="1" applyAlignment="1">
      <alignment horizontal="center" vertical="center"/>
    </xf>
    <xf numFmtId="169" fontId="19" fillId="0" borderId="88" xfId="15" applyNumberFormat="1" applyFont="1" applyBorder="1" applyAlignment="1">
      <alignment horizontal="center" vertical="center"/>
    </xf>
    <xf numFmtId="164" fontId="48" fillId="0" borderId="127" xfId="16" quotePrefix="1" applyNumberFormat="1" applyFont="1" applyFill="1" applyBorder="1" applyAlignment="1">
      <alignment horizontal="center" vertical="center"/>
    </xf>
    <xf numFmtId="169" fontId="19" fillId="0" borderId="89" xfId="15" applyNumberFormat="1" applyFont="1" applyBorder="1" applyAlignment="1">
      <alignment horizontal="center" vertical="center"/>
    </xf>
    <xf numFmtId="169" fontId="19" fillId="0" borderId="91" xfId="15" applyNumberFormat="1" applyFont="1" applyBorder="1" applyAlignment="1">
      <alignment horizontal="center" vertical="center"/>
    </xf>
    <xf numFmtId="0" fontId="48" fillId="3" borderId="63" xfId="15" quotePrefix="1" applyNumberFormat="1" applyFont="1" applyFill="1" applyBorder="1" applyAlignment="1">
      <alignment horizontal="left" vertical="center"/>
    </xf>
    <xf numFmtId="0" fontId="55" fillId="3" borderId="159" xfId="15" quotePrefix="1" applyNumberFormat="1" applyFont="1" applyFill="1" applyBorder="1" applyAlignment="1">
      <alignment horizontal="center" vertical="center"/>
    </xf>
    <xf numFmtId="0" fontId="48" fillId="0" borderId="123" xfId="15" applyFont="1" applyBorder="1" applyAlignment="1">
      <alignment vertical="center" wrapText="1"/>
    </xf>
    <xf numFmtId="169" fontId="19" fillId="0" borderId="0" xfId="15" applyNumberFormat="1" applyFont="1"/>
    <xf numFmtId="2" fontId="19" fillId="0" borderId="0" xfId="0" applyNumberFormat="1" applyFont="1"/>
    <xf numFmtId="164" fontId="2" fillId="4" borderId="1" xfId="15" applyNumberFormat="1" applyFont="1" applyFill="1" applyBorder="1" applyAlignment="1">
      <alignment horizontal="center" vertical="center"/>
    </xf>
    <xf numFmtId="164" fontId="2" fillId="4" borderId="167" xfId="15" applyNumberFormat="1" applyFont="1" applyFill="1" applyBorder="1" applyAlignment="1">
      <alignment horizontal="center" vertical="center"/>
    </xf>
    <xf numFmtId="0" fontId="12" fillId="0" borderId="37" xfId="15" applyFont="1" applyFill="1" applyBorder="1"/>
    <xf numFmtId="0" fontId="2" fillId="0" borderId="0" xfId="15" applyFont="1" applyFill="1" applyBorder="1" applyAlignment="1">
      <alignment vertical="center" wrapText="1"/>
    </xf>
    <xf numFmtId="0" fontId="2" fillId="3" borderId="37" xfId="15" applyFont="1" applyFill="1" applyBorder="1" applyAlignment="1">
      <alignment horizontal="left" vertical="center" wrapText="1"/>
    </xf>
    <xf numFmtId="0" fontId="2" fillId="3" borderId="123" xfId="15" applyFont="1" applyFill="1" applyBorder="1" applyAlignment="1">
      <alignment vertical="center" wrapText="1"/>
    </xf>
    <xf numFmtId="0" fontId="2" fillId="3" borderId="82" xfId="15" applyFont="1" applyFill="1" applyBorder="1" applyAlignment="1">
      <alignment vertical="center" wrapText="1"/>
    </xf>
    <xf numFmtId="0" fontId="26" fillId="4" borderId="42" xfId="15" applyFont="1" applyFill="1" applyBorder="1" applyAlignment="1">
      <alignment horizontal="left" vertical="center" wrapText="1"/>
    </xf>
    <xf numFmtId="164" fontId="26" fillId="4" borderId="176" xfId="15" applyNumberFormat="1" applyFont="1" applyFill="1" applyBorder="1" applyAlignment="1">
      <alignment horizontal="center" vertical="center"/>
    </xf>
    <xf numFmtId="164" fontId="26" fillId="4" borderId="168" xfId="15" applyNumberFormat="1" applyFont="1" applyFill="1" applyBorder="1" applyAlignment="1">
      <alignment horizontal="center" vertical="center"/>
    </xf>
    <xf numFmtId="164" fontId="26" fillId="4" borderId="169" xfId="15" applyNumberFormat="1" applyFont="1" applyFill="1" applyBorder="1" applyAlignment="1">
      <alignment horizontal="center" vertical="center"/>
    </xf>
    <xf numFmtId="0" fontId="26" fillId="3" borderId="139" xfId="15" applyFont="1" applyFill="1" applyBorder="1" applyAlignment="1">
      <alignment horizontal="left" vertical="center" wrapText="1"/>
    </xf>
    <xf numFmtId="164" fontId="26" fillId="3" borderId="111" xfId="15" applyNumberFormat="1" applyFont="1" applyFill="1" applyBorder="1" applyAlignment="1">
      <alignment horizontal="center" vertical="center"/>
    </xf>
    <xf numFmtId="164" fontId="26" fillId="3" borderId="170" xfId="15" applyNumberFormat="1" applyFont="1" applyFill="1" applyBorder="1" applyAlignment="1">
      <alignment horizontal="center" vertical="center"/>
    </xf>
    <xf numFmtId="164" fontId="26" fillId="3" borderId="171" xfId="15" applyNumberFormat="1" applyFont="1" applyFill="1" applyBorder="1" applyAlignment="1">
      <alignment horizontal="center" vertical="center"/>
    </xf>
    <xf numFmtId="164" fontId="26" fillId="3" borderId="106" xfId="15" applyNumberFormat="1" applyFont="1" applyFill="1" applyBorder="1" applyAlignment="1">
      <alignment horizontal="center" vertical="center"/>
    </xf>
    <xf numFmtId="0" fontId="26" fillId="4" borderId="127" xfId="15" applyFont="1" applyFill="1" applyBorder="1" applyAlignment="1">
      <alignment horizontal="left" vertical="center" wrapText="1"/>
    </xf>
    <xf numFmtId="164" fontId="26" fillId="4" borderId="174" xfId="15" applyNumberFormat="1" applyFont="1" applyFill="1" applyBorder="1" applyAlignment="1">
      <alignment horizontal="center" vertical="center"/>
    </xf>
    <xf numFmtId="164" fontId="26" fillId="4" borderId="172" xfId="15" applyNumberFormat="1" applyFont="1" applyFill="1" applyBorder="1" applyAlignment="1">
      <alignment horizontal="center" vertical="center"/>
    </xf>
    <xf numFmtId="164" fontId="26" fillId="4" borderId="173" xfId="15" applyNumberFormat="1" applyFont="1" applyFill="1" applyBorder="1" applyAlignment="1">
      <alignment horizontal="center" vertical="center"/>
    </xf>
    <xf numFmtId="0" fontId="12" fillId="0" borderId="100" xfId="15" applyFont="1" applyFill="1" applyBorder="1"/>
    <xf numFmtId="0" fontId="2" fillId="3" borderId="129" xfId="15" applyFont="1" applyFill="1" applyBorder="1" applyAlignment="1">
      <alignment horizontal="left" vertical="center" wrapText="1"/>
    </xf>
    <xf numFmtId="0" fontId="2" fillId="3" borderId="123" xfId="15" applyFont="1" applyFill="1" applyBorder="1" applyAlignment="1">
      <alignment horizontal="left" vertical="center" wrapText="1"/>
    </xf>
    <xf numFmtId="0" fontId="2" fillId="3" borderId="82" xfId="15" applyFont="1" applyFill="1" applyBorder="1" applyAlignment="1">
      <alignment horizontal="left" vertical="center" wrapText="1"/>
    </xf>
    <xf numFmtId="164" fontId="26" fillId="4" borderId="110" xfId="15" applyNumberFormat="1" applyFont="1" applyFill="1" applyBorder="1" applyAlignment="1">
      <alignment horizontal="center" vertical="center"/>
    </xf>
    <xf numFmtId="164" fontId="26" fillId="4" borderId="170" xfId="15" applyNumberFormat="1" applyFont="1" applyFill="1" applyBorder="1" applyAlignment="1">
      <alignment horizontal="center" vertical="center"/>
    </xf>
    <xf numFmtId="164" fontId="26" fillId="4" borderId="171" xfId="15" applyNumberFormat="1" applyFont="1" applyFill="1" applyBorder="1" applyAlignment="1">
      <alignment horizontal="center" vertical="center"/>
    </xf>
    <xf numFmtId="164" fontId="26" fillId="4" borderId="106" xfId="15" applyNumberFormat="1" applyFont="1" applyFill="1" applyBorder="1" applyAlignment="1">
      <alignment horizontal="center" vertical="center"/>
    </xf>
    <xf numFmtId="164" fontId="26" fillId="3" borderId="110" xfId="15" applyNumberFormat="1" applyFont="1" applyFill="1" applyBorder="1" applyAlignment="1">
      <alignment horizontal="center" vertical="center"/>
    </xf>
    <xf numFmtId="164" fontId="26" fillId="4" borderId="70" xfId="15" applyNumberFormat="1" applyFont="1" applyFill="1" applyBorder="1" applyAlignment="1">
      <alignment horizontal="center" vertical="center"/>
    </xf>
    <xf numFmtId="164" fontId="26" fillId="4" borderId="175" xfId="15" applyNumberFormat="1" applyFont="1" applyFill="1" applyBorder="1" applyAlignment="1">
      <alignment horizontal="center" vertical="center"/>
    </xf>
    <xf numFmtId="164" fontId="26" fillId="4" borderId="119" xfId="15" applyNumberFormat="1" applyFont="1" applyFill="1" applyBorder="1" applyAlignment="1">
      <alignment horizontal="center" vertical="center"/>
    </xf>
    <xf numFmtId="0" fontId="2" fillId="3" borderId="130" xfId="15" applyFont="1" applyFill="1" applyBorder="1" applyAlignment="1">
      <alignment horizontal="left" vertical="center" wrapText="1"/>
    </xf>
    <xf numFmtId="0" fontId="26" fillId="3" borderId="126" xfId="15" applyFont="1" applyFill="1" applyBorder="1" applyAlignment="1">
      <alignment horizontal="left" vertical="center" wrapText="1"/>
    </xf>
    <xf numFmtId="0" fontId="16" fillId="0" borderId="37" xfId="0" applyFont="1" applyFill="1" applyBorder="1" applyAlignment="1">
      <alignment horizontal="left"/>
    </xf>
    <xf numFmtId="0" fontId="16" fillId="0" borderId="276" xfId="0" applyNumberFormat="1" applyFont="1" applyFill="1" applyBorder="1" applyAlignment="1">
      <alignment horizontal="center"/>
    </xf>
    <xf numFmtId="0" fontId="17" fillId="0" borderId="258" xfId="0" applyFont="1" applyFill="1" applyBorder="1"/>
    <xf numFmtId="0" fontId="16" fillId="0" borderId="277" xfId="0" applyFont="1" applyFill="1" applyBorder="1" applyAlignment="1">
      <alignment horizontal="left"/>
    </xf>
    <xf numFmtId="0" fontId="17" fillId="0" borderId="230" xfId="0" applyFont="1" applyFill="1" applyBorder="1"/>
    <xf numFmtId="176" fontId="17" fillId="0" borderId="278" xfId="4" applyNumberFormat="1" applyFont="1" applyFill="1" applyBorder="1"/>
    <xf numFmtId="176" fontId="17" fillId="0" borderId="217" xfId="4" applyNumberFormat="1" applyFont="1" applyFill="1" applyBorder="1"/>
    <xf numFmtId="176" fontId="17" fillId="0" borderId="256" xfId="4" applyNumberFormat="1" applyFont="1" applyFill="1" applyBorder="1"/>
    <xf numFmtId="0" fontId="16" fillId="0" borderId="158" xfId="0" applyNumberFormat="1" applyFont="1" applyFill="1" applyBorder="1" applyAlignment="1">
      <alignment horizontal="center"/>
    </xf>
    <xf numFmtId="176" fontId="17" fillId="0" borderId="245" xfId="4" applyNumberFormat="1" applyFont="1" applyFill="1" applyBorder="1"/>
    <xf numFmtId="0" fontId="56" fillId="0" borderId="0" xfId="0" applyFont="1"/>
    <xf numFmtId="0" fontId="57" fillId="0" borderId="0" xfId="0" applyFont="1" applyAlignment="1">
      <alignment horizontal="justify" vertical="center"/>
    </xf>
    <xf numFmtId="164" fontId="19" fillId="0" borderId="279" xfId="2" applyNumberFormat="1" applyFont="1" applyFill="1" applyBorder="1" applyAlignment="1">
      <alignment horizontal="center"/>
    </xf>
    <xf numFmtId="164" fontId="19" fillId="0" borderId="280" xfId="2" applyNumberFormat="1" applyFont="1" applyFill="1" applyBorder="1" applyAlignment="1">
      <alignment horizontal="center"/>
    </xf>
    <xf numFmtId="164" fontId="19" fillId="0" borderId="281" xfId="2" applyNumberFormat="1" applyFont="1" applyFill="1" applyBorder="1" applyAlignment="1">
      <alignment horizontal="center"/>
    </xf>
    <xf numFmtId="0" fontId="16" fillId="0" borderId="282" xfId="0" applyNumberFormat="1" applyFont="1" applyFill="1" applyBorder="1" applyAlignment="1">
      <alignment horizontal="center"/>
    </xf>
    <xf numFmtId="0" fontId="16" fillId="0" borderId="220" xfId="0" applyFont="1" applyFill="1" applyBorder="1" applyAlignment="1">
      <alignment horizontal="center"/>
    </xf>
    <xf numFmtId="0" fontId="28" fillId="0" borderId="0" xfId="0" applyFont="1" applyAlignment="1">
      <alignment horizontal="left" vertical="center" wrapText="1"/>
    </xf>
    <xf numFmtId="0" fontId="19" fillId="0" borderId="123" xfId="0" applyFont="1" applyFill="1" applyBorder="1" applyAlignment="1">
      <alignment horizontal="center"/>
    </xf>
    <xf numFmtId="0" fontId="19" fillId="0" borderId="0" xfId="0" applyFont="1" applyBorder="1" applyAlignment="1">
      <alignment horizontal="center"/>
    </xf>
    <xf numFmtId="0" fontId="5" fillId="0" borderId="20" xfId="0" applyFont="1" applyBorder="1" applyAlignment="1">
      <alignment horizontal="center"/>
    </xf>
    <xf numFmtId="0" fontId="5" fillId="0" borderId="2" xfId="0" applyFont="1" applyBorder="1" applyAlignment="1">
      <alignment horizontal="center"/>
    </xf>
    <xf numFmtId="0" fontId="4" fillId="0" borderId="37"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46" xfId="0" applyFont="1" applyBorder="1" applyAlignment="1">
      <alignment horizontal="center" vertical="center" wrapText="1"/>
    </xf>
    <xf numFmtId="0" fontId="17" fillId="0" borderId="48" xfId="0" applyFont="1" applyBorder="1" applyAlignment="1">
      <alignment horizontal="center" vertical="center" wrapText="1"/>
    </xf>
    <xf numFmtId="0" fontId="17" fillId="0" borderId="53" xfId="0" applyFont="1" applyBorder="1" applyAlignment="1">
      <alignment horizontal="center" vertical="center" wrapText="1"/>
    </xf>
    <xf numFmtId="0" fontId="10" fillId="2" borderId="20" xfId="0" applyFont="1" applyFill="1" applyBorder="1" applyAlignment="1">
      <alignment horizontal="center" vertical="center"/>
    </xf>
    <xf numFmtId="0" fontId="10" fillId="2" borderId="21" xfId="0" applyFont="1" applyFill="1" applyBorder="1" applyAlignment="1">
      <alignment horizontal="center" vertical="center"/>
    </xf>
    <xf numFmtId="164" fontId="11" fillId="3" borderId="25" xfId="0" quotePrefix="1" applyNumberFormat="1" applyFont="1" applyFill="1" applyBorder="1" applyAlignment="1">
      <alignment horizontal="center" vertical="center"/>
    </xf>
    <xf numFmtId="164" fontId="11" fillId="3" borderId="29" xfId="0" quotePrefix="1" applyNumberFormat="1" applyFont="1" applyFill="1" applyBorder="1" applyAlignment="1">
      <alignment horizontal="center" vertical="center"/>
    </xf>
    <xf numFmtId="164" fontId="11" fillId="3" borderId="33" xfId="0" quotePrefix="1" applyNumberFormat="1" applyFont="1" applyFill="1" applyBorder="1" applyAlignment="1">
      <alignment horizontal="center" vertical="center"/>
    </xf>
    <xf numFmtId="164" fontId="11" fillId="4" borderId="25" xfId="0" quotePrefix="1" applyNumberFormat="1" applyFont="1" applyFill="1" applyBorder="1" applyAlignment="1">
      <alignment horizontal="center" vertical="center"/>
    </xf>
    <xf numFmtId="164" fontId="11" fillId="4" borderId="29" xfId="0" quotePrefix="1" applyNumberFormat="1" applyFont="1" applyFill="1" applyBorder="1" applyAlignment="1">
      <alignment horizontal="center" vertical="center"/>
    </xf>
    <xf numFmtId="164" fontId="11" fillId="4" borderId="33" xfId="0" quotePrefix="1" applyNumberFormat="1" applyFont="1" applyFill="1" applyBorder="1" applyAlignment="1">
      <alignment horizontal="center" vertical="center"/>
    </xf>
    <xf numFmtId="0" fontId="19" fillId="0" borderId="48"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3" xfId="0" applyFont="1" applyBorder="1" applyAlignment="1">
      <alignment horizontal="center" vertical="center" wrapText="1"/>
    </xf>
    <xf numFmtId="0" fontId="19" fillId="0" borderId="39" xfId="0" applyFont="1" applyBorder="1" applyAlignment="1">
      <alignment horizontal="center" vertical="center" wrapText="1"/>
    </xf>
    <xf numFmtId="0" fontId="19" fillId="0" borderId="17" xfId="0" applyFont="1" applyBorder="1" applyAlignment="1">
      <alignment horizontal="center" vertical="center" wrapText="1"/>
    </xf>
    <xf numFmtId="0" fontId="17" fillId="0" borderId="63" xfId="0" applyFont="1" applyBorder="1" applyAlignment="1">
      <alignment horizontal="center" vertical="center" wrapText="1"/>
    </xf>
    <xf numFmtId="0" fontId="17" fillId="0" borderId="69" xfId="0" applyFont="1" applyBorder="1" applyAlignment="1">
      <alignment horizontal="center" vertical="center" wrapText="1"/>
    </xf>
    <xf numFmtId="0" fontId="17" fillId="0" borderId="74" xfId="0" applyFont="1" applyBorder="1" applyAlignment="1">
      <alignment horizontal="center" vertical="center" wrapText="1"/>
    </xf>
    <xf numFmtId="0" fontId="17" fillId="0" borderId="55" xfId="0" applyFont="1" applyBorder="1" applyAlignment="1">
      <alignment horizontal="center" vertical="center" wrapText="1"/>
    </xf>
    <xf numFmtId="0" fontId="19" fillId="0" borderId="44" xfId="0" applyFont="1" applyBorder="1" applyAlignment="1">
      <alignment horizontal="center" vertical="center" wrapText="1"/>
    </xf>
    <xf numFmtId="0" fontId="23" fillId="0" borderId="205" xfId="0" applyFont="1" applyBorder="1" applyAlignment="1">
      <alignment horizontal="center"/>
    </xf>
    <xf numFmtId="0" fontId="23" fillId="0" borderId="206" xfId="0" applyFont="1" applyBorder="1" applyAlignment="1">
      <alignment horizontal="center"/>
    </xf>
    <xf numFmtId="0" fontId="23" fillId="0" borderId="207" xfId="0" applyFont="1" applyBorder="1" applyAlignment="1">
      <alignment horizontal="center"/>
    </xf>
    <xf numFmtId="0" fontId="28" fillId="0" borderId="0" xfId="0" applyFont="1" applyAlignment="1">
      <alignment horizontal="left" vertical="center"/>
    </xf>
    <xf numFmtId="0" fontId="18" fillId="0" borderId="0" xfId="0" applyFont="1" applyAlignment="1">
      <alignment horizontal="center" vertical="center" wrapText="1"/>
    </xf>
    <xf numFmtId="0" fontId="18" fillId="0" borderId="0" xfId="0" applyFont="1" applyAlignment="1">
      <alignment horizontal="left" vertical="center" wrapText="1"/>
    </xf>
    <xf numFmtId="0" fontId="23" fillId="0" borderId="177" xfId="0" applyFont="1" applyFill="1" applyBorder="1" applyAlignment="1">
      <alignment horizontal="center" vertical="center"/>
    </xf>
    <xf numFmtId="0" fontId="23" fillId="0" borderId="147" xfId="0" applyFont="1" applyFill="1" applyBorder="1" applyAlignment="1">
      <alignment horizontal="center" vertical="center"/>
    </xf>
    <xf numFmtId="0" fontId="23" fillId="0" borderId="213" xfId="0" applyFont="1" applyFill="1" applyBorder="1" applyAlignment="1">
      <alignment horizontal="center" vertical="center"/>
    </xf>
    <xf numFmtId="0" fontId="23" fillId="0" borderId="214" xfId="0" applyFont="1" applyFill="1" applyBorder="1" applyAlignment="1">
      <alignment horizontal="center" vertical="center"/>
    </xf>
    <xf numFmtId="0" fontId="23" fillId="0" borderId="46" xfId="0" applyFont="1" applyFill="1" applyBorder="1" applyAlignment="1">
      <alignment horizontal="center" vertical="center"/>
    </xf>
    <xf numFmtId="0" fontId="17" fillId="0" borderId="42" xfId="0" applyFont="1" applyBorder="1" applyAlignment="1">
      <alignment horizontal="center" vertical="center" wrapText="1"/>
    </xf>
    <xf numFmtId="0" fontId="17" fillId="0" borderId="46" xfId="0" applyFont="1" applyBorder="1" applyAlignment="1">
      <alignment horizontal="center" vertical="center" wrapText="1"/>
    </xf>
    <xf numFmtId="0" fontId="17" fillId="0" borderId="37" xfId="0" applyFont="1" applyBorder="1" applyAlignment="1">
      <alignment horizontal="center" vertical="center" wrapText="1"/>
    </xf>
    <xf numFmtId="0" fontId="0" fillId="0" borderId="0" xfId="0" applyAlignment="1">
      <alignment horizontal="left" vertical="center" wrapText="1"/>
    </xf>
    <xf numFmtId="0" fontId="10" fillId="7" borderId="204" xfId="5" applyFont="1" applyFill="1" applyBorder="1" applyAlignment="1">
      <alignment horizontal="center" vertical="center" wrapText="1"/>
    </xf>
    <xf numFmtId="0" fontId="53" fillId="7" borderId="127" xfId="5" applyFont="1" applyFill="1" applyBorder="1" applyAlignment="1">
      <alignment horizontal="center" vertical="center" wrapText="1"/>
    </xf>
    <xf numFmtId="0" fontId="16" fillId="0" borderId="260" xfId="0" applyFont="1" applyBorder="1" applyAlignment="1">
      <alignment horizontal="center" vertical="center" wrapText="1"/>
    </xf>
    <xf numFmtId="0" fontId="16" fillId="0" borderId="261" xfId="0" applyFont="1" applyBorder="1" applyAlignment="1">
      <alignment horizontal="center" vertical="center" wrapText="1"/>
    </xf>
    <xf numFmtId="0" fontId="16" fillId="0" borderId="262" xfId="0" applyFont="1" applyBorder="1" applyAlignment="1">
      <alignment horizontal="center" vertical="center" wrapText="1"/>
    </xf>
    <xf numFmtId="167" fontId="16" fillId="0" borderId="0" xfId="1" applyNumberFormat="1" applyFont="1" applyBorder="1" applyAlignment="1">
      <alignment horizontal="center"/>
    </xf>
    <xf numFmtId="0" fontId="23" fillId="0" borderId="248" xfId="0" applyFont="1" applyFill="1" applyBorder="1" applyAlignment="1">
      <alignment horizontal="center" vertical="center"/>
    </xf>
    <xf numFmtId="0" fontId="23" fillId="0" borderId="29" xfId="0" applyFont="1" applyFill="1" applyBorder="1" applyAlignment="1">
      <alignment horizontal="center" vertical="center"/>
    </xf>
    <xf numFmtId="0" fontId="23" fillId="0" borderId="33" xfId="0" applyFont="1" applyFill="1" applyBorder="1" applyAlignment="1">
      <alignment horizontal="center" vertical="center"/>
    </xf>
    <xf numFmtId="0" fontId="19" fillId="0" borderId="235" xfId="0" applyFont="1" applyFill="1" applyBorder="1" applyAlignment="1">
      <alignment horizontal="center" vertical="center"/>
    </xf>
    <xf numFmtId="0" fontId="19" fillId="0" borderId="29" xfId="0" applyFont="1" applyFill="1" applyBorder="1" applyAlignment="1">
      <alignment horizontal="center" vertical="center"/>
    </xf>
    <xf numFmtId="0" fontId="19" fillId="0" borderId="232" xfId="0" applyFont="1" applyFill="1" applyBorder="1" applyAlignment="1">
      <alignment horizontal="center" vertical="center"/>
    </xf>
    <xf numFmtId="0" fontId="38" fillId="0" borderId="29" xfId="0" applyFont="1" applyFill="1" applyBorder="1" applyAlignment="1">
      <alignment horizontal="center" vertical="center"/>
    </xf>
    <xf numFmtId="0" fontId="38" fillId="0" borderId="33" xfId="0" applyFont="1" applyFill="1" applyBorder="1" applyAlignment="1">
      <alignment horizontal="center" vertical="center"/>
    </xf>
    <xf numFmtId="0" fontId="2" fillId="4" borderId="20" xfId="0" applyFont="1" applyFill="1" applyBorder="1" applyAlignment="1">
      <alignment horizontal="center" vertical="center"/>
    </xf>
    <xf numFmtId="0" fontId="2" fillId="4" borderId="2" xfId="0" applyFont="1" applyFill="1" applyBorder="1" applyAlignment="1">
      <alignment horizontal="center" vertical="center"/>
    </xf>
    <xf numFmtId="0" fontId="0" fillId="0" borderId="0" xfId="0" applyAlignment="1">
      <alignment horizontal="left" vertical="center"/>
    </xf>
    <xf numFmtId="0" fontId="2" fillId="0" borderId="0" xfId="0" applyFont="1" applyAlignment="1">
      <alignment horizontal="left" vertical="top" wrapText="1"/>
    </xf>
    <xf numFmtId="0" fontId="2" fillId="3" borderId="20" xfId="0" applyFont="1" applyFill="1" applyBorder="1" applyAlignment="1">
      <alignment horizontal="center" vertical="center"/>
    </xf>
    <xf numFmtId="0" fontId="2" fillId="3" borderId="121" xfId="0" applyFont="1" applyFill="1" applyBorder="1" applyAlignment="1">
      <alignment horizontal="center" vertical="center"/>
    </xf>
    <xf numFmtId="0" fontId="2" fillId="3" borderId="2" xfId="0" applyFont="1" applyFill="1" applyBorder="1" applyAlignment="1">
      <alignment horizontal="center" vertical="center"/>
    </xf>
    <xf numFmtId="0" fontId="19" fillId="0" borderId="271" xfId="0" applyFont="1" applyBorder="1" applyAlignment="1">
      <alignment horizontal="center" vertical="center" wrapText="1"/>
    </xf>
    <xf numFmtId="0" fontId="19" fillId="0" borderId="155" xfId="0" applyFont="1" applyBorder="1" applyAlignment="1">
      <alignment horizontal="center" vertical="center" wrapText="1"/>
    </xf>
    <xf numFmtId="0" fontId="19" fillId="0" borderId="156" xfId="0" applyFont="1" applyBorder="1" applyAlignment="1">
      <alignment horizontal="center" vertical="center" wrapText="1"/>
    </xf>
    <xf numFmtId="0" fontId="19" fillId="0" borderId="273" xfId="0" applyFont="1" applyBorder="1" applyAlignment="1">
      <alignment horizontal="center" vertical="center" wrapText="1"/>
    </xf>
    <xf numFmtId="0" fontId="2" fillId="0" borderId="0" xfId="0" applyFont="1" applyAlignment="1">
      <alignment horizontal="center"/>
    </xf>
    <xf numFmtId="0" fontId="19" fillId="0" borderId="7" xfId="0" applyFont="1" applyBorder="1" applyAlignment="1">
      <alignment horizontal="center" vertical="center" wrapText="1"/>
    </xf>
    <xf numFmtId="0" fontId="2" fillId="0" borderId="0" xfId="12" applyFont="1" applyAlignment="1">
      <alignment horizontal="center"/>
    </xf>
    <xf numFmtId="0" fontId="19" fillId="0" borderId="0" xfId="0" applyFont="1" applyAlignment="1">
      <alignment horizontal="left" vertical="center" wrapText="1"/>
    </xf>
    <xf numFmtId="0" fontId="48" fillId="3" borderId="63" xfId="15" quotePrefix="1" applyNumberFormat="1" applyFont="1" applyFill="1" applyBorder="1" applyAlignment="1">
      <alignment horizontal="left" vertical="center"/>
    </xf>
    <xf numFmtId="0" fontId="48" fillId="3" borderId="103" xfId="15" quotePrefix="1" applyNumberFormat="1" applyFont="1" applyFill="1" applyBorder="1" applyAlignment="1">
      <alignment horizontal="left" vertical="center"/>
    </xf>
    <xf numFmtId="0" fontId="48" fillId="0" borderId="126" xfId="15" applyFont="1" applyBorder="1" applyAlignment="1">
      <alignment horizontal="center" vertical="center" wrapText="1"/>
    </xf>
    <xf numFmtId="0" fontId="48" fillId="0" borderId="127" xfId="15" applyFont="1" applyBorder="1" applyAlignment="1">
      <alignment horizontal="center" vertical="center" wrapText="1"/>
    </xf>
    <xf numFmtId="170" fontId="19" fillId="3" borderId="63" xfId="15" applyNumberFormat="1" applyFont="1" applyFill="1" applyBorder="1" applyAlignment="1">
      <alignment horizontal="center" vertical="center"/>
    </xf>
    <xf numFmtId="170" fontId="19" fillId="3" borderId="159" xfId="15" applyNumberFormat="1" applyFont="1" applyFill="1" applyBorder="1" applyAlignment="1">
      <alignment horizontal="center" vertical="center"/>
    </xf>
    <xf numFmtId="170" fontId="19" fillId="3" borderId="103" xfId="15" applyNumberFormat="1" applyFont="1" applyFill="1" applyBorder="1" applyAlignment="1">
      <alignment horizontal="center" vertical="center"/>
    </xf>
    <xf numFmtId="0" fontId="16" fillId="3" borderId="37" xfId="0" applyFont="1" applyFill="1" applyBorder="1" applyAlignment="1">
      <alignment horizontal="center" vertical="center" wrapText="1"/>
    </xf>
    <xf numFmtId="0" fontId="16" fillId="3" borderId="42" xfId="0" applyFont="1" applyFill="1" applyBorder="1" applyAlignment="1">
      <alignment horizontal="center" vertical="center" wrapText="1"/>
    </xf>
    <xf numFmtId="0" fontId="16" fillId="3" borderId="46" xfId="0" applyFont="1" applyFill="1" applyBorder="1" applyAlignment="1">
      <alignment horizontal="center" vertical="center" wrapText="1"/>
    </xf>
    <xf numFmtId="0" fontId="48" fillId="0" borderId="37" xfId="0" applyFont="1" applyBorder="1" applyAlignment="1">
      <alignment horizontal="center" vertical="center" wrapText="1"/>
    </xf>
    <xf numFmtId="0" fontId="48" fillId="0" borderId="42" xfId="0" applyFont="1" applyBorder="1" applyAlignment="1">
      <alignment horizontal="center" vertical="center" wrapText="1"/>
    </xf>
    <xf numFmtId="0" fontId="48" fillId="0" borderId="46" xfId="0" applyFont="1" applyBorder="1" applyAlignment="1">
      <alignment horizontal="center" vertical="center" wrapText="1"/>
    </xf>
    <xf numFmtId="164" fontId="48" fillId="3" borderId="20" xfId="0" quotePrefix="1" applyNumberFormat="1" applyFont="1" applyFill="1" applyBorder="1" applyAlignment="1">
      <alignment horizontal="center" vertical="center"/>
    </xf>
    <xf numFmtId="164" fontId="48" fillId="3" borderId="121" xfId="0" quotePrefix="1" applyNumberFormat="1" applyFont="1" applyFill="1" applyBorder="1" applyAlignment="1">
      <alignment horizontal="center" vertical="center"/>
    </xf>
    <xf numFmtId="164" fontId="48" fillId="3" borderId="2" xfId="0" quotePrefix="1" applyNumberFormat="1" applyFont="1" applyFill="1" applyBorder="1" applyAlignment="1">
      <alignment horizontal="center" vertical="center"/>
    </xf>
    <xf numFmtId="0" fontId="0" fillId="0" borderId="0" xfId="0" applyBorder="1" applyAlignment="1">
      <alignment horizontal="center" vertical="center"/>
    </xf>
    <xf numFmtId="0" fontId="2" fillId="4" borderId="37" xfId="15" applyFont="1" applyFill="1" applyBorder="1" applyAlignment="1">
      <alignment horizontal="center" vertical="center" wrapText="1"/>
    </xf>
    <xf numFmtId="0" fontId="2" fillId="4" borderId="46" xfId="15" applyFont="1" applyFill="1" applyBorder="1" applyAlignment="1">
      <alignment horizontal="center" vertical="center" wrapText="1"/>
    </xf>
    <xf numFmtId="0" fontId="12" fillId="0" borderId="123" xfId="15" applyFont="1" applyFill="1" applyBorder="1" applyAlignment="1">
      <alignment horizontal="center"/>
    </xf>
    <xf numFmtId="0" fontId="12" fillId="0" borderId="82" xfId="15" applyFont="1" applyFill="1" applyBorder="1" applyAlignment="1">
      <alignment horizontal="center"/>
    </xf>
    <xf numFmtId="164" fontId="2" fillId="0" borderId="121" xfId="15" applyNumberFormat="1" applyFont="1" applyFill="1" applyBorder="1" applyAlignment="1">
      <alignment horizontal="center" vertical="center"/>
    </xf>
    <xf numFmtId="164" fontId="2" fillId="0" borderId="2" xfId="15" applyNumberFormat="1" applyFont="1" applyFill="1" applyBorder="1" applyAlignment="1">
      <alignment horizontal="center" vertical="center"/>
    </xf>
    <xf numFmtId="0" fontId="12" fillId="0" borderId="100" xfId="15" applyFont="1" applyFill="1" applyBorder="1" applyAlignment="1">
      <alignment horizontal="center"/>
    </xf>
    <xf numFmtId="164" fontId="2" fillId="0" borderId="23" xfId="15" applyNumberFormat="1" applyFont="1" applyFill="1" applyBorder="1" applyAlignment="1">
      <alignment horizontal="center" vertical="center"/>
    </xf>
    <xf numFmtId="0" fontId="58" fillId="4" borderId="0" xfId="0" applyFont="1" applyFill="1" applyBorder="1" applyAlignment="1">
      <alignment horizontal="left" vertical="top" wrapText="1"/>
    </xf>
  </cellXfs>
  <cellStyles count="18">
    <cellStyle name="Lien hypertexte" xfId="3" builtinId="8"/>
    <cellStyle name="Lien hypertexte 2" xfId="7"/>
    <cellStyle name="Lien hypertexte 3" xfId="17"/>
    <cellStyle name="Milliers" xfId="1" builtinId="3"/>
    <cellStyle name="Milliers 2" xfId="10"/>
    <cellStyle name="Milliers 2 2" xfId="11"/>
    <cellStyle name="Milliers 2 4" xfId="14"/>
    <cellStyle name="Milliers 6" xfId="4"/>
    <cellStyle name="Normal" xfId="0" builtinId="0"/>
    <cellStyle name="Normal 19" xfId="12"/>
    <cellStyle name="Normal 26 3" xfId="6"/>
    <cellStyle name="Normal 6" xfId="5"/>
    <cellStyle name="Normal 8 3" xfId="15"/>
    <cellStyle name="Pourcentage" xfId="2" builtinId="5"/>
    <cellStyle name="Pourcentage 10 2" xfId="8"/>
    <cellStyle name="Pourcentage 3" xfId="9"/>
    <cellStyle name="Pourcentage 7 2" xfId="16"/>
    <cellStyle name="Pourcentage 9" xfId="13"/>
  </cellStyles>
  <dxfs count="0"/>
  <tableStyles count="0" defaultTableStyle="TableStyleMedium2" defaultPivotStyle="PivotStyleLight16"/>
  <colors>
    <mruColors>
      <color rgb="FF800000"/>
      <color rgb="FF006600"/>
      <color rgb="FF1F497D"/>
      <color rgb="FF3185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1.xml"/><Relationship Id="rId68" Type="http://schemas.openxmlformats.org/officeDocument/2006/relationships/externalLink" Target="externalLinks/externalLink16.xml"/><Relationship Id="rId84" Type="http://schemas.openxmlformats.org/officeDocument/2006/relationships/externalLink" Target="externalLinks/externalLink32.xml"/><Relationship Id="rId89" Type="http://schemas.openxmlformats.org/officeDocument/2006/relationships/externalLink" Target="externalLinks/externalLink37.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5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74" Type="http://schemas.openxmlformats.org/officeDocument/2006/relationships/externalLink" Target="externalLinks/externalLink22.xml"/><Relationship Id="rId79" Type="http://schemas.openxmlformats.org/officeDocument/2006/relationships/externalLink" Target="externalLinks/externalLink27.xml"/><Relationship Id="rId102" Type="http://schemas.openxmlformats.org/officeDocument/2006/relationships/externalLink" Target="externalLinks/externalLink50.xml"/><Relationship Id="rId5" Type="http://schemas.openxmlformats.org/officeDocument/2006/relationships/worksheet" Target="worksheets/sheet5.xml"/><Relationship Id="rId90" Type="http://schemas.openxmlformats.org/officeDocument/2006/relationships/externalLink" Target="externalLinks/externalLink38.xml"/><Relationship Id="rId95" Type="http://schemas.openxmlformats.org/officeDocument/2006/relationships/externalLink" Target="externalLinks/externalLink4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2.xml"/><Relationship Id="rId69" Type="http://schemas.openxmlformats.org/officeDocument/2006/relationships/externalLink" Target="externalLinks/externalLink17.xml"/><Relationship Id="rId113" Type="http://schemas.openxmlformats.org/officeDocument/2006/relationships/calcChain" Target="calcChain.xml"/><Relationship Id="rId80" Type="http://schemas.openxmlformats.org/officeDocument/2006/relationships/externalLink" Target="externalLinks/externalLink28.xml"/><Relationship Id="rId85" Type="http://schemas.openxmlformats.org/officeDocument/2006/relationships/externalLink" Target="externalLinks/externalLink3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7.xml"/><Relationship Id="rId103" Type="http://schemas.openxmlformats.org/officeDocument/2006/relationships/externalLink" Target="externalLinks/externalLink51.xml"/><Relationship Id="rId108" Type="http://schemas.openxmlformats.org/officeDocument/2006/relationships/externalLink" Target="externalLinks/externalLink56.xml"/><Relationship Id="rId54" Type="http://schemas.openxmlformats.org/officeDocument/2006/relationships/externalLink" Target="externalLinks/externalLink2.xml"/><Relationship Id="rId70" Type="http://schemas.openxmlformats.org/officeDocument/2006/relationships/externalLink" Target="externalLinks/externalLink18.xml"/><Relationship Id="rId75" Type="http://schemas.openxmlformats.org/officeDocument/2006/relationships/externalLink" Target="externalLinks/externalLink23.xml"/><Relationship Id="rId91" Type="http://schemas.openxmlformats.org/officeDocument/2006/relationships/externalLink" Target="externalLinks/externalLink39.xml"/><Relationship Id="rId96"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106" Type="http://schemas.openxmlformats.org/officeDocument/2006/relationships/externalLink" Target="externalLinks/externalLink5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openxmlformats.org/officeDocument/2006/relationships/externalLink" Target="externalLinks/externalLink13.xml"/><Relationship Id="rId73" Type="http://schemas.openxmlformats.org/officeDocument/2006/relationships/externalLink" Target="externalLinks/externalLink21.xml"/><Relationship Id="rId78" Type="http://schemas.openxmlformats.org/officeDocument/2006/relationships/externalLink" Target="externalLinks/externalLink26.xml"/><Relationship Id="rId81" Type="http://schemas.openxmlformats.org/officeDocument/2006/relationships/externalLink" Target="externalLinks/externalLink29.xml"/><Relationship Id="rId86" Type="http://schemas.openxmlformats.org/officeDocument/2006/relationships/externalLink" Target="externalLinks/externalLink34.xml"/><Relationship Id="rId94" Type="http://schemas.openxmlformats.org/officeDocument/2006/relationships/externalLink" Target="externalLinks/externalLink42.xml"/><Relationship Id="rId99" Type="http://schemas.openxmlformats.org/officeDocument/2006/relationships/externalLink" Target="externalLinks/externalLink47.xml"/><Relationship Id="rId101" Type="http://schemas.openxmlformats.org/officeDocument/2006/relationships/externalLink" Target="externalLinks/externalLink4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3.xml"/><Relationship Id="rId76" Type="http://schemas.openxmlformats.org/officeDocument/2006/relationships/externalLink" Target="externalLinks/externalLink24.xml"/><Relationship Id="rId97" Type="http://schemas.openxmlformats.org/officeDocument/2006/relationships/externalLink" Target="externalLinks/externalLink45.xml"/><Relationship Id="rId104" Type="http://schemas.openxmlformats.org/officeDocument/2006/relationships/externalLink" Target="externalLinks/externalLink52.xml"/><Relationship Id="rId7" Type="http://schemas.openxmlformats.org/officeDocument/2006/relationships/worksheet" Target="worksheets/sheet7.xml"/><Relationship Id="rId71" Type="http://schemas.openxmlformats.org/officeDocument/2006/relationships/externalLink" Target="externalLinks/externalLink19.xml"/><Relationship Id="rId92" Type="http://schemas.openxmlformats.org/officeDocument/2006/relationships/externalLink" Target="externalLinks/externalLink4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4.xml"/><Relationship Id="rId87" Type="http://schemas.openxmlformats.org/officeDocument/2006/relationships/externalLink" Target="externalLinks/externalLink35.xml"/><Relationship Id="rId110" Type="http://schemas.openxmlformats.org/officeDocument/2006/relationships/theme" Target="theme/theme1.xml"/><Relationship Id="rId61" Type="http://schemas.openxmlformats.org/officeDocument/2006/relationships/externalLink" Target="externalLinks/externalLink9.xml"/><Relationship Id="rId82" Type="http://schemas.openxmlformats.org/officeDocument/2006/relationships/externalLink" Target="externalLinks/externalLink3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4.xml"/><Relationship Id="rId77" Type="http://schemas.openxmlformats.org/officeDocument/2006/relationships/externalLink" Target="externalLinks/externalLink25.xml"/><Relationship Id="rId100" Type="http://schemas.openxmlformats.org/officeDocument/2006/relationships/externalLink" Target="externalLinks/externalLink48.xml"/><Relationship Id="rId105" Type="http://schemas.openxmlformats.org/officeDocument/2006/relationships/externalLink" Target="externalLinks/externalLink5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0.xml"/><Relationship Id="rId93" Type="http://schemas.openxmlformats.org/officeDocument/2006/relationships/externalLink" Target="externalLinks/externalLink41.xml"/><Relationship Id="rId98" Type="http://schemas.openxmlformats.org/officeDocument/2006/relationships/externalLink" Target="externalLinks/externalLink4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0.xml"/><Relationship Id="rId83" Type="http://schemas.openxmlformats.org/officeDocument/2006/relationships/externalLink" Target="externalLinks/externalLink31.xml"/><Relationship Id="rId88" Type="http://schemas.openxmlformats.org/officeDocument/2006/relationships/externalLink" Target="externalLinks/externalLink36.xml"/><Relationship Id="rId111"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7.xml"/><Relationship Id="rId1" Type="http://schemas.microsoft.com/office/2011/relationships/chartStyle" Target="style17.xml"/></Relationships>
</file>

<file path=xl/charts/_rels/chart2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2.xml"/><Relationship Id="rId1" Type="http://schemas.microsoft.com/office/2011/relationships/chartStyle" Target="style22.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3.xml"/><Relationship Id="rId1" Type="http://schemas.microsoft.com/office/2011/relationships/chartStyle" Target="style23.xml"/></Relationships>
</file>

<file path=xl/charts/_rels/chart3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4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43.xml"/><Relationship Id="rId1" Type="http://schemas.microsoft.com/office/2011/relationships/chartStyle" Target="style43.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355568282268041E-2"/>
          <c:y val="3.356215822215218E-2"/>
          <c:w val="0.92180177381819217"/>
          <c:h val="0.79900785129131602"/>
        </c:manualLayout>
      </c:layout>
      <c:barChart>
        <c:barDir val="col"/>
        <c:grouping val="stacked"/>
        <c:varyColors val="0"/>
        <c:ser>
          <c:idx val="0"/>
          <c:order val="0"/>
          <c:tx>
            <c:strRef>
              <c:f>'Fig 2.A'!$B$6</c:f>
              <c:strCache>
                <c:ptCount val="1"/>
                <c:pt idx="0">
                  <c:v>Publiques</c:v>
                </c:pt>
              </c:strCache>
            </c:strRef>
          </c:tx>
          <c:spPr>
            <a:solidFill>
              <a:schemeClr val="tx2">
                <a:lumMod val="60000"/>
                <a:lumOff val="40000"/>
              </a:schemeClr>
            </a:solidFill>
            <a:ln>
              <a:solidFill>
                <a:schemeClr val="accent1">
                  <a:lumMod val="75000"/>
                </a:schemeClr>
              </a:solidFill>
            </a:ln>
            <a:effectLst/>
          </c:spPr>
          <c:invertIfNegative val="0"/>
          <c:cat>
            <c:numRef>
              <c:f>'Fig 2.A'!$C$5:$AT$5</c:f>
              <c:numCache>
                <c:formatCode>General</c:formatCode>
                <c:ptCount val="44"/>
                <c:pt idx="1">
                  <c:v>2002</c:v>
                </c:pt>
                <c:pt idx="2">
                  <c:v>2017</c:v>
                </c:pt>
                <c:pt idx="5">
                  <c:v>2002</c:v>
                </c:pt>
                <c:pt idx="6">
                  <c:v>2017</c:v>
                </c:pt>
                <c:pt idx="9">
                  <c:v>2002</c:v>
                </c:pt>
                <c:pt idx="10">
                  <c:v>2017</c:v>
                </c:pt>
                <c:pt idx="13">
                  <c:v>2002</c:v>
                </c:pt>
                <c:pt idx="14">
                  <c:v>2017</c:v>
                </c:pt>
                <c:pt idx="17">
                  <c:v>2002</c:v>
                </c:pt>
                <c:pt idx="18">
                  <c:v>2017</c:v>
                </c:pt>
                <c:pt idx="21">
                  <c:v>2002</c:v>
                </c:pt>
                <c:pt idx="22">
                  <c:v>2017</c:v>
                </c:pt>
                <c:pt idx="25">
                  <c:v>2002</c:v>
                </c:pt>
                <c:pt idx="26">
                  <c:v>2017</c:v>
                </c:pt>
                <c:pt idx="29">
                  <c:v>2002</c:v>
                </c:pt>
                <c:pt idx="30">
                  <c:v>2017</c:v>
                </c:pt>
                <c:pt idx="33">
                  <c:v>2002</c:v>
                </c:pt>
                <c:pt idx="34">
                  <c:v>2017</c:v>
                </c:pt>
                <c:pt idx="37">
                  <c:v>2002</c:v>
                </c:pt>
                <c:pt idx="38">
                  <c:v>2017</c:v>
                </c:pt>
                <c:pt idx="41">
                  <c:v>2002</c:v>
                </c:pt>
                <c:pt idx="42">
                  <c:v>2017</c:v>
                </c:pt>
              </c:numCache>
            </c:numRef>
          </c:cat>
          <c:val>
            <c:numRef>
              <c:f>'Fig 2.A'!$C$6:$AT$6</c:f>
              <c:numCache>
                <c:formatCode>0.0%</c:formatCode>
                <c:ptCount val="44"/>
                <c:pt idx="1">
                  <c:v>0.11161</c:v>
                </c:pt>
                <c:pt idx="2">
                  <c:v>0.10202</c:v>
                </c:pt>
                <c:pt idx="5">
                  <c:v>8.9410000000000003E-2</c:v>
                </c:pt>
                <c:pt idx="6">
                  <c:v>0.1051</c:v>
                </c:pt>
                <c:pt idx="9">
                  <c:v>4.1689999999999998E-2</c:v>
                </c:pt>
                <c:pt idx="10">
                  <c:v>4.8070000000000002E-2</c:v>
                </c:pt>
                <c:pt idx="13">
                  <c:v>8.1039999999999987E-2</c:v>
                </c:pt>
                <c:pt idx="14">
                  <c:v>0.10903</c:v>
                </c:pt>
                <c:pt idx="17">
                  <c:v>5.8570000000000004E-2</c:v>
                </c:pt>
                <c:pt idx="18">
                  <c:v>7.077E-2</c:v>
                </c:pt>
                <c:pt idx="21">
                  <c:v>0.11622</c:v>
                </c:pt>
                <c:pt idx="22">
                  <c:v>0.13641</c:v>
                </c:pt>
                <c:pt idx="25">
                  <c:v>0.13417999999999999</c:v>
                </c:pt>
                <c:pt idx="26">
                  <c:v>0.15640000000000001</c:v>
                </c:pt>
                <c:pt idx="29">
                  <c:v>7.5869999999999993E-2</c:v>
                </c:pt>
                <c:pt idx="30">
                  <c:v>9.358000000000001E-2</c:v>
                </c:pt>
                <c:pt idx="33">
                  <c:v>4.6420000000000003E-2</c:v>
                </c:pt>
                <c:pt idx="34">
                  <c:v>5.1859999999999996E-2</c:v>
                </c:pt>
                <c:pt idx="37">
                  <c:v>4.9089999999999995E-2</c:v>
                </c:pt>
                <c:pt idx="38">
                  <c:v>5.6289999999999993E-2</c:v>
                </c:pt>
                <c:pt idx="41">
                  <c:v>6.7739999999999995E-2</c:v>
                </c:pt>
                <c:pt idx="42">
                  <c:v>7.1859999999999993E-2</c:v>
                </c:pt>
              </c:numCache>
            </c:numRef>
          </c:val>
          <c:extLst>
            <c:ext xmlns:c16="http://schemas.microsoft.com/office/drawing/2014/chart" uri="{C3380CC4-5D6E-409C-BE32-E72D297353CC}">
              <c16:uniqueId val="{00000000-AE3B-4421-A4C5-180643357EB8}"/>
            </c:ext>
          </c:extLst>
        </c:ser>
        <c:ser>
          <c:idx val="1"/>
          <c:order val="1"/>
          <c:tx>
            <c:strRef>
              <c:f>'Fig 2.A'!$B$7</c:f>
              <c:strCache>
                <c:ptCount val="1"/>
                <c:pt idx="0">
                  <c:v>Privées</c:v>
                </c:pt>
              </c:strCache>
            </c:strRef>
          </c:tx>
          <c:spPr>
            <a:solidFill>
              <a:schemeClr val="accent2"/>
            </a:solidFill>
            <a:ln>
              <a:solidFill>
                <a:schemeClr val="accent2">
                  <a:lumMod val="75000"/>
                </a:schemeClr>
              </a:solidFill>
            </a:ln>
            <a:effectLst/>
          </c:spPr>
          <c:invertIfNegative val="0"/>
          <c:cat>
            <c:numRef>
              <c:f>'Fig 2.A'!$C$5:$AT$5</c:f>
              <c:numCache>
                <c:formatCode>General</c:formatCode>
                <c:ptCount val="44"/>
                <c:pt idx="1">
                  <c:v>2002</c:v>
                </c:pt>
                <c:pt idx="2">
                  <c:v>2017</c:v>
                </c:pt>
                <c:pt idx="5">
                  <c:v>2002</c:v>
                </c:pt>
                <c:pt idx="6">
                  <c:v>2017</c:v>
                </c:pt>
                <c:pt idx="9">
                  <c:v>2002</c:v>
                </c:pt>
                <c:pt idx="10">
                  <c:v>2017</c:v>
                </c:pt>
                <c:pt idx="13">
                  <c:v>2002</c:v>
                </c:pt>
                <c:pt idx="14">
                  <c:v>2017</c:v>
                </c:pt>
                <c:pt idx="17">
                  <c:v>2002</c:v>
                </c:pt>
                <c:pt idx="18">
                  <c:v>2017</c:v>
                </c:pt>
                <c:pt idx="21">
                  <c:v>2002</c:v>
                </c:pt>
                <c:pt idx="22">
                  <c:v>2017</c:v>
                </c:pt>
                <c:pt idx="25">
                  <c:v>2002</c:v>
                </c:pt>
                <c:pt idx="26">
                  <c:v>2017</c:v>
                </c:pt>
                <c:pt idx="29">
                  <c:v>2002</c:v>
                </c:pt>
                <c:pt idx="30">
                  <c:v>2017</c:v>
                </c:pt>
                <c:pt idx="33">
                  <c:v>2002</c:v>
                </c:pt>
                <c:pt idx="34">
                  <c:v>2017</c:v>
                </c:pt>
                <c:pt idx="37">
                  <c:v>2002</c:v>
                </c:pt>
                <c:pt idx="38">
                  <c:v>2017</c:v>
                </c:pt>
                <c:pt idx="41">
                  <c:v>2002</c:v>
                </c:pt>
                <c:pt idx="42">
                  <c:v>2017</c:v>
                </c:pt>
              </c:numCache>
            </c:numRef>
          </c:cat>
          <c:val>
            <c:numRef>
              <c:f>'Fig 2.A'!$C$7:$AT$7</c:f>
              <c:numCache>
                <c:formatCode>0.0%</c:formatCode>
                <c:ptCount val="44"/>
                <c:pt idx="1">
                  <c:v>6.5200000000000006E-3</c:v>
                </c:pt>
                <c:pt idx="2">
                  <c:v>7.5799999999999999E-3</c:v>
                </c:pt>
                <c:pt idx="5">
                  <c:v>1.413E-2</c:v>
                </c:pt>
                <c:pt idx="6">
                  <c:v>1.064E-2</c:v>
                </c:pt>
                <c:pt idx="9">
                  <c:v>4.0629999999999999E-2</c:v>
                </c:pt>
                <c:pt idx="10">
                  <c:v>5.4740000000000004E-2</c:v>
                </c:pt>
                <c:pt idx="13">
                  <c:v>3.0223809523809496E-3</c:v>
                </c:pt>
                <c:pt idx="14">
                  <c:v>3.32E-3</c:v>
                </c:pt>
                <c:pt idx="17">
                  <c:v>3.6600000000000001E-2</c:v>
                </c:pt>
                <c:pt idx="18">
                  <c:v>5.2999999999999999E-2</c:v>
                </c:pt>
                <c:pt idx="21">
                  <c:v>1.4099999999999998E-3</c:v>
                </c:pt>
                <c:pt idx="22">
                  <c:v>2.5700000000000002E-3</c:v>
                </c:pt>
                <c:pt idx="25">
                  <c:v>1.1120000000000001E-2</c:v>
                </c:pt>
                <c:pt idx="26">
                  <c:v>1.106E-2</c:v>
                </c:pt>
                <c:pt idx="29">
                  <c:v>3.6889999999999999E-2</c:v>
                </c:pt>
                <c:pt idx="30">
                  <c:v>2.5329999999999998E-2</c:v>
                </c:pt>
                <c:pt idx="33">
                  <c:v>2.9919999999999999E-2</c:v>
                </c:pt>
                <c:pt idx="34">
                  <c:v>4.6059999999999997E-2</c:v>
                </c:pt>
                <c:pt idx="37">
                  <c:v>4.1149999999999999E-2</c:v>
                </c:pt>
                <c:pt idx="38">
                  <c:v>5.2130000000000003E-2</c:v>
                </c:pt>
                <c:pt idx="41">
                  <c:v>1.7390000000000003E-2</c:v>
                </c:pt>
                <c:pt idx="42">
                  <c:v>3.0880000000000001E-2</c:v>
                </c:pt>
              </c:numCache>
            </c:numRef>
          </c:val>
          <c:extLst>
            <c:ext xmlns:c16="http://schemas.microsoft.com/office/drawing/2014/chart" uri="{C3380CC4-5D6E-409C-BE32-E72D297353CC}">
              <c16:uniqueId val="{00000001-AE3B-4421-A4C5-180643357EB8}"/>
            </c:ext>
          </c:extLst>
        </c:ser>
        <c:ser>
          <c:idx val="2"/>
          <c:order val="2"/>
          <c:tx>
            <c:strRef>
              <c:f>'Fig 2.A'!$B$8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2.A'!$C$5:$AT$5</c:f>
              <c:numCache>
                <c:formatCode>General</c:formatCode>
                <c:ptCount val="44"/>
                <c:pt idx="1">
                  <c:v>2002</c:v>
                </c:pt>
                <c:pt idx="2">
                  <c:v>2017</c:v>
                </c:pt>
                <c:pt idx="5">
                  <c:v>2002</c:v>
                </c:pt>
                <c:pt idx="6">
                  <c:v>2017</c:v>
                </c:pt>
                <c:pt idx="9">
                  <c:v>2002</c:v>
                </c:pt>
                <c:pt idx="10">
                  <c:v>2017</c:v>
                </c:pt>
                <c:pt idx="13">
                  <c:v>2002</c:v>
                </c:pt>
                <c:pt idx="14">
                  <c:v>2017</c:v>
                </c:pt>
                <c:pt idx="17">
                  <c:v>2002</c:v>
                </c:pt>
                <c:pt idx="18">
                  <c:v>2017</c:v>
                </c:pt>
                <c:pt idx="21">
                  <c:v>2002</c:v>
                </c:pt>
                <c:pt idx="22">
                  <c:v>2017</c:v>
                </c:pt>
                <c:pt idx="25">
                  <c:v>2002</c:v>
                </c:pt>
                <c:pt idx="26">
                  <c:v>2017</c:v>
                </c:pt>
                <c:pt idx="29">
                  <c:v>2002</c:v>
                </c:pt>
                <c:pt idx="30">
                  <c:v>2017</c:v>
                </c:pt>
                <c:pt idx="33">
                  <c:v>2002</c:v>
                </c:pt>
                <c:pt idx="34">
                  <c:v>2017</c:v>
                </c:pt>
                <c:pt idx="37">
                  <c:v>2002</c:v>
                </c:pt>
                <c:pt idx="38">
                  <c:v>2017</c:v>
                </c:pt>
                <c:pt idx="41">
                  <c:v>2002</c:v>
                </c:pt>
                <c:pt idx="42">
                  <c:v>2017</c:v>
                </c:pt>
              </c:numCache>
            </c:numRef>
          </c:cat>
          <c:val>
            <c:numRef>
              <c:f>'Fig 2.A'!$C$8:$AT$8</c:f>
              <c:numCache>
                <c:formatCode>0.0%</c:formatCode>
                <c:ptCount val="44"/>
                <c:pt idx="1">
                  <c:v>0.11813</c:v>
                </c:pt>
                <c:pt idx="2">
                  <c:v>0.1096</c:v>
                </c:pt>
                <c:pt idx="5">
                  <c:v>0.10354000000000001</c:v>
                </c:pt>
                <c:pt idx="6">
                  <c:v>0.11574</c:v>
                </c:pt>
                <c:pt idx="9">
                  <c:v>8.2320000000000004E-2</c:v>
                </c:pt>
                <c:pt idx="10">
                  <c:v>0.10281000000000001</c:v>
                </c:pt>
                <c:pt idx="13">
                  <c:v>8.406238095238093E-2</c:v>
                </c:pt>
                <c:pt idx="14">
                  <c:v>0.11235000000000001</c:v>
                </c:pt>
                <c:pt idx="17">
                  <c:v>9.5170000000000005E-2</c:v>
                </c:pt>
                <c:pt idx="18">
                  <c:v>0.12376999999999999</c:v>
                </c:pt>
                <c:pt idx="21">
                  <c:v>0.11763</c:v>
                </c:pt>
                <c:pt idx="22">
                  <c:v>0.13897999999999999</c:v>
                </c:pt>
                <c:pt idx="25">
                  <c:v>0.14529999999999998</c:v>
                </c:pt>
                <c:pt idx="26">
                  <c:v>0.16746</c:v>
                </c:pt>
                <c:pt idx="29">
                  <c:v>0.11276</c:v>
                </c:pt>
                <c:pt idx="30">
                  <c:v>0.11891000000000002</c:v>
                </c:pt>
                <c:pt idx="33">
                  <c:v>7.6340000000000005E-2</c:v>
                </c:pt>
                <c:pt idx="34">
                  <c:v>9.7919999999999993E-2</c:v>
                </c:pt>
                <c:pt idx="37">
                  <c:v>9.0239999999999987E-2</c:v>
                </c:pt>
                <c:pt idx="38">
                  <c:v>0.10841999999999999</c:v>
                </c:pt>
                <c:pt idx="41">
                  <c:v>8.5129999999999997E-2</c:v>
                </c:pt>
                <c:pt idx="42">
                  <c:v>0.10274</c:v>
                </c:pt>
              </c:numCache>
            </c:numRef>
          </c:val>
          <c:extLst>
            <c:ext xmlns:c16="http://schemas.microsoft.com/office/drawing/2014/chart" uri="{C3380CC4-5D6E-409C-BE32-E72D297353CC}">
              <c16:uniqueId val="{00000002-AE3B-4421-A4C5-180643357EB8}"/>
            </c:ext>
          </c:extLst>
        </c:ser>
        <c:dLbls>
          <c:showLegendKey val="0"/>
          <c:showVal val="0"/>
          <c:showCatName val="0"/>
          <c:showSerName val="0"/>
          <c:showPercent val="0"/>
          <c:showBubbleSize val="0"/>
        </c:dLbls>
        <c:gapWidth val="150"/>
        <c:overlap val="100"/>
        <c:axId val="1441107248"/>
        <c:axId val="1441113072"/>
      </c:barChart>
      <c:catAx>
        <c:axId val="144110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t" anchorCtr="1"/>
          <a:lstStyle/>
          <a:p>
            <a:pPr>
              <a:defRPr sz="900" b="0" i="0" u="none" strike="noStrike" kern="1200" baseline="0">
                <a:solidFill>
                  <a:sysClr val="windowText" lastClr="000000"/>
                </a:solidFill>
                <a:latin typeface="+mn-lt"/>
                <a:ea typeface="+mn-ea"/>
                <a:cs typeface="+mn-cs"/>
              </a:defRPr>
            </a:pPr>
            <a:endParaRPr lang="fr-FR"/>
          </a:p>
        </c:txPr>
        <c:crossAx val="1441113072"/>
        <c:crosses val="autoZero"/>
        <c:auto val="0"/>
        <c:lblAlgn val="ctr"/>
        <c:lblOffset val="100"/>
        <c:tickMarkSkip val="1"/>
        <c:noMultiLvlLbl val="0"/>
      </c:catAx>
      <c:valAx>
        <c:axId val="1441113072"/>
        <c:scaling>
          <c:orientation val="minMax"/>
          <c:max val="0.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441107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7557851132562E-2"/>
          <c:y val="3.5961264642888957E-2"/>
          <c:w val="0.92951004029360595"/>
          <c:h val="0.81173330463983084"/>
        </c:manualLayout>
      </c:layout>
      <c:barChart>
        <c:barDir val="col"/>
        <c:grouping val="clustered"/>
        <c:varyColors val="0"/>
        <c:ser>
          <c:idx val="1"/>
          <c:order val="1"/>
          <c:tx>
            <c:strRef>
              <c:f>'Fig 2.7'!$B$7</c:f>
              <c:strCache>
                <c:ptCount val="1"/>
                <c:pt idx="0">
                  <c:v>Ratio démographique</c:v>
                </c:pt>
              </c:strCache>
            </c:strRef>
          </c:tx>
          <c:spPr>
            <a:solidFill>
              <a:schemeClr val="accent2"/>
            </a:solidFill>
            <a:ln>
              <a:noFill/>
            </a:ln>
            <a:effectLst/>
          </c:spPr>
          <c:invertIfNegative val="0"/>
          <c:cat>
            <c:strRef>
              <c:f>'Fig 2.7'!$D$5:$S$5</c:f>
              <c:strCache>
                <c:ptCount val="16"/>
                <c:pt idx="0">
                  <c:v>Tous scénarios</c:v>
                </c:pt>
                <c:pt idx="2">
                  <c:v>0,7%</c:v>
                </c:pt>
                <c:pt idx="3">
                  <c:v>1,0%</c:v>
                </c:pt>
                <c:pt idx="4">
                  <c:v>1,3%</c:v>
                </c:pt>
                <c:pt idx="5">
                  <c:v>1,6%</c:v>
                </c:pt>
                <c:pt idx="7">
                  <c:v>0,7%</c:v>
                </c:pt>
                <c:pt idx="8">
                  <c:v>1,0%</c:v>
                </c:pt>
                <c:pt idx="9">
                  <c:v>1,3%</c:v>
                </c:pt>
                <c:pt idx="10">
                  <c:v>1,6%</c:v>
                </c:pt>
                <c:pt idx="12">
                  <c:v>0,7%</c:v>
                </c:pt>
                <c:pt idx="13">
                  <c:v>1,0%</c:v>
                </c:pt>
                <c:pt idx="14">
                  <c:v>1,3%</c:v>
                </c:pt>
                <c:pt idx="15">
                  <c:v>1,6%</c:v>
                </c:pt>
              </c:strCache>
            </c:strRef>
          </c:cat>
          <c:val>
            <c:numRef>
              <c:f>'Fig 2.7'!$D$7:$S$7</c:f>
              <c:numCache>
                <c:formatCode>General</c:formatCode>
                <c:ptCount val="16"/>
                <c:pt idx="0" formatCode="0.0%">
                  <c:v>4.9356102156673583E-2</c:v>
                </c:pt>
                <c:pt idx="2" formatCode="0.0%">
                  <c:v>1.781322252047518E-2</c:v>
                </c:pt>
                <c:pt idx="3" formatCode="0.0%">
                  <c:v>1.7789699770412361E-2</c:v>
                </c:pt>
                <c:pt idx="4" formatCode="0.0%">
                  <c:v>1.7767507547727407E-2</c:v>
                </c:pt>
                <c:pt idx="5" formatCode="0.0%">
                  <c:v>1.7743176638500686E-2</c:v>
                </c:pt>
                <c:pt idx="7" formatCode="0.0%">
                  <c:v>1.9886826350677969E-2</c:v>
                </c:pt>
                <c:pt idx="8" formatCode="0.0%">
                  <c:v>1.9478023881242437E-2</c:v>
                </c:pt>
                <c:pt idx="9" formatCode="0.0%">
                  <c:v>1.9098856900119161E-2</c:v>
                </c:pt>
                <c:pt idx="10" formatCode="0.0%">
                  <c:v>1.874909398047505E-2</c:v>
                </c:pt>
                <c:pt idx="12" formatCode="0.0%">
                  <c:v>9.3094388219319042E-3</c:v>
                </c:pt>
                <c:pt idx="13" formatCode="0.0%">
                  <c:v>8.8243416376640408E-3</c:v>
                </c:pt>
                <c:pt idx="14" formatCode="0.0%">
                  <c:v>8.3865715306624868E-3</c:v>
                </c:pt>
                <c:pt idx="15" formatCode="0.0%">
                  <c:v>7.9603135629810161E-3</c:v>
                </c:pt>
              </c:numCache>
            </c:numRef>
          </c:val>
          <c:extLst>
            <c:ext xmlns:c16="http://schemas.microsoft.com/office/drawing/2014/chart" uri="{C3380CC4-5D6E-409C-BE32-E72D297353CC}">
              <c16:uniqueId val="{00000000-7A22-4C16-B63C-1E229929F709}"/>
            </c:ext>
          </c:extLst>
        </c:ser>
        <c:ser>
          <c:idx val="2"/>
          <c:order val="2"/>
          <c:tx>
            <c:strRef>
              <c:f>'Fig 2.7'!$B$8</c:f>
              <c:strCache>
                <c:ptCount val="1"/>
                <c:pt idx="0">
                  <c:v>Taux de retraités</c:v>
                </c:pt>
              </c:strCache>
            </c:strRef>
          </c:tx>
          <c:spPr>
            <a:pattFill prst="pct40">
              <a:fgClr>
                <a:schemeClr val="accent4"/>
              </a:fgClr>
              <a:bgClr>
                <a:schemeClr val="bg1"/>
              </a:bgClr>
            </a:pattFill>
            <a:ln>
              <a:noFill/>
            </a:ln>
            <a:effectLst/>
          </c:spPr>
          <c:invertIfNegative val="0"/>
          <c:cat>
            <c:strRef>
              <c:f>'Fig 2.7'!$D$5:$S$5</c:f>
              <c:strCache>
                <c:ptCount val="16"/>
                <c:pt idx="0">
                  <c:v>Tous scénarios</c:v>
                </c:pt>
                <c:pt idx="2">
                  <c:v>0,7%</c:v>
                </c:pt>
                <c:pt idx="3">
                  <c:v>1,0%</c:v>
                </c:pt>
                <c:pt idx="4">
                  <c:v>1,3%</c:v>
                </c:pt>
                <c:pt idx="5">
                  <c:v>1,6%</c:v>
                </c:pt>
                <c:pt idx="7">
                  <c:v>0,7%</c:v>
                </c:pt>
                <c:pt idx="8">
                  <c:v>1,0%</c:v>
                </c:pt>
                <c:pt idx="9">
                  <c:v>1,3%</c:v>
                </c:pt>
                <c:pt idx="10">
                  <c:v>1,6%</c:v>
                </c:pt>
                <c:pt idx="12">
                  <c:v>0,7%</c:v>
                </c:pt>
                <c:pt idx="13">
                  <c:v>1,0%</c:v>
                </c:pt>
                <c:pt idx="14">
                  <c:v>1,3%</c:v>
                </c:pt>
                <c:pt idx="15">
                  <c:v>1,6%</c:v>
                </c:pt>
              </c:strCache>
            </c:strRef>
          </c:cat>
          <c:val>
            <c:numRef>
              <c:f>'Fig 2.7'!$D$8:$S$8</c:f>
              <c:numCache>
                <c:formatCode>General</c:formatCode>
                <c:ptCount val="16"/>
                <c:pt idx="0" formatCode="0.0%">
                  <c:v>-6.5086799063330623E-3</c:v>
                </c:pt>
                <c:pt idx="2" formatCode="0.0%">
                  <c:v>-7.7640764913876493E-3</c:v>
                </c:pt>
                <c:pt idx="3" formatCode="0.0%">
                  <c:v>-7.7527915372040861E-3</c:v>
                </c:pt>
                <c:pt idx="4" formatCode="0.0%">
                  <c:v>-7.7421448987131623E-3</c:v>
                </c:pt>
                <c:pt idx="5" formatCode="0.0%">
                  <c:v>-7.7304722330964826E-3</c:v>
                </c:pt>
                <c:pt idx="7" formatCode="0.0%">
                  <c:v>4.1196421007063944E-3</c:v>
                </c:pt>
                <c:pt idx="8" formatCode="0.0%">
                  <c:v>4.0304817110259879E-3</c:v>
                </c:pt>
                <c:pt idx="9" formatCode="0.0%">
                  <c:v>3.9477962855890645E-3</c:v>
                </c:pt>
                <c:pt idx="10" formatCode="0.0%">
                  <c:v>3.8716406991215809E-3</c:v>
                </c:pt>
                <c:pt idx="12" formatCode="0.0%">
                  <c:v>-4.04458753751519E-3</c:v>
                </c:pt>
                <c:pt idx="13" formatCode="0.0%">
                  <c:v>-3.8315309194025681E-3</c:v>
                </c:pt>
                <c:pt idx="14" formatCode="0.0%">
                  <c:v>-3.6394556091591253E-3</c:v>
                </c:pt>
                <c:pt idx="15" formatCode="0.0%">
                  <c:v>-3.4519357789396183E-3</c:v>
                </c:pt>
              </c:numCache>
            </c:numRef>
          </c:val>
          <c:extLst>
            <c:ext xmlns:c16="http://schemas.microsoft.com/office/drawing/2014/chart" uri="{C3380CC4-5D6E-409C-BE32-E72D297353CC}">
              <c16:uniqueId val="{00000001-7A22-4C16-B63C-1E229929F709}"/>
            </c:ext>
          </c:extLst>
        </c:ser>
        <c:ser>
          <c:idx val="3"/>
          <c:order val="3"/>
          <c:tx>
            <c:strRef>
              <c:f>'Fig 2.7'!$B$9</c:f>
              <c:strCache>
                <c:ptCount val="1"/>
                <c:pt idx="0">
                  <c:v>Pension relative</c:v>
                </c:pt>
              </c:strCache>
            </c:strRef>
          </c:tx>
          <c:spPr>
            <a:pattFill prst="pct90">
              <a:fgClr>
                <a:schemeClr val="accent4"/>
              </a:fgClr>
              <a:bgClr>
                <a:schemeClr val="bg1"/>
              </a:bgClr>
            </a:pattFill>
            <a:ln>
              <a:noFill/>
            </a:ln>
            <a:effectLst/>
          </c:spPr>
          <c:invertIfNegative val="0"/>
          <c:cat>
            <c:strRef>
              <c:f>'Fig 2.7'!$D$5:$S$5</c:f>
              <c:strCache>
                <c:ptCount val="16"/>
                <c:pt idx="0">
                  <c:v>Tous scénarios</c:v>
                </c:pt>
                <c:pt idx="2">
                  <c:v>0,7%</c:v>
                </c:pt>
                <c:pt idx="3">
                  <c:v>1,0%</c:v>
                </c:pt>
                <c:pt idx="4">
                  <c:v>1,3%</c:v>
                </c:pt>
                <c:pt idx="5">
                  <c:v>1,6%</c:v>
                </c:pt>
                <c:pt idx="7">
                  <c:v>0,7%</c:v>
                </c:pt>
                <c:pt idx="8">
                  <c:v>1,0%</c:v>
                </c:pt>
                <c:pt idx="9">
                  <c:v>1,3%</c:v>
                </c:pt>
                <c:pt idx="10">
                  <c:v>1,6%</c:v>
                </c:pt>
                <c:pt idx="12">
                  <c:v>0,7%</c:v>
                </c:pt>
                <c:pt idx="13">
                  <c:v>1,0%</c:v>
                </c:pt>
                <c:pt idx="14">
                  <c:v>1,3%</c:v>
                </c:pt>
                <c:pt idx="15">
                  <c:v>1,6%</c:v>
                </c:pt>
              </c:strCache>
            </c:strRef>
          </c:cat>
          <c:val>
            <c:numRef>
              <c:f>'Fig 2.7'!$D$9:$S$9</c:f>
              <c:numCache>
                <c:formatCode>General</c:formatCode>
                <c:ptCount val="16"/>
                <c:pt idx="0" formatCode="0.0%">
                  <c:v>1.9478440965068559E-3</c:v>
                </c:pt>
                <c:pt idx="2" formatCode="0.0%">
                  <c:v>2.5246755833949058E-3</c:v>
                </c:pt>
                <c:pt idx="3" formatCode="0.0%">
                  <c:v>2.1419946311264644E-3</c:v>
                </c:pt>
                <c:pt idx="4" formatCode="0.0%">
                  <c:v>1.7603235942251062E-3</c:v>
                </c:pt>
                <c:pt idx="5" formatCode="0.0%">
                  <c:v>1.3785352051757563E-3</c:v>
                </c:pt>
                <c:pt idx="7" formatCode="0.0%">
                  <c:v>-1.6393916327226837E-2</c:v>
                </c:pt>
                <c:pt idx="8" formatCode="0.0%">
                  <c:v>-2.1111507597280893E-2</c:v>
                </c:pt>
                <c:pt idx="9" formatCode="0.0%">
                  <c:v>-2.5477694734054229E-2</c:v>
                </c:pt>
                <c:pt idx="10" formatCode="0.0%">
                  <c:v>-2.9357266441160251E-2</c:v>
                </c:pt>
                <c:pt idx="12" formatCode="0.0%">
                  <c:v>-2.7557491899252193E-3</c:v>
                </c:pt>
                <c:pt idx="13" formatCode="0.0%">
                  <c:v>-5.700489789367086E-3</c:v>
                </c:pt>
                <c:pt idx="14" formatCode="0.0%">
                  <c:v>-8.2626459000017492E-3</c:v>
                </c:pt>
                <c:pt idx="15" formatCode="0.0%">
                  <c:v>-1.1211044075032078E-2</c:v>
                </c:pt>
              </c:numCache>
            </c:numRef>
          </c:val>
          <c:extLst>
            <c:ext xmlns:c16="http://schemas.microsoft.com/office/drawing/2014/chart" uri="{C3380CC4-5D6E-409C-BE32-E72D297353CC}">
              <c16:uniqueId val="{00000002-7A22-4C16-B63C-1E229929F709}"/>
            </c:ext>
          </c:extLst>
        </c:ser>
        <c:ser>
          <c:idx val="4"/>
          <c:order val="4"/>
          <c:tx>
            <c:strRef>
              <c:f>'Fig 2.7'!$B$10</c:f>
              <c:strCache>
                <c:ptCount val="1"/>
                <c:pt idx="0">
                  <c:v>Contexte économique</c:v>
                </c:pt>
              </c:strCache>
            </c:strRef>
          </c:tx>
          <c:spPr>
            <a:solidFill>
              <a:schemeClr val="accent5"/>
            </a:solidFill>
            <a:ln>
              <a:noFill/>
            </a:ln>
            <a:effectLst/>
          </c:spPr>
          <c:invertIfNegative val="0"/>
          <c:cat>
            <c:strRef>
              <c:f>'Fig 2.7'!$D$5:$S$5</c:f>
              <c:strCache>
                <c:ptCount val="16"/>
                <c:pt idx="0">
                  <c:v>Tous scénarios</c:v>
                </c:pt>
                <c:pt idx="2">
                  <c:v>0,7%</c:v>
                </c:pt>
                <c:pt idx="3">
                  <c:v>1,0%</c:v>
                </c:pt>
                <c:pt idx="4">
                  <c:v>1,3%</c:v>
                </c:pt>
                <c:pt idx="5">
                  <c:v>1,6%</c:v>
                </c:pt>
                <c:pt idx="7">
                  <c:v>0,7%</c:v>
                </c:pt>
                <c:pt idx="8">
                  <c:v>1,0%</c:v>
                </c:pt>
                <c:pt idx="9">
                  <c:v>1,3%</c:v>
                </c:pt>
                <c:pt idx="10">
                  <c:v>1,6%</c:v>
                </c:pt>
                <c:pt idx="12">
                  <c:v>0,7%</c:v>
                </c:pt>
                <c:pt idx="13">
                  <c:v>1,0%</c:v>
                </c:pt>
                <c:pt idx="14">
                  <c:v>1,3%</c:v>
                </c:pt>
                <c:pt idx="15">
                  <c:v>1,6%</c:v>
                </c:pt>
              </c:strCache>
            </c:strRef>
          </c:cat>
          <c:val>
            <c:numRef>
              <c:f>'Fig 2.7'!$D$10:$S$10</c:f>
              <c:numCache>
                <c:formatCode>General</c:formatCode>
                <c:ptCount val="16"/>
                <c:pt idx="0" formatCode="0.0%">
                  <c:v>-1.9202323500452277E-2</c:v>
                </c:pt>
                <c:pt idx="2" formatCode="0.0%">
                  <c:v>-1.2480330603556243E-2</c:v>
                </c:pt>
                <c:pt idx="3" formatCode="0.0%">
                  <c:v>-1.2461884672633875E-2</c:v>
                </c:pt>
                <c:pt idx="4" formatCode="0.0%">
                  <c:v>-1.2444482106796002E-2</c:v>
                </c:pt>
                <c:pt idx="5" formatCode="0.0%">
                  <c:v>-1.2425402438403781E-2</c:v>
                </c:pt>
                <c:pt idx="7" formatCode="0.0%">
                  <c:v>-4.074049723437341E-3</c:v>
                </c:pt>
                <c:pt idx="8" formatCode="0.0%">
                  <c:v>-3.9835650947134304E-3</c:v>
                </c:pt>
                <c:pt idx="9" formatCode="0.0%">
                  <c:v>-3.8996572011742348E-3</c:v>
                </c:pt>
                <c:pt idx="10" formatCode="0.0%">
                  <c:v>-3.8224334042165418E-3</c:v>
                </c:pt>
                <c:pt idx="12" formatCode="0.0%">
                  <c:v>-9.1765328405500743E-4</c:v>
                </c:pt>
                <c:pt idx="13" formatCode="0.0%">
                  <c:v>-8.6943636917089959E-4</c:v>
                </c:pt>
                <c:pt idx="14" formatCode="0.0%">
                  <c:v>-8.2595748609571315E-4</c:v>
                </c:pt>
                <c:pt idx="15" formatCode="0.0%">
                  <c:v>-7.8353587785137376E-4</c:v>
                </c:pt>
              </c:numCache>
            </c:numRef>
          </c:val>
          <c:extLst>
            <c:ext xmlns:c16="http://schemas.microsoft.com/office/drawing/2014/chart" uri="{C3380CC4-5D6E-409C-BE32-E72D297353CC}">
              <c16:uniqueId val="{00000003-7A22-4C16-B63C-1E229929F709}"/>
            </c:ext>
          </c:extLst>
        </c:ser>
        <c:ser>
          <c:idx val="5"/>
          <c:order val="5"/>
          <c:tx>
            <c:strRef>
              <c:f>'Fig 2.7'!$B$11</c:f>
              <c:strCache>
                <c:ptCount val="1"/>
                <c:pt idx="0">
                  <c:v>Facteur résiduel</c:v>
                </c:pt>
              </c:strCache>
            </c:strRef>
          </c:tx>
          <c:spPr>
            <a:solidFill>
              <a:schemeClr val="accent6">
                <a:lumMod val="60000"/>
                <a:lumOff val="40000"/>
              </a:schemeClr>
            </a:solidFill>
            <a:ln>
              <a:noFill/>
            </a:ln>
            <a:effectLst/>
          </c:spPr>
          <c:invertIfNegative val="0"/>
          <c:cat>
            <c:strRef>
              <c:f>'Fig 2.7'!$D$5:$S$5</c:f>
              <c:strCache>
                <c:ptCount val="16"/>
                <c:pt idx="0">
                  <c:v>Tous scénarios</c:v>
                </c:pt>
                <c:pt idx="2">
                  <c:v>0,7%</c:v>
                </c:pt>
                <c:pt idx="3">
                  <c:v>1,0%</c:v>
                </c:pt>
                <c:pt idx="4">
                  <c:v>1,3%</c:v>
                </c:pt>
                <c:pt idx="5">
                  <c:v>1,6%</c:v>
                </c:pt>
                <c:pt idx="7">
                  <c:v>0,7%</c:v>
                </c:pt>
                <c:pt idx="8">
                  <c:v>1,0%</c:v>
                </c:pt>
                <c:pt idx="9">
                  <c:v>1,3%</c:v>
                </c:pt>
                <c:pt idx="10">
                  <c:v>1,6%</c:v>
                </c:pt>
                <c:pt idx="12">
                  <c:v>0,7%</c:v>
                </c:pt>
                <c:pt idx="13">
                  <c:v>1,0%</c:v>
                </c:pt>
                <c:pt idx="14">
                  <c:v>1,3%</c:v>
                </c:pt>
                <c:pt idx="15">
                  <c:v>1,6%</c:v>
                </c:pt>
              </c:strCache>
            </c:strRef>
          </c:cat>
          <c:val>
            <c:numRef>
              <c:f>'Fig 2.7'!$D$11:$S$11</c:f>
              <c:numCache>
                <c:formatCode>General</c:formatCode>
                <c:ptCount val="16"/>
                <c:pt idx="0" formatCode="0.0%">
                  <c:v>-5.682545692190899E-3</c:v>
                </c:pt>
                <c:pt idx="2" formatCode="0.0%">
                  <c:v>-1.3299190983534492E-3</c:v>
                </c:pt>
                <c:pt idx="3" formatCode="0.0%">
                  <c:v>-1.3379009420434497E-3</c:v>
                </c:pt>
                <c:pt idx="4" formatCode="0.0%">
                  <c:v>-1.3247954741967358E-3</c:v>
                </c:pt>
                <c:pt idx="5" formatCode="0.0%">
                  <c:v>-1.3470916841563044E-3</c:v>
                </c:pt>
                <c:pt idx="7" formatCode="0.0%">
                  <c:v>-1.1348610843231258E-3</c:v>
                </c:pt>
                <c:pt idx="8" formatCode="0.0%">
                  <c:v>-1.2327352680799935E-3</c:v>
                </c:pt>
                <c:pt idx="9" formatCode="0.0%">
                  <c:v>-1.3197129113935828E-3</c:v>
                </c:pt>
                <c:pt idx="10" formatCode="0.0%">
                  <c:v>-1.4118893944292908E-3</c:v>
                </c:pt>
                <c:pt idx="12" formatCode="0.0%">
                  <c:v>-7.8326092147115375E-4</c:v>
                </c:pt>
                <c:pt idx="13" formatCode="0.0%">
                  <c:v>-9.1546496399842877E-4</c:v>
                </c:pt>
                <c:pt idx="14" formatCode="0.0%">
                  <c:v>-8.5356046944455935E-4</c:v>
                </c:pt>
                <c:pt idx="15" formatCode="0.0%">
                  <c:v>-1.042113345723664E-3</c:v>
                </c:pt>
              </c:numCache>
            </c:numRef>
          </c:val>
          <c:extLst>
            <c:ext xmlns:c16="http://schemas.microsoft.com/office/drawing/2014/chart" uri="{C3380CC4-5D6E-409C-BE32-E72D297353CC}">
              <c16:uniqueId val="{00000004-7A22-4C16-B63C-1E229929F709}"/>
            </c:ext>
          </c:extLst>
        </c:ser>
        <c:dLbls>
          <c:showLegendKey val="0"/>
          <c:showVal val="0"/>
          <c:showCatName val="0"/>
          <c:showSerName val="0"/>
          <c:showPercent val="0"/>
          <c:showBubbleSize val="0"/>
        </c:dLbls>
        <c:gapWidth val="219"/>
        <c:overlap val="-27"/>
        <c:axId val="1374605744"/>
        <c:axId val="1374610736"/>
      </c:barChart>
      <c:lineChart>
        <c:grouping val="standard"/>
        <c:varyColors val="0"/>
        <c:ser>
          <c:idx val="0"/>
          <c:order val="0"/>
          <c:tx>
            <c:strRef>
              <c:f>'Fig 2.7'!$B$6</c:f>
              <c:strCache>
                <c:ptCount val="1"/>
                <c:pt idx="0">
                  <c:v>Évolution dépenses de retraite / PIB</c:v>
                </c:pt>
              </c:strCache>
            </c:strRef>
          </c:tx>
          <c:spPr>
            <a:ln w="28575" cap="rnd">
              <a:noFill/>
              <a:round/>
            </a:ln>
            <a:effectLst/>
          </c:spPr>
          <c:marker>
            <c:symbol val="diamond"/>
            <c:size val="11"/>
            <c:spPr>
              <a:solidFill>
                <a:schemeClr val="tx2">
                  <a:lumMod val="20000"/>
                  <a:lumOff val="80000"/>
                  <a:alpha val="59000"/>
                </a:schemeClr>
              </a:solidFill>
              <a:ln w="22225" cmpd="dbl">
                <a:solidFill>
                  <a:schemeClr val="tx2"/>
                </a:solidFill>
              </a:ln>
              <a:effectLst/>
            </c:spPr>
          </c:marker>
          <c:cat>
            <c:strRef>
              <c:f>'Fig 2.7'!$D$5:$S$5</c:f>
              <c:strCache>
                <c:ptCount val="16"/>
                <c:pt idx="0">
                  <c:v>Tous scénarios</c:v>
                </c:pt>
                <c:pt idx="2">
                  <c:v>0,7%</c:v>
                </c:pt>
                <c:pt idx="3">
                  <c:v>1,0%</c:v>
                </c:pt>
                <c:pt idx="4">
                  <c:v>1,3%</c:v>
                </c:pt>
                <c:pt idx="5">
                  <c:v>1,6%</c:v>
                </c:pt>
                <c:pt idx="7">
                  <c:v>0,7%</c:v>
                </c:pt>
                <c:pt idx="8">
                  <c:v>1,0%</c:v>
                </c:pt>
                <c:pt idx="9">
                  <c:v>1,3%</c:v>
                </c:pt>
                <c:pt idx="10">
                  <c:v>1,6%</c:v>
                </c:pt>
                <c:pt idx="12">
                  <c:v>0,7%</c:v>
                </c:pt>
                <c:pt idx="13">
                  <c:v>1,0%</c:v>
                </c:pt>
                <c:pt idx="14">
                  <c:v>1,3%</c:v>
                </c:pt>
                <c:pt idx="15">
                  <c:v>1,6%</c:v>
                </c:pt>
              </c:strCache>
            </c:strRef>
          </c:cat>
          <c:val>
            <c:numRef>
              <c:f>'Fig 2.7'!$D$6:$S$6</c:f>
              <c:numCache>
                <c:formatCode>General</c:formatCode>
                <c:ptCount val="16"/>
                <c:pt idx="0" formatCode="0.0%">
                  <c:v>1.9910397154204201E-2</c:v>
                </c:pt>
                <c:pt idx="2" formatCode="0.0%">
                  <c:v>-1.236428089427255E-3</c:v>
                </c:pt>
                <c:pt idx="3" formatCode="0.0%">
                  <c:v>-1.6208827503425838E-3</c:v>
                </c:pt>
                <c:pt idx="4" formatCode="0.0%">
                  <c:v>-1.9835913377533876E-3</c:v>
                </c:pt>
                <c:pt idx="5" formatCode="0.0%">
                  <c:v>-2.3812545119801243E-3</c:v>
                </c:pt>
                <c:pt idx="7" formatCode="0.0%">
                  <c:v>2.4036413163970594E-3</c:v>
                </c:pt>
                <c:pt idx="8" formatCode="0.0%">
                  <c:v>-2.8193023678058926E-3</c:v>
                </c:pt>
                <c:pt idx="9" formatCode="0.0%">
                  <c:v>-7.6504116609138195E-3</c:v>
                </c:pt>
                <c:pt idx="10" formatCode="0.0%">
                  <c:v>-1.1970854560209451E-2</c:v>
                </c:pt>
                <c:pt idx="12" formatCode="0.0%">
                  <c:v>8.0818788896533378E-4</c:v>
                </c:pt>
                <c:pt idx="13" formatCode="0.0%">
                  <c:v>-2.4925804042749411E-3</c:v>
                </c:pt>
                <c:pt idx="14" formatCode="0.0%">
                  <c:v>-5.1950479340386602E-3</c:v>
                </c:pt>
                <c:pt idx="15" formatCode="0.0%">
                  <c:v>-8.528315514565718E-3</c:v>
                </c:pt>
              </c:numCache>
            </c:numRef>
          </c:val>
          <c:smooth val="0"/>
          <c:extLst>
            <c:ext xmlns:c16="http://schemas.microsoft.com/office/drawing/2014/chart" uri="{C3380CC4-5D6E-409C-BE32-E72D297353CC}">
              <c16:uniqueId val="{00000005-7A22-4C16-B63C-1E229929F709}"/>
            </c:ext>
          </c:extLst>
        </c:ser>
        <c:dLbls>
          <c:showLegendKey val="0"/>
          <c:showVal val="0"/>
          <c:showCatName val="0"/>
          <c:showSerName val="0"/>
          <c:showPercent val="0"/>
          <c:showBubbleSize val="0"/>
        </c:dLbls>
        <c:marker val="1"/>
        <c:smooth val="0"/>
        <c:axId val="1374605744"/>
        <c:axId val="1374610736"/>
      </c:lineChart>
      <c:catAx>
        <c:axId val="1374605744"/>
        <c:scaling>
          <c:orientation val="minMax"/>
        </c:scaling>
        <c:delete val="0"/>
        <c:axPos val="b"/>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374610736"/>
        <c:crosses val="autoZero"/>
        <c:auto val="1"/>
        <c:lblAlgn val="ctr"/>
        <c:lblOffset val="100"/>
        <c:noMultiLvlLbl val="0"/>
      </c:catAx>
      <c:valAx>
        <c:axId val="13746107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374605744"/>
        <c:crosses val="autoZero"/>
        <c:crossBetween val="between"/>
      </c:valAx>
      <c:spPr>
        <a:noFill/>
        <a:ln>
          <a:noFill/>
        </a:ln>
        <a:effectLst/>
      </c:spPr>
    </c:plotArea>
    <c:legend>
      <c:legendPos val="b"/>
      <c:layout>
        <c:manualLayout>
          <c:xMode val="edge"/>
          <c:yMode val="edge"/>
          <c:x val="0"/>
          <c:y val="0.94829397451694608"/>
          <c:w val="1"/>
          <c:h val="5.1706025483053877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fr-FR"/>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 2.8'!$B$5</c:f>
              <c:strCache>
                <c:ptCount val="1"/>
                <c:pt idx="0">
                  <c:v>Scénario 0,7%</c:v>
                </c:pt>
              </c:strCache>
            </c:strRef>
          </c:tx>
          <c:spPr>
            <a:ln w="28575" cap="rnd">
              <a:solidFill>
                <a:srgbClr val="800000"/>
              </a:solidFill>
              <a:round/>
            </a:ln>
            <a:effectLst/>
          </c:spPr>
          <c:marker>
            <c:symbol val="none"/>
          </c:marker>
          <c:cat>
            <c:numRef>
              <c:extLst>
                <c:ext xmlns:c15="http://schemas.microsoft.com/office/drawing/2012/chart" uri="{02D57815-91ED-43cb-92C2-25804820EDAC}">
                  <c15:fullRef>
                    <c15:sqref>'Fig 2.8'!$C$4:$BB$4</c15:sqref>
                  </c15:fullRef>
                </c:ext>
              </c:extLst>
              <c:f>'Fig 2.8'!$F$4:$BB$4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2.8'!$C$5:$BB$5</c15:sqref>
                  </c15:fullRef>
                </c:ext>
              </c:extLst>
              <c:f>'Fig 2.8'!$F$5:$BB$5</c:f>
              <c:numCache>
                <c:formatCode>0.0%</c:formatCode>
                <c:ptCount val="49"/>
                <c:pt idx="0">
                  <c:v>5.7301968799780362E-2</c:v>
                </c:pt>
                <c:pt idx="1">
                  <c:v>5.648707195077457E-2</c:v>
                </c:pt>
                <c:pt idx="2">
                  <c:v>5.8137571369780663E-2</c:v>
                </c:pt>
                <c:pt idx="3">
                  <c:v>5.8609575873152193E-2</c:v>
                </c:pt>
                <c:pt idx="4">
                  <c:v>5.8772871538076574E-2</c:v>
                </c:pt>
                <c:pt idx="5">
                  <c:v>5.8710136467546248E-2</c:v>
                </c:pt>
                <c:pt idx="6">
                  <c:v>5.8920105708941142E-2</c:v>
                </c:pt>
                <c:pt idx="7">
                  <c:v>5.9186665004182813E-2</c:v>
                </c:pt>
                <c:pt idx="8">
                  <c:v>5.9492061496340065E-2</c:v>
                </c:pt>
                <c:pt idx="9">
                  <c:v>5.9802745781787049E-2</c:v>
                </c:pt>
                <c:pt idx="10">
                  <c:v>6.0120288307661376E-2</c:v>
                </c:pt>
                <c:pt idx="11">
                  <c:v>6.0812465103787232E-2</c:v>
                </c:pt>
                <c:pt idx="12">
                  <c:v>6.1414175733618362E-2</c:v>
                </c:pt>
                <c:pt idx="13">
                  <c:v>6.1937352510006698E-2</c:v>
                </c:pt>
                <c:pt idx="14">
                  <c:v>6.2465099110930386E-2</c:v>
                </c:pt>
                <c:pt idx="15">
                  <c:v>6.2974889935859896E-2</c:v>
                </c:pt>
                <c:pt idx="16">
                  <c:v>6.3395430720232682E-2</c:v>
                </c:pt>
                <c:pt idx="17">
                  <c:v>6.3790997881761999E-2</c:v>
                </c:pt>
                <c:pt idx="18">
                  <c:v>6.4196913211674408E-2</c:v>
                </c:pt>
                <c:pt idx="19">
                  <c:v>6.4618565750473755E-2</c:v>
                </c:pt>
                <c:pt idx="20">
                  <c:v>6.5115826329561824E-2</c:v>
                </c:pt>
                <c:pt idx="21">
                  <c:v>6.5644084918152615E-2</c:v>
                </c:pt>
                <c:pt idx="22">
                  <c:v>6.6218077007108592E-2</c:v>
                </c:pt>
                <c:pt idx="23">
                  <c:v>6.6760035164107001E-2</c:v>
                </c:pt>
                <c:pt idx="24">
                  <c:v>6.726556583895682E-2</c:v>
                </c:pt>
                <c:pt idx="25">
                  <c:v>6.7720573850519036E-2</c:v>
                </c:pt>
                <c:pt idx="26">
                  <c:v>6.8154913953042212E-2</c:v>
                </c:pt>
                <c:pt idx="27">
                  <c:v>6.8599260654868557E-2</c:v>
                </c:pt>
                <c:pt idx="28">
                  <c:v>6.9048267597489027E-2</c:v>
                </c:pt>
                <c:pt idx="29">
                  <c:v>6.9490690345126407E-2</c:v>
                </c:pt>
                <c:pt idx="30">
                  <c:v>6.9912029952427124E-2</c:v>
                </c:pt>
                <c:pt idx="31">
                  <c:v>7.0310658284166522E-2</c:v>
                </c:pt>
                <c:pt idx="32">
                  <c:v>7.071688963523956E-2</c:v>
                </c:pt>
                <c:pt idx="33">
                  <c:v>7.1050870942420324E-2</c:v>
                </c:pt>
                <c:pt idx="34">
                  <c:v>7.1340047467108342E-2</c:v>
                </c:pt>
                <c:pt idx="35">
                  <c:v>7.1639865874702016E-2</c:v>
                </c:pt>
                <c:pt idx="36">
                  <c:v>7.1951632250849037E-2</c:v>
                </c:pt>
                <c:pt idx="37">
                  <c:v>7.2272226409647131E-2</c:v>
                </c:pt>
                <c:pt idx="38">
                  <c:v>7.2597310830522663E-2</c:v>
                </c:pt>
                <c:pt idx="39">
                  <c:v>7.292758227511012E-2</c:v>
                </c:pt>
                <c:pt idx="40">
                  <c:v>7.327082635281558E-2</c:v>
                </c:pt>
                <c:pt idx="41">
                  <c:v>7.3618572039787042E-2</c:v>
                </c:pt>
                <c:pt idx="42">
                  <c:v>7.3962811409605714E-2</c:v>
                </c:pt>
                <c:pt idx="43">
                  <c:v>7.4313243458642514E-2</c:v>
                </c:pt>
                <c:pt idx="44">
                  <c:v>7.466472178163476E-2</c:v>
                </c:pt>
                <c:pt idx="45">
                  <c:v>7.5016753335618927E-2</c:v>
                </c:pt>
                <c:pt idx="46">
                  <c:v>7.5374544805118432E-2</c:v>
                </c:pt>
                <c:pt idx="47">
                  <c:v>7.5734858758397625E-2</c:v>
                </c:pt>
                <c:pt idx="48">
                  <c:v>7.6098468391887317E-2</c:v>
                </c:pt>
              </c:numCache>
            </c:numRef>
          </c:val>
          <c:smooth val="0"/>
          <c:extLst>
            <c:ext xmlns:c16="http://schemas.microsoft.com/office/drawing/2014/chart" uri="{C3380CC4-5D6E-409C-BE32-E72D297353CC}">
              <c16:uniqueId val="{00000000-75F7-41CD-BB52-B0066F371B78}"/>
            </c:ext>
          </c:extLst>
        </c:ser>
        <c:ser>
          <c:idx val="2"/>
          <c:order val="1"/>
          <c:tx>
            <c:strRef>
              <c:f>'Fig 2.8'!$B$6</c:f>
              <c:strCache>
                <c:ptCount val="1"/>
                <c:pt idx="0">
                  <c:v>Scénario 1,0%</c:v>
                </c:pt>
              </c:strCache>
            </c:strRef>
          </c:tx>
          <c:spPr>
            <a:ln w="28575" cap="rnd">
              <a:solidFill>
                <a:schemeClr val="accent2">
                  <a:lumMod val="75000"/>
                </a:schemeClr>
              </a:solidFill>
              <a:round/>
            </a:ln>
            <a:effectLst/>
          </c:spPr>
          <c:marker>
            <c:symbol val="none"/>
          </c:marker>
          <c:cat>
            <c:numRef>
              <c:extLst>
                <c:ext xmlns:c15="http://schemas.microsoft.com/office/drawing/2012/chart" uri="{02D57815-91ED-43cb-92C2-25804820EDAC}">
                  <c15:fullRef>
                    <c15:sqref>'Fig 2.8'!$C$4:$BB$4</c15:sqref>
                  </c15:fullRef>
                </c:ext>
              </c:extLst>
              <c:f>'Fig 2.8'!$F$4:$BB$4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2.8'!$C$6:$BB$6</c15:sqref>
                  </c15:fullRef>
                </c:ext>
              </c:extLst>
              <c:f>'Fig 2.8'!$F$6:$BB$6</c:f>
              <c:numCache>
                <c:formatCode>0.0%</c:formatCode>
                <c:ptCount val="49"/>
                <c:pt idx="0">
                  <c:v>5.7301968799780362E-2</c:v>
                </c:pt>
                <c:pt idx="1">
                  <c:v>5.648707195077457E-2</c:v>
                </c:pt>
                <c:pt idx="2">
                  <c:v>5.8137571369780663E-2</c:v>
                </c:pt>
                <c:pt idx="3">
                  <c:v>5.8609575873152193E-2</c:v>
                </c:pt>
                <c:pt idx="4">
                  <c:v>5.8772871538076574E-2</c:v>
                </c:pt>
                <c:pt idx="5">
                  <c:v>5.8710136467546248E-2</c:v>
                </c:pt>
                <c:pt idx="6">
                  <c:v>5.8876806672497867E-2</c:v>
                </c:pt>
                <c:pt idx="7">
                  <c:v>5.9077692494753559E-2</c:v>
                </c:pt>
                <c:pt idx="8">
                  <c:v>5.9279073206045238E-2</c:v>
                </c:pt>
                <c:pt idx="9">
                  <c:v>5.9446711526099601E-2</c:v>
                </c:pt>
                <c:pt idx="10">
                  <c:v>5.958265306856747E-2</c:v>
                </c:pt>
                <c:pt idx="11">
                  <c:v>6.009285998778903E-2</c:v>
                </c:pt>
                <c:pt idx="12">
                  <c:v>6.0509398156706036E-2</c:v>
                </c:pt>
                <c:pt idx="13">
                  <c:v>6.084809058486125E-2</c:v>
                </c:pt>
                <c:pt idx="14">
                  <c:v>6.1185109327487434E-2</c:v>
                </c:pt>
                <c:pt idx="15">
                  <c:v>6.150255597473378E-2</c:v>
                </c:pt>
                <c:pt idx="16">
                  <c:v>6.1738278757923003E-2</c:v>
                </c:pt>
                <c:pt idx="17">
                  <c:v>6.1946034515009137E-2</c:v>
                </c:pt>
                <c:pt idx="18">
                  <c:v>6.2167893758011385E-2</c:v>
                </c:pt>
                <c:pt idx="19">
                  <c:v>6.2406898918545672E-2</c:v>
                </c:pt>
                <c:pt idx="20">
                  <c:v>6.2714380021674482E-2</c:v>
                </c:pt>
                <c:pt idx="21">
                  <c:v>6.305417601197072E-2</c:v>
                </c:pt>
                <c:pt idx="22">
                  <c:v>6.3438305850304383E-2</c:v>
                </c:pt>
                <c:pt idx="23">
                  <c:v>6.3790111618942033E-2</c:v>
                </c:pt>
                <c:pt idx="24">
                  <c:v>6.4112053326026264E-2</c:v>
                </c:pt>
                <c:pt idx="25">
                  <c:v>6.4386493149929613E-2</c:v>
                </c:pt>
                <c:pt idx="26">
                  <c:v>6.4646021793759098E-2</c:v>
                </c:pt>
                <c:pt idx="27">
                  <c:v>6.4913341282969411E-2</c:v>
                </c:pt>
                <c:pt idx="28">
                  <c:v>6.5183105760186266E-2</c:v>
                </c:pt>
                <c:pt idx="29">
                  <c:v>6.5445273883322191E-2</c:v>
                </c:pt>
                <c:pt idx="30">
                  <c:v>6.5692078379218782E-2</c:v>
                </c:pt>
                <c:pt idx="31">
                  <c:v>6.5921851877179541E-2</c:v>
                </c:pt>
                <c:pt idx="32">
                  <c:v>6.6165548767637694E-2</c:v>
                </c:pt>
                <c:pt idx="33">
                  <c:v>6.6347601178031651E-2</c:v>
                </c:pt>
                <c:pt idx="34">
                  <c:v>6.6490277576075979E-2</c:v>
                </c:pt>
                <c:pt idx="35">
                  <c:v>6.6645998878813437E-2</c:v>
                </c:pt>
                <c:pt idx="36">
                  <c:v>6.6812826979286782E-2</c:v>
                </c:pt>
                <c:pt idx="37">
                  <c:v>6.6998169375990554E-2</c:v>
                </c:pt>
                <c:pt idx="38">
                  <c:v>6.7186477553119087E-2</c:v>
                </c:pt>
                <c:pt idx="39">
                  <c:v>6.7377698305833816E-2</c:v>
                </c:pt>
                <c:pt idx="40">
                  <c:v>6.758056606806695E-2</c:v>
                </c:pt>
                <c:pt idx="41">
                  <c:v>6.7788794609816599E-2</c:v>
                </c:pt>
                <c:pt idx="42">
                  <c:v>6.7992809899431988E-2</c:v>
                </c:pt>
                <c:pt idx="43">
                  <c:v>6.8201884009712263E-2</c:v>
                </c:pt>
                <c:pt idx="44">
                  <c:v>6.8412567662989199E-2</c:v>
                </c:pt>
                <c:pt idx="45">
                  <c:v>6.8619717968296121E-2</c:v>
                </c:pt>
                <c:pt idx="46">
                  <c:v>6.8833183858402272E-2</c:v>
                </c:pt>
                <c:pt idx="47">
                  <c:v>6.9050058637447342E-2</c:v>
                </c:pt>
                <c:pt idx="48">
                  <c:v>6.9268332042299513E-2</c:v>
                </c:pt>
              </c:numCache>
            </c:numRef>
          </c:val>
          <c:smooth val="0"/>
          <c:extLst>
            <c:ext xmlns:c16="http://schemas.microsoft.com/office/drawing/2014/chart" uri="{C3380CC4-5D6E-409C-BE32-E72D297353CC}">
              <c16:uniqueId val="{00000001-75F7-41CD-BB52-B0066F371B78}"/>
            </c:ext>
          </c:extLst>
        </c:ser>
        <c:ser>
          <c:idx val="3"/>
          <c:order val="2"/>
          <c:tx>
            <c:strRef>
              <c:f>'Fig 2.8'!$B$7</c:f>
              <c:strCache>
                <c:ptCount val="1"/>
                <c:pt idx="0">
                  <c:v>Scénario 1,3%</c:v>
                </c:pt>
              </c:strCache>
            </c:strRef>
          </c:tx>
          <c:spPr>
            <a:ln w="28575" cap="rnd">
              <a:solidFill>
                <a:srgbClr val="31859C"/>
              </a:solidFill>
              <a:round/>
            </a:ln>
            <a:effectLst/>
          </c:spPr>
          <c:marker>
            <c:symbol val="none"/>
          </c:marker>
          <c:cat>
            <c:numRef>
              <c:extLst>
                <c:ext xmlns:c15="http://schemas.microsoft.com/office/drawing/2012/chart" uri="{02D57815-91ED-43cb-92C2-25804820EDAC}">
                  <c15:fullRef>
                    <c15:sqref>'Fig 2.8'!$C$4:$BB$4</c15:sqref>
                  </c15:fullRef>
                </c:ext>
              </c:extLst>
              <c:f>'Fig 2.8'!$F$4:$BB$4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2.8'!$C$7:$BB$7</c15:sqref>
                  </c15:fullRef>
                </c:ext>
              </c:extLst>
              <c:f>'Fig 2.8'!$F$7:$BB$7</c:f>
              <c:numCache>
                <c:formatCode>0.0%</c:formatCode>
                <c:ptCount val="49"/>
                <c:pt idx="0">
                  <c:v>5.7301968799780362E-2</c:v>
                </c:pt>
                <c:pt idx="1">
                  <c:v>5.648707195077457E-2</c:v>
                </c:pt>
                <c:pt idx="2">
                  <c:v>5.8137571369780663E-2</c:v>
                </c:pt>
                <c:pt idx="3">
                  <c:v>5.8609575873152193E-2</c:v>
                </c:pt>
                <c:pt idx="4">
                  <c:v>5.8772871538076574E-2</c:v>
                </c:pt>
                <c:pt idx="5">
                  <c:v>5.8710136467546248E-2</c:v>
                </c:pt>
                <c:pt idx="6">
                  <c:v>5.8839959576969497E-2</c:v>
                </c:pt>
                <c:pt idx="7">
                  <c:v>5.8968404435742035E-2</c:v>
                </c:pt>
                <c:pt idx="8">
                  <c:v>5.9064718397667873E-2</c:v>
                </c:pt>
                <c:pt idx="9">
                  <c:v>5.9088436770742846E-2</c:v>
                </c:pt>
                <c:pt idx="10">
                  <c:v>5.9046868264958904E-2</c:v>
                </c:pt>
                <c:pt idx="11">
                  <c:v>5.9373237561887469E-2</c:v>
                </c:pt>
                <c:pt idx="12">
                  <c:v>5.9603636416284578E-2</c:v>
                </c:pt>
                <c:pt idx="13">
                  <c:v>5.9758706730711139E-2</c:v>
                </c:pt>
                <c:pt idx="14">
                  <c:v>5.991343552843402E-2</c:v>
                </c:pt>
                <c:pt idx="15">
                  <c:v>6.0044945624747395E-2</c:v>
                </c:pt>
                <c:pt idx="16">
                  <c:v>6.0102062521456799E-2</c:v>
                </c:pt>
                <c:pt idx="17">
                  <c:v>6.0133717559135706E-2</c:v>
                </c:pt>
                <c:pt idx="18">
                  <c:v>6.0181507788175617E-2</c:v>
                </c:pt>
                <c:pt idx="19">
                  <c:v>6.0248203878486707E-2</c:v>
                </c:pt>
                <c:pt idx="20">
                  <c:v>6.0380562150027219E-2</c:v>
                </c:pt>
                <c:pt idx="21">
                  <c:v>6.0548389203497213E-2</c:v>
                </c:pt>
                <c:pt idx="22">
                  <c:v>6.0758041459720455E-2</c:v>
                </c:pt>
                <c:pt idx="23">
                  <c:v>6.0933713007600303E-2</c:v>
                </c:pt>
                <c:pt idx="24">
                  <c:v>6.1083122787795763E-2</c:v>
                </c:pt>
                <c:pt idx="25">
                  <c:v>6.1191698577044103E-2</c:v>
                </c:pt>
                <c:pt idx="26">
                  <c:v>6.1282106479604241E-2</c:v>
                </c:pt>
                <c:pt idx="27">
                  <c:v>6.138214836228216E-2</c:v>
                </c:pt>
                <c:pt idx="28">
                  <c:v>6.149280648623822E-2</c:v>
                </c:pt>
                <c:pt idx="29">
                  <c:v>6.1602872641940337E-2</c:v>
                </c:pt>
                <c:pt idx="30">
                  <c:v>6.1702950229456328E-2</c:v>
                </c:pt>
                <c:pt idx="31">
                  <c:v>6.179285189879255E-2</c:v>
                </c:pt>
                <c:pt idx="32">
                  <c:v>6.1894821225513486E-2</c:v>
                </c:pt>
                <c:pt idx="33">
                  <c:v>6.1942613645233992E-2</c:v>
                </c:pt>
                <c:pt idx="34">
                  <c:v>6.1959987710292E-2</c:v>
                </c:pt>
                <c:pt idx="35">
                  <c:v>6.1989653857942736E-2</c:v>
                </c:pt>
                <c:pt idx="36">
                  <c:v>6.2037737920885343E-2</c:v>
                </c:pt>
                <c:pt idx="37">
                  <c:v>6.2106696643028501E-2</c:v>
                </c:pt>
                <c:pt idx="38">
                  <c:v>6.2178875058511759E-2</c:v>
                </c:pt>
                <c:pt idx="39">
                  <c:v>6.2253561494479422E-2</c:v>
                </c:pt>
                <c:pt idx="40">
                  <c:v>6.2338923591223318E-2</c:v>
                </c:pt>
                <c:pt idx="41">
                  <c:v>6.2428795858374748E-2</c:v>
                </c:pt>
                <c:pt idx="42">
                  <c:v>6.2515789435605401E-2</c:v>
                </c:pt>
                <c:pt idx="43">
                  <c:v>6.2605790563650315E-2</c:v>
                </c:pt>
                <c:pt idx="44">
                  <c:v>6.2696778933613709E-2</c:v>
                </c:pt>
                <c:pt idx="45">
                  <c:v>6.2785769466998154E-2</c:v>
                </c:pt>
                <c:pt idx="46">
                  <c:v>6.2878422633142361E-2</c:v>
                </c:pt>
                <c:pt idx="47">
                  <c:v>6.2975697782617218E-2</c:v>
                </c:pt>
                <c:pt idx="48">
                  <c:v>6.3073138629437905E-2</c:v>
                </c:pt>
              </c:numCache>
            </c:numRef>
          </c:val>
          <c:smooth val="0"/>
          <c:extLst>
            <c:ext xmlns:c16="http://schemas.microsoft.com/office/drawing/2014/chart" uri="{C3380CC4-5D6E-409C-BE32-E72D297353CC}">
              <c16:uniqueId val="{00000002-75F7-41CD-BB52-B0066F371B78}"/>
            </c:ext>
          </c:extLst>
        </c:ser>
        <c:ser>
          <c:idx val="4"/>
          <c:order val="3"/>
          <c:tx>
            <c:strRef>
              <c:f>'Fig 2.8'!$B$8</c:f>
              <c:strCache>
                <c:ptCount val="1"/>
                <c:pt idx="0">
                  <c:v>Scénario 1,6%</c:v>
                </c:pt>
              </c:strCache>
            </c:strRef>
          </c:tx>
          <c:spPr>
            <a:ln w="28575" cap="rnd">
              <a:solidFill>
                <a:srgbClr val="006600"/>
              </a:solidFill>
              <a:round/>
            </a:ln>
            <a:effectLst/>
          </c:spPr>
          <c:marker>
            <c:symbol val="none"/>
          </c:marker>
          <c:cat>
            <c:numRef>
              <c:extLst>
                <c:ext xmlns:c15="http://schemas.microsoft.com/office/drawing/2012/chart" uri="{02D57815-91ED-43cb-92C2-25804820EDAC}">
                  <c15:fullRef>
                    <c15:sqref>'Fig 2.8'!$C$4:$BB$4</c15:sqref>
                  </c15:fullRef>
                </c:ext>
              </c:extLst>
              <c:f>'Fig 2.8'!$F$4:$BB$4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2.8'!$C$8:$BB$8</c15:sqref>
                  </c15:fullRef>
                </c:ext>
              </c:extLst>
              <c:f>'Fig 2.8'!$F$8:$BB$8</c:f>
              <c:numCache>
                <c:formatCode>0.0%</c:formatCode>
                <c:ptCount val="49"/>
                <c:pt idx="0">
                  <c:v>5.7301968799780362E-2</c:v>
                </c:pt>
                <c:pt idx="1">
                  <c:v>5.648707195077457E-2</c:v>
                </c:pt>
                <c:pt idx="2">
                  <c:v>5.8137571369780663E-2</c:v>
                </c:pt>
                <c:pt idx="3">
                  <c:v>5.8609575873152193E-2</c:v>
                </c:pt>
                <c:pt idx="4">
                  <c:v>5.8772871538076574E-2</c:v>
                </c:pt>
                <c:pt idx="5">
                  <c:v>5.8710136467546248E-2</c:v>
                </c:pt>
                <c:pt idx="6">
                  <c:v>5.8804597161904844E-2</c:v>
                </c:pt>
                <c:pt idx="7">
                  <c:v>5.886625164568153E-2</c:v>
                </c:pt>
                <c:pt idx="8">
                  <c:v>5.8860094117015489E-2</c:v>
                </c:pt>
                <c:pt idx="9">
                  <c:v>5.87487956085209E-2</c:v>
                </c:pt>
                <c:pt idx="10">
                  <c:v>5.8540354854304547E-2</c:v>
                </c:pt>
                <c:pt idx="11">
                  <c:v>5.869814078665065E-2</c:v>
                </c:pt>
                <c:pt idx="12">
                  <c:v>5.8763788715627131E-2</c:v>
                </c:pt>
                <c:pt idx="13">
                  <c:v>5.8752727538953088E-2</c:v>
                </c:pt>
                <c:pt idx="14">
                  <c:v>5.8738972432086478E-2</c:v>
                </c:pt>
                <c:pt idx="15">
                  <c:v>5.8707258834606924E-2</c:v>
                </c:pt>
                <c:pt idx="16">
                  <c:v>5.8599089523811952E-2</c:v>
                </c:pt>
                <c:pt idx="17">
                  <c:v>5.8461726825306731E-2</c:v>
                </c:pt>
                <c:pt idx="18">
                  <c:v>5.8343093879683471E-2</c:v>
                </c:pt>
                <c:pt idx="19">
                  <c:v>5.8243476413585168E-2</c:v>
                </c:pt>
                <c:pt idx="20">
                  <c:v>5.8210982824360755E-2</c:v>
                </c:pt>
                <c:pt idx="21">
                  <c:v>5.8207470317272025E-2</c:v>
                </c:pt>
                <c:pt idx="22">
                  <c:v>5.8246060260004576E-2</c:v>
                </c:pt>
                <c:pt idx="23">
                  <c:v>5.8260154097544946E-2</c:v>
                </c:pt>
                <c:pt idx="24">
                  <c:v>5.8244577148329896E-2</c:v>
                </c:pt>
                <c:pt idx="25">
                  <c:v>5.819086174066259E-2</c:v>
                </c:pt>
                <c:pt idx="26">
                  <c:v>5.8125017302739328E-2</c:v>
                </c:pt>
                <c:pt idx="27">
                  <c:v>5.8068632033879498E-2</c:v>
                </c:pt>
                <c:pt idx="28">
                  <c:v>5.8016841704361159E-2</c:v>
                </c:pt>
                <c:pt idx="29">
                  <c:v>5.7964162837881208E-2</c:v>
                </c:pt>
                <c:pt idx="30">
                  <c:v>5.7898993753996368E-2</c:v>
                </c:pt>
                <c:pt idx="31">
                  <c:v>5.7825308100804718E-2</c:v>
                </c:pt>
                <c:pt idx="32">
                  <c:v>5.7764619584579582E-2</c:v>
                </c:pt>
                <c:pt idx="33">
                  <c:v>5.7653729475685471E-2</c:v>
                </c:pt>
                <c:pt idx="34">
                  <c:v>5.7513841462118999E-2</c:v>
                </c:pt>
                <c:pt idx="35">
                  <c:v>5.7388537574514481E-2</c:v>
                </c:pt>
                <c:pt idx="36">
                  <c:v>5.7282299410084003E-2</c:v>
                </c:pt>
                <c:pt idx="37">
                  <c:v>5.7195056000715644E-2</c:v>
                </c:pt>
                <c:pt idx="38">
                  <c:v>5.7109122406432622E-2</c:v>
                </c:pt>
                <c:pt idx="39">
                  <c:v>5.7025053724100112E-2</c:v>
                </c:pt>
                <c:pt idx="40">
                  <c:v>5.6952315860937963E-2</c:v>
                </c:pt>
                <c:pt idx="41">
                  <c:v>5.6883743663712912E-2</c:v>
                </c:pt>
                <c:pt idx="42">
                  <c:v>5.6811855162535251E-2</c:v>
                </c:pt>
                <c:pt idx="43">
                  <c:v>5.6741095031631897E-2</c:v>
                </c:pt>
                <c:pt idx="44">
                  <c:v>5.6675136630265119E-2</c:v>
                </c:pt>
                <c:pt idx="45">
                  <c:v>5.6605519763594625E-2</c:v>
                </c:pt>
                <c:pt idx="46">
                  <c:v>5.6539847997358235E-2</c:v>
                </c:pt>
                <c:pt idx="47">
                  <c:v>5.647861175577238E-2</c:v>
                </c:pt>
                <c:pt idx="48">
                  <c:v>5.6416352038817924E-2</c:v>
                </c:pt>
              </c:numCache>
            </c:numRef>
          </c:val>
          <c:smooth val="0"/>
          <c:extLst>
            <c:ext xmlns:c16="http://schemas.microsoft.com/office/drawing/2014/chart" uri="{C3380CC4-5D6E-409C-BE32-E72D297353CC}">
              <c16:uniqueId val="{00000003-75F7-41CD-BB52-B0066F371B78}"/>
            </c:ext>
          </c:extLst>
        </c:ser>
        <c:dLbls>
          <c:showLegendKey val="0"/>
          <c:showVal val="0"/>
          <c:showCatName val="0"/>
          <c:showSerName val="0"/>
          <c:showPercent val="0"/>
          <c:showBubbleSize val="0"/>
        </c:dLbls>
        <c:smooth val="0"/>
        <c:axId val="1733164016"/>
        <c:axId val="1733171504"/>
      </c:lineChart>
      <c:catAx>
        <c:axId val="1733164016"/>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71504"/>
        <c:crosses val="autoZero"/>
        <c:auto val="1"/>
        <c:lblAlgn val="ctr"/>
        <c:lblOffset val="100"/>
        <c:noMultiLvlLbl val="0"/>
      </c:catAx>
      <c:valAx>
        <c:axId val="1733171504"/>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6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 2.8'!$B$30</c:f>
              <c:strCache>
                <c:ptCount val="1"/>
              </c:strCache>
            </c:strRef>
          </c:tx>
          <c:spPr>
            <a:ln w="28575" cap="rnd">
              <a:solidFill>
                <a:srgbClr val="800000"/>
              </a:solidFill>
              <a:round/>
            </a:ln>
            <a:effectLst/>
          </c:spPr>
          <c:marker>
            <c:symbol val="none"/>
          </c:marker>
          <c:cat>
            <c:numRef>
              <c:extLst>
                <c:ext xmlns:c15="http://schemas.microsoft.com/office/drawing/2012/chart" uri="{02D57815-91ED-43cb-92C2-25804820EDAC}">
                  <c15:fullRef>
                    <c15:sqref>'Fig 2.8'!$C$4:$BB$4</c15:sqref>
                  </c15:fullRef>
                </c:ext>
              </c:extLst>
              <c:f>'Fig 2.8'!$F$4:$BB$4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2.8'!$C$30:$BB$30</c15:sqref>
                  </c15:fullRef>
                </c:ext>
              </c:extLst>
              <c:f>'Fig 2.8'!$F$30:$BB$30</c:f>
              <c:numCache>
                <c:formatCode>0.0%</c:formatCode>
                <c:ptCount val="49"/>
              </c:numCache>
            </c:numRef>
          </c:val>
          <c:smooth val="0"/>
          <c:extLst>
            <c:ext xmlns:c16="http://schemas.microsoft.com/office/drawing/2014/chart" uri="{C3380CC4-5D6E-409C-BE32-E72D297353CC}">
              <c16:uniqueId val="{00000000-1D78-4F4A-84AA-37C599AB2088}"/>
            </c:ext>
          </c:extLst>
        </c:ser>
        <c:ser>
          <c:idx val="2"/>
          <c:order val="1"/>
          <c:tx>
            <c:strRef>
              <c:f>'Fig 2.8'!$B$31</c:f>
              <c:strCache>
                <c:ptCount val="1"/>
              </c:strCache>
            </c:strRef>
          </c:tx>
          <c:spPr>
            <a:ln w="28575" cap="rnd">
              <a:solidFill>
                <a:schemeClr val="accent2">
                  <a:lumMod val="75000"/>
                </a:schemeClr>
              </a:solidFill>
              <a:round/>
            </a:ln>
            <a:effectLst/>
          </c:spPr>
          <c:marker>
            <c:symbol val="none"/>
          </c:marker>
          <c:cat>
            <c:numRef>
              <c:extLst>
                <c:ext xmlns:c15="http://schemas.microsoft.com/office/drawing/2012/chart" uri="{02D57815-91ED-43cb-92C2-25804820EDAC}">
                  <c15:fullRef>
                    <c15:sqref>'Fig 2.8'!$C$4:$BB$4</c15:sqref>
                  </c15:fullRef>
                </c:ext>
              </c:extLst>
              <c:f>'Fig 2.8'!$F$4:$BB$4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2.8'!$C$31:$BB$31</c15:sqref>
                  </c15:fullRef>
                </c:ext>
              </c:extLst>
              <c:f>'Fig 2.8'!$F$31:$BB$31</c:f>
              <c:numCache>
                <c:formatCode>0.0%</c:formatCode>
                <c:ptCount val="49"/>
              </c:numCache>
            </c:numRef>
          </c:val>
          <c:smooth val="0"/>
          <c:extLst>
            <c:ext xmlns:c16="http://schemas.microsoft.com/office/drawing/2014/chart" uri="{C3380CC4-5D6E-409C-BE32-E72D297353CC}">
              <c16:uniqueId val="{00000001-1D78-4F4A-84AA-37C599AB2088}"/>
            </c:ext>
          </c:extLst>
        </c:ser>
        <c:ser>
          <c:idx val="3"/>
          <c:order val="2"/>
          <c:tx>
            <c:strRef>
              <c:f>'Fig 2.8'!$B$32</c:f>
              <c:strCache>
                <c:ptCount val="1"/>
              </c:strCache>
            </c:strRef>
          </c:tx>
          <c:spPr>
            <a:ln w="28575" cap="rnd">
              <a:solidFill>
                <a:srgbClr val="31859C"/>
              </a:solidFill>
              <a:round/>
            </a:ln>
            <a:effectLst/>
          </c:spPr>
          <c:marker>
            <c:symbol val="none"/>
          </c:marker>
          <c:cat>
            <c:numRef>
              <c:extLst>
                <c:ext xmlns:c15="http://schemas.microsoft.com/office/drawing/2012/chart" uri="{02D57815-91ED-43cb-92C2-25804820EDAC}">
                  <c15:fullRef>
                    <c15:sqref>'Fig 2.8'!$C$4:$BB$4</c15:sqref>
                  </c15:fullRef>
                </c:ext>
              </c:extLst>
              <c:f>'Fig 2.8'!$F$4:$BB$4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2.8'!$C$32:$BB$32</c15:sqref>
                  </c15:fullRef>
                </c:ext>
              </c:extLst>
              <c:f>'Fig 2.8'!$F$32:$BB$32</c:f>
              <c:numCache>
                <c:formatCode>0.0%</c:formatCode>
                <c:ptCount val="49"/>
              </c:numCache>
            </c:numRef>
          </c:val>
          <c:smooth val="0"/>
          <c:extLst>
            <c:ext xmlns:c16="http://schemas.microsoft.com/office/drawing/2014/chart" uri="{C3380CC4-5D6E-409C-BE32-E72D297353CC}">
              <c16:uniqueId val="{00000002-1D78-4F4A-84AA-37C599AB2088}"/>
            </c:ext>
          </c:extLst>
        </c:ser>
        <c:ser>
          <c:idx val="4"/>
          <c:order val="3"/>
          <c:tx>
            <c:strRef>
              <c:f>'Fig 2.8'!$B$33</c:f>
              <c:strCache>
                <c:ptCount val="1"/>
              </c:strCache>
            </c:strRef>
          </c:tx>
          <c:spPr>
            <a:ln w="28575" cap="rnd">
              <a:solidFill>
                <a:srgbClr val="006600"/>
              </a:solidFill>
              <a:round/>
            </a:ln>
            <a:effectLst/>
          </c:spPr>
          <c:marker>
            <c:symbol val="none"/>
          </c:marker>
          <c:cat>
            <c:numRef>
              <c:extLst>
                <c:ext xmlns:c15="http://schemas.microsoft.com/office/drawing/2012/chart" uri="{02D57815-91ED-43cb-92C2-25804820EDAC}">
                  <c15:fullRef>
                    <c15:sqref>'Fig 2.8'!$C$4:$BB$4</c15:sqref>
                  </c15:fullRef>
                </c:ext>
              </c:extLst>
              <c:f>'Fig 2.8'!$F$4:$BB$4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2.8'!$C$33:$BB$33</c15:sqref>
                  </c15:fullRef>
                </c:ext>
              </c:extLst>
              <c:f>'Fig 2.8'!$F$33:$BB$33</c:f>
              <c:numCache>
                <c:formatCode>0.0%</c:formatCode>
                <c:ptCount val="49"/>
              </c:numCache>
            </c:numRef>
          </c:val>
          <c:smooth val="0"/>
          <c:extLst>
            <c:ext xmlns:c16="http://schemas.microsoft.com/office/drawing/2014/chart" uri="{C3380CC4-5D6E-409C-BE32-E72D297353CC}">
              <c16:uniqueId val="{00000003-1D78-4F4A-84AA-37C599AB2088}"/>
            </c:ext>
          </c:extLst>
        </c:ser>
        <c:dLbls>
          <c:showLegendKey val="0"/>
          <c:showVal val="0"/>
          <c:showCatName val="0"/>
          <c:showSerName val="0"/>
          <c:showPercent val="0"/>
          <c:showBubbleSize val="0"/>
        </c:dLbls>
        <c:smooth val="0"/>
        <c:axId val="1733164016"/>
        <c:axId val="1733171504"/>
      </c:lineChart>
      <c:catAx>
        <c:axId val="1733164016"/>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71504"/>
        <c:crosses val="autoZero"/>
        <c:auto val="1"/>
        <c:lblAlgn val="ctr"/>
        <c:lblOffset val="100"/>
        <c:noMultiLvlLbl val="0"/>
      </c:catAx>
      <c:valAx>
        <c:axId val="1733171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6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v>Tous scénarios</c:v>
          </c:tx>
          <c:spPr>
            <a:ln w="28575" cap="rnd">
              <a:solidFill>
                <a:srgbClr val="002060"/>
              </a:solidFill>
              <a:round/>
            </a:ln>
            <a:effectLst/>
          </c:spPr>
          <c:marker>
            <c:symbol val="none"/>
          </c:marker>
          <c:cat>
            <c:numRef>
              <c:f>'Fig 2.9'!$C$4:$AY$4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2.9'!$C$5:$AY$5</c:f>
              <c:numCache>
                <c:formatCode>_-* #\ ##0.0_-;\-* #\ ##0.0_-;_-* "-"??_-;_-@_-</c:formatCode>
                <c:ptCount val="49"/>
                <c:pt idx="0">
                  <c:v>100</c:v>
                </c:pt>
                <c:pt idx="1">
                  <c:v>99.960488323201318</c:v>
                </c:pt>
                <c:pt idx="2">
                  <c:v>99.547218886424517</c:v>
                </c:pt>
                <c:pt idx="3">
                  <c:v>99.216461377392179</c:v>
                </c:pt>
                <c:pt idx="4">
                  <c:v>99.283745215599822</c:v>
                </c:pt>
                <c:pt idx="5">
                  <c:v>99.255252998481382</c:v>
                </c:pt>
                <c:pt idx="6">
                  <c:v>98.800618495542366</c:v>
                </c:pt>
                <c:pt idx="7">
                  <c:v>98.319501459070054</c:v>
                </c:pt>
                <c:pt idx="8">
                  <c:v>97.803558576232902</c:v>
                </c:pt>
                <c:pt idx="9">
                  <c:v>97.336648820672394</c:v>
                </c:pt>
                <c:pt idx="10">
                  <c:v>96.817686852360168</c:v>
                </c:pt>
                <c:pt idx="11">
                  <c:v>96.064284528946402</c:v>
                </c:pt>
                <c:pt idx="12">
                  <c:v>95.386147986571444</c:v>
                </c:pt>
                <c:pt idx="13">
                  <c:v>94.380013608081455</c:v>
                </c:pt>
                <c:pt idx="14">
                  <c:v>93.450531738286273</c:v>
                </c:pt>
                <c:pt idx="15">
                  <c:v>92.573913759016719</c:v>
                </c:pt>
                <c:pt idx="16">
                  <c:v>91.814696436295847</c:v>
                </c:pt>
                <c:pt idx="17">
                  <c:v>91.176661763295442</c:v>
                </c:pt>
                <c:pt idx="18">
                  <c:v>90.553774648667712</c:v>
                </c:pt>
                <c:pt idx="19">
                  <c:v>89.925622639821995</c:v>
                </c:pt>
                <c:pt idx="20">
                  <c:v>89.330989275276963</c:v>
                </c:pt>
                <c:pt idx="21">
                  <c:v>88.737724008694897</c:v>
                </c:pt>
                <c:pt idx="22">
                  <c:v>88.115393316418022</c:v>
                </c:pt>
                <c:pt idx="23">
                  <c:v>87.443388228097888</c:v>
                </c:pt>
                <c:pt idx="24">
                  <c:v>86.62834761897011</c:v>
                </c:pt>
                <c:pt idx="25">
                  <c:v>85.850014394649207</c:v>
                </c:pt>
                <c:pt idx="26">
                  <c:v>85.188470274787377</c:v>
                </c:pt>
                <c:pt idx="27">
                  <c:v>84.574029924347613</c:v>
                </c:pt>
                <c:pt idx="28">
                  <c:v>83.923195572899289</c:v>
                </c:pt>
                <c:pt idx="29">
                  <c:v>83.221451707813316</c:v>
                </c:pt>
                <c:pt idx="30">
                  <c:v>82.568781329493731</c:v>
                </c:pt>
                <c:pt idx="31">
                  <c:v>81.984871309271327</c:v>
                </c:pt>
                <c:pt idx="32">
                  <c:v>81.403479772782674</c:v>
                </c:pt>
                <c:pt idx="33">
                  <c:v>80.831736388724693</c:v>
                </c:pt>
                <c:pt idx="34">
                  <c:v>80.204576342691894</c:v>
                </c:pt>
                <c:pt idx="35">
                  <c:v>79.624573315099354</c:v>
                </c:pt>
                <c:pt idx="36">
                  <c:v>79.128259960186128</c:v>
                </c:pt>
                <c:pt idx="37">
                  <c:v>78.641765357670906</c:v>
                </c:pt>
                <c:pt idx="38">
                  <c:v>78.16361862538038</c:v>
                </c:pt>
                <c:pt idx="39">
                  <c:v>77.676249676858006</c:v>
                </c:pt>
                <c:pt idx="40">
                  <c:v>77.123196260940091</c:v>
                </c:pt>
                <c:pt idx="41">
                  <c:v>76.617637825867604</c:v>
                </c:pt>
                <c:pt idx="42">
                  <c:v>76.092012944165077</c:v>
                </c:pt>
                <c:pt idx="43">
                  <c:v>75.529532515337195</c:v>
                </c:pt>
                <c:pt idx="44">
                  <c:v>74.90512392842372</c:v>
                </c:pt>
                <c:pt idx="45">
                  <c:v>74.296832671276889</c:v>
                </c:pt>
                <c:pt idx="46">
                  <c:v>73.743706199991806</c:v>
                </c:pt>
                <c:pt idx="47">
                  <c:v>73.190991486003057</c:v>
                </c:pt>
                <c:pt idx="48">
                  <c:v>72.56734047314913</c:v>
                </c:pt>
              </c:numCache>
            </c:numRef>
          </c:val>
          <c:smooth val="0"/>
          <c:extLst>
            <c:ext xmlns:c16="http://schemas.microsoft.com/office/drawing/2014/chart" uri="{C3380CC4-5D6E-409C-BE32-E72D297353CC}">
              <c16:uniqueId val="{00000000-80F6-4DF4-B168-3488A974B636}"/>
            </c:ext>
          </c:extLst>
        </c:ser>
        <c:dLbls>
          <c:showLegendKey val="0"/>
          <c:showVal val="0"/>
          <c:showCatName val="0"/>
          <c:showSerName val="0"/>
          <c:showPercent val="0"/>
          <c:showBubbleSize val="0"/>
        </c:dLbls>
        <c:smooth val="0"/>
        <c:axId val="1801029279"/>
        <c:axId val="1801030527"/>
      </c:lineChart>
      <c:catAx>
        <c:axId val="1801029279"/>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801030527"/>
        <c:crosses val="autoZero"/>
        <c:auto val="1"/>
        <c:lblAlgn val="ctr"/>
        <c:lblOffset val="100"/>
        <c:tickLblSkip val="5"/>
        <c:noMultiLvlLbl val="0"/>
      </c:catAx>
      <c:valAx>
        <c:axId val="1801030527"/>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8010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6"/>
          <c:order val="0"/>
          <c:tx>
            <c:strRef>
              <c:f>'Fig 2.9'!$B$7</c:f>
              <c:strCache>
                <c:ptCount val="1"/>
                <c:pt idx="0">
                  <c:v>Scénario 0,7</c:v>
                </c:pt>
              </c:strCache>
            </c:strRef>
          </c:tx>
          <c:spPr>
            <a:ln w="28575" cap="rnd">
              <a:solidFill>
                <a:srgbClr val="800000"/>
              </a:solidFill>
              <a:round/>
            </a:ln>
            <a:effectLst/>
          </c:spPr>
          <c:marker>
            <c:symbol val="none"/>
          </c:marker>
          <c:cat>
            <c:numRef>
              <c:f>'Fig 2.9'!$C$4:$AY$4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2.9'!$C$7:$AY$7</c:f>
              <c:numCache>
                <c:formatCode>_-* #\ ##0.0_-;\-* #\ ##0.0_-;_-* "-"??_-;_-@_-</c:formatCode>
                <c:ptCount val="49"/>
                <c:pt idx="0">
                  <c:v>100</c:v>
                </c:pt>
                <c:pt idx="1">
                  <c:v>99.598004117526671</c:v>
                </c:pt>
                <c:pt idx="2">
                  <c:v>102.63136871140772</c:v>
                </c:pt>
                <c:pt idx="3">
                  <c:v>103.67937746763249</c:v>
                </c:pt>
                <c:pt idx="4">
                  <c:v>104.65160530855395</c:v>
                </c:pt>
                <c:pt idx="5">
                  <c:v>105.07234367832733</c:v>
                </c:pt>
                <c:pt idx="6">
                  <c:v>105.01964450992855</c:v>
                </c:pt>
                <c:pt idx="7">
                  <c:v>105.03063051282764</c:v>
                </c:pt>
                <c:pt idx="8">
                  <c:v>105.0699991318526</c:v>
                </c:pt>
                <c:pt idx="9">
                  <c:v>105.16484113963384</c:v>
                </c:pt>
                <c:pt idx="10">
                  <c:v>105.20193176651719</c:v>
                </c:pt>
                <c:pt idx="11">
                  <c:v>105.64040791325866</c:v>
                </c:pt>
                <c:pt idx="12">
                  <c:v>105.97444911933806</c:v>
                </c:pt>
                <c:pt idx="13">
                  <c:v>105.79271605188904</c:v>
                </c:pt>
                <c:pt idx="14">
                  <c:v>105.68027337405648</c:v>
                </c:pt>
                <c:pt idx="15">
                  <c:v>105.57324742411463</c:v>
                </c:pt>
                <c:pt idx="16">
                  <c:v>105.4408763100592</c:v>
                </c:pt>
                <c:pt idx="17">
                  <c:v>105.39251654154087</c:v>
                </c:pt>
                <c:pt idx="18">
                  <c:v>105.35476879442055</c:v>
                </c:pt>
                <c:pt idx="19">
                  <c:v>105.33645863957265</c:v>
                </c:pt>
                <c:pt idx="20">
                  <c:v>105.4692151176709</c:v>
                </c:pt>
                <c:pt idx="21">
                  <c:v>105.63885847952064</c:v>
                </c:pt>
                <c:pt idx="22">
                  <c:v>105.83115487252284</c:v>
                </c:pt>
                <c:pt idx="23">
                  <c:v>105.90031607287892</c:v>
                </c:pt>
                <c:pt idx="24">
                  <c:v>105.72524095598806</c:v>
                </c:pt>
                <c:pt idx="25">
                  <c:v>105.49237029563821</c:v>
                </c:pt>
                <c:pt idx="26">
                  <c:v>105.38116777090346</c:v>
                </c:pt>
                <c:pt idx="27">
                  <c:v>105.32875167408403</c:v>
                </c:pt>
                <c:pt idx="28">
                  <c:v>105.22464292727857</c:v>
                </c:pt>
                <c:pt idx="29">
                  <c:v>105.02715106726252</c:v>
                </c:pt>
                <c:pt idx="30">
                  <c:v>104.85137963423649</c:v>
                </c:pt>
                <c:pt idx="31">
                  <c:v>104.7249688849428</c:v>
                </c:pt>
                <c:pt idx="32">
                  <c:v>104.60782944340431</c:v>
                </c:pt>
                <c:pt idx="33">
                  <c:v>104.38433408347974</c:v>
                </c:pt>
                <c:pt idx="34">
                  <c:v>104.01792857475971</c:v>
                </c:pt>
                <c:pt idx="35">
                  <c:v>103.72563047868431</c:v>
                </c:pt>
                <c:pt idx="36">
                  <c:v>103.55255276792133</c:v>
                </c:pt>
                <c:pt idx="37">
                  <c:v>103.40855847693211</c:v>
                </c:pt>
                <c:pt idx="38">
                  <c:v>103.27260187242339</c:v>
                </c:pt>
                <c:pt idx="39">
                  <c:v>103.12731217704977</c:v>
                </c:pt>
                <c:pt idx="40">
                  <c:v>102.89288931354847</c:v>
                </c:pt>
                <c:pt idx="41">
                  <c:v>102.71603131325917</c:v>
                </c:pt>
                <c:pt idx="42">
                  <c:v>102.50333044407641</c:v>
                </c:pt>
                <c:pt idx="43">
                  <c:v>102.23912828242243</c:v>
                </c:pt>
                <c:pt idx="44">
                  <c:v>101.8858907083744</c:v>
                </c:pt>
                <c:pt idx="45">
                  <c:v>101.54870980797948</c:v>
                </c:pt>
                <c:pt idx="46">
                  <c:v>101.28892815442141</c:v>
                </c:pt>
                <c:pt idx="47">
                  <c:v>101.02753806096217</c:v>
                </c:pt>
                <c:pt idx="48">
                  <c:v>100.66489739104864</c:v>
                </c:pt>
              </c:numCache>
            </c:numRef>
          </c:val>
          <c:smooth val="0"/>
          <c:extLst>
            <c:ext xmlns:c16="http://schemas.microsoft.com/office/drawing/2014/chart" uri="{C3380CC4-5D6E-409C-BE32-E72D297353CC}">
              <c16:uniqueId val="{00000000-2A22-4034-8C29-B406739D33DD}"/>
            </c:ext>
          </c:extLst>
        </c:ser>
        <c:ser>
          <c:idx val="17"/>
          <c:order val="1"/>
          <c:tx>
            <c:strRef>
              <c:f>'Fig 2.9'!$B$8</c:f>
              <c:strCache>
                <c:ptCount val="1"/>
                <c:pt idx="0">
                  <c:v>Scénario 1,0</c:v>
                </c:pt>
              </c:strCache>
            </c:strRef>
          </c:tx>
          <c:spPr>
            <a:ln w="28575" cap="rnd">
              <a:solidFill>
                <a:schemeClr val="accent2">
                  <a:lumMod val="75000"/>
                </a:schemeClr>
              </a:solidFill>
              <a:round/>
            </a:ln>
            <a:effectLst/>
          </c:spPr>
          <c:marker>
            <c:symbol val="none"/>
          </c:marker>
          <c:cat>
            <c:numRef>
              <c:f>'Fig 2.9'!$C$4:$AY$4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2.9'!$C$8:$AY$8</c:f>
              <c:numCache>
                <c:formatCode>_-* #\ ##0.0_-;\-* #\ ##0.0_-;_-* "-"??_-;_-@_-</c:formatCode>
                <c:ptCount val="49"/>
                <c:pt idx="0">
                  <c:v>100</c:v>
                </c:pt>
                <c:pt idx="1">
                  <c:v>99.598004117526671</c:v>
                </c:pt>
                <c:pt idx="2">
                  <c:v>102.63136871140772</c:v>
                </c:pt>
                <c:pt idx="3">
                  <c:v>103.67937746763249</c:v>
                </c:pt>
                <c:pt idx="4">
                  <c:v>104.65160530855395</c:v>
                </c:pt>
                <c:pt idx="5">
                  <c:v>105.07234367832733</c:v>
                </c:pt>
                <c:pt idx="6">
                  <c:v>104.94178698667749</c:v>
                </c:pt>
                <c:pt idx="7">
                  <c:v>104.83544425357016</c:v>
                </c:pt>
                <c:pt idx="8">
                  <c:v>104.69124620959064</c:v>
                </c:pt>
                <c:pt idx="9">
                  <c:v>104.53684490708086</c:v>
                </c:pt>
                <c:pt idx="10">
                  <c:v>104.25840435134337</c:v>
                </c:pt>
                <c:pt idx="11">
                  <c:v>104.38657210084104</c:v>
                </c:pt>
                <c:pt idx="12">
                  <c:v>104.40894133127819</c:v>
                </c:pt>
                <c:pt idx="13">
                  <c:v>103.92705444342926</c:v>
                </c:pt>
                <c:pt idx="14">
                  <c:v>103.50856644986541</c:v>
                </c:pt>
                <c:pt idx="15">
                  <c:v>103.09764932745696</c:v>
                </c:pt>
                <c:pt idx="16">
                  <c:v>102.67623917789615</c:v>
                </c:pt>
                <c:pt idx="17">
                  <c:v>102.33494003581752</c:v>
                </c:pt>
                <c:pt idx="18">
                  <c:v>102.01467288913764</c:v>
                </c:pt>
                <c:pt idx="19">
                  <c:v>101.72079612424831</c:v>
                </c:pt>
                <c:pt idx="20">
                  <c:v>101.56808719065496</c:v>
                </c:pt>
                <c:pt idx="21">
                  <c:v>101.45925815650037</c:v>
                </c:pt>
                <c:pt idx="22">
                  <c:v>101.37518018428655</c:v>
                </c:pt>
                <c:pt idx="23">
                  <c:v>101.17551210489232</c:v>
                </c:pt>
                <c:pt idx="24">
                  <c:v>100.75516498718713</c:v>
                </c:pt>
                <c:pt idx="25">
                  <c:v>100.2838182641208</c:v>
                </c:pt>
                <c:pt idx="26">
                  <c:v>99.939238915236359</c:v>
                </c:pt>
                <c:pt idx="27">
                  <c:v>99.652627764041355</c:v>
                </c:pt>
                <c:pt idx="28">
                  <c:v>99.31695213351496</c:v>
                </c:pt>
                <c:pt idx="29">
                  <c:v>98.895648520867624</c:v>
                </c:pt>
                <c:pt idx="30">
                  <c:v>98.504667020141412</c:v>
                </c:pt>
                <c:pt idx="31">
                  <c:v>98.170621850288583</c:v>
                </c:pt>
                <c:pt idx="32">
                  <c:v>97.857630067002901</c:v>
                </c:pt>
                <c:pt idx="33">
                  <c:v>97.456915266314311</c:v>
                </c:pt>
                <c:pt idx="34">
                  <c:v>96.929339557003402</c:v>
                </c:pt>
                <c:pt idx="35">
                  <c:v>96.477728175643676</c:v>
                </c:pt>
                <c:pt idx="36">
                  <c:v>96.1403086426089</c:v>
                </c:pt>
                <c:pt idx="37">
                  <c:v>95.845485669971126</c:v>
                </c:pt>
                <c:pt idx="38">
                  <c:v>95.55952606674677</c:v>
                </c:pt>
                <c:pt idx="39">
                  <c:v>95.263238758185537</c:v>
                </c:pt>
                <c:pt idx="40">
                  <c:v>94.886072359743309</c:v>
                </c:pt>
                <c:pt idx="41">
                  <c:v>94.564634514922304</c:v>
                </c:pt>
                <c:pt idx="42">
                  <c:v>94.211807520213412</c:v>
                </c:pt>
                <c:pt idx="43">
                  <c:v>93.813381692754135</c:v>
                </c:pt>
                <c:pt idx="44">
                  <c:v>93.334759162039703</c:v>
                </c:pt>
                <c:pt idx="45">
                  <c:v>92.868123962153376</c:v>
                </c:pt>
                <c:pt idx="46">
                  <c:v>92.476503017288735</c:v>
                </c:pt>
                <c:pt idx="47">
                  <c:v>92.086086204414869</c:v>
                </c:pt>
                <c:pt idx="48">
                  <c:v>91.603345580579912</c:v>
                </c:pt>
              </c:numCache>
            </c:numRef>
          </c:val>
          <c:smooth val="0"/>
          <c:extLst>
            <c:ext xmlns:c16="http://schemas.microsoft.com/office/drawing/2014/chart" uri="{C3380CC4-5D6E-409C-BE32-E72D297353CC}">
              <c16:uniqueId val="{00000001-2A22-4034-8C29-B406739D33DD}"/>
            </c:ext>
          </c:extLst>
        </c:ser>
        <c:ser>
          <c:idx val="18"/>
          <c:order val="2"/>
          <c:tx>
            <c:strRef>
              <c:f>'Fig 2.9'!$B$9</c:f>
              <c:strCache>
                <c:ptCount val="1"/>
                <c:pt idx="0">
                  <c:v>Scénario 1,3</c:v>
                </c:pt>
              </c:strCache>
            </c:strRef>
          </c:tx>
          <c:spPr>
            <a:ln w="28575" cap="rnd">
              <a:solidFill>
                <a:srgbClr val="31859C"/>
              </a:solidFill>
              <a:round/>
            </a:ln>
            <a:effectLst/>
          </c:spPr>
          <c:marker>
            <c:symbol val="none"/>
          </c:marker>
          <c:cat>
            <c:numRef>
              <c:f>'Fig 2.9'!$C$4:$AY$4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2.9'!$C$9:$AY$9</c:f>
              <c:numCache>
                <c:formatCode>_-* #\ ##0.0_-;\-* #\ ##0.0_-;_-* "-"??_-;_-@_-</c:formatCode>
                <c:ptCount val="49"/>
                <c:pt idx="0">
                  <c:v>100</c:v>
                </c:pt>
                <c:pt idx="1">
                  <c:v>99.598004117526671</c:v>
                </c:pt>
                <c:pt idx="2">
                  <c:v>102.63136871140772</c:v>
                </c:pt>
                <c:pt idx="3">
                  <c:v>103.67937746763249</c:v>
                </c:pt>
                <c:pt idx="4">
                  <c:v>104.65160530855395</c:v>
                </c:pt>
                <c:pt idx="5">
                  <c:v>105.07234367832733</c:v>
                </c:pt>
                <c:pt idx="6">
                  <c:v>104.87533833899869</c:v>
                </c:pt>
                <c:pt idx="7">
                  <c:v>104.63960129814001</c:v>
                </c:pt>
                <c:pt idx="8">
                  <c:v>104.31073711053151</c:v>
                </c:pt>
                <c:pt idx="9">
                  <c:v>103.90561389020978</c:v>
                </c:pt>
                <c:pt idx="10">
                  <c:v>103.31796609776472</c:v>
                </c:pt>
                <c:pt idx="11">
                  <c:v>103.13466874870845</c:v>
                </c:pt>
                <c:pt idx="12">
                  <c:v>102.84442314646789</c:v>
                </c:pt>
                <c:pt idx="13">
                  <c:v>102.06457396769916</c:v>
                </c:pt>
                <c:pt idx="14">
                  <c:v>101.35522469937571</c:v>
                </c:pt>
                <c:pt idx="15">
                  <c:v>100.65208358978089</c:v>
                </c:pt>
                <c:pt idx="16">
                  <c:v>99.952857773413896</c:v>
                </c:pt>
                <c:pt idx="17">
                  <c:v>99.339044338815526</c:v>
                </c:pt>
                <c:pt idx="18">
                  <c:v>98.753384111275039</c:v>
                </c:pt>
                <c:pt idx="19">
                  <c:v>98.199636434293595</c:v>
                </c:pt>
                <c:pt idx="20">
                  <c:v>97.785762185520852</c:v>
                </c:pt>
                <c:pt idx="21">
                  <c:v>97.424557751657744</c:v>
                </c:pt>
                <c:pt idx="22">
                  <c:v>97.089426268387129</c:v>
                </c:pt>
                <c:pt idx="23">
                  <c:v>96.642246567753304</c:v>
                </c:pt>
                <c:pt idx="24">
                  <c:v>95.991340828954165</c:v>
                </c:pt>
                <c:pt idx="25">
                  <c:v>95.303588529511728</c:v>
                </c:pt>
                <c:pt idx="26">
                  <c:v>94.735192066778595</c:v>
                </c:pt>
                <c:pt idx="27">
                  <c:v>94.227991388785156</c:v>
                </c:pt>
                <c:pt idx="28">
                  <c:v>93.690747925386262</c:v>
                </c:pt>
                <c:pt idx="29">
                  <c:v>93.085625261732559</c:v>
                </c:pt>
                <c:pt idx="30">
                  <c:v>92.519393729017821</c:v>
                </c:pt>
                <c:pt idx="31">
                  <c:v>92.018266046082942</c:v>
                </c:pt>
                <c:pt idx="32">
                  <c:v>91.538252064894124</c:v>
                </c:pt>
                <c:pt idx="33">
                  <c:v>90.983082793269205</c:v>
                </c:pt>
                <c:pt idx="34">
                  <c:v>90.32141723590297</c:v>
                </c:pt>
                <c:pt idx="35">
                  <c:v>89.733157365563571</c:v>
                </c:pt>
                <c:pt idx="36">
                  <c:v>89.263121141619052</c:v>
                </c:pt>
                <c:pt idx="37">
                  <c:v>88.843446821751343</c:v>
                </c:pt>
                <c:pt idx="38">
                  <c:v>88.433669415387172</c:v>
                </c:pt>
                <c:pt idx="39">
                  <c:v>88.01534215366577</c:v>
                </c:pt>
                <c:pt idx="40">
                  <c:v>87.524553197499174</c:v>
                </c:pt>
                <c:pt idx="41">
                  <c:v>87.086652589705011</c:v>
                </c:pt>
                <c:pt idx="42">
                  <c:v>86.621618906885317</c:v>
                </c:pt>
                <c:pt idx="43">
                  <c:v>86.114152864896482</c:v>
                </c:pt>
                <c:pt idx="44">
                  <c:v>85.53483894960047</c:v>
                </c:pt>
                <c:pt idx="45">
                  <c:v>84.970487564627348</c:v>
                </c:pt>
                <c:pt idx="46">
                  <c:v>84.473754996741249</c:v>
                </c:pt>
                <c:pt idx="47">
                  <c:v>83.98127981433565</c:v>
                </c:pt>
                <c:pt idx="48">
                  <c:v>83.406013481980466</c:v>
                </c:pt>
              </c:numCache>
            </c:numRef>
          </c:val>
          <c:smooth val="0"/>
          <c:extLst>
            <c:ext xmlns:c16="http://schemas.microsoft.com/office/drawing/2014/chart" uri="{C3380CC4-5D6E-409C-BE32-E72D297353CC}">
              <c16:uniqueId val="{00000002-2A22-4034-8C29-B406739D33DD}"/>
            </c:ext>
          </c:extLst>
        </c:ser>
        <c:ser>
          <c:idx val="19"/>
          <c:order val="3"/>
          <c:tx>
            <c:strRef>
              <c:f>'Fig 2.9'!$B$10</c:f>
              <c:strCache>
                <c:ptCount val="1"/>
                <c:pt idx="0">
                  <c:v>Scénario 1,6</c:v>
                </c:pt>
              </c:strCache>
            </c:strRef>
          </c:tx>
          <c:spPr>
            <a:ln w="28575" cap="rnd">
              <a:solidFill>
                <a:srgbClr val="006600"/>
              </a:solidFill>
              <a:round/>
            </a:ln>
            <a:effectLst/>
          </c:spPr>
          <c:marker>
            <c:symbol val="none"/>
          </c:marker>
          <c:cat>
            <c:numRef>
              <c:f>'Fig 2.9'!$C$4:$AY$4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2.9'!$C$10:$AY$10</c:f>
              <c:numCache>
                <c:formatCode>_-* #\ ##0.0_-;\-* #\ ##0.0_-;_-* "-"??_-;_-@_-</c:formatCode>
                <c:ptCount val="49"/>
                <c:pt idx="0">
                  <c:v>100</c:v>
                </c:pt>
                <c:pt idx="1">
                  <c:v>99.598004117526671</c:v>
                </c:pt>
                <c:pt idx="2">
                  <c:v>102.63136871140772</c:v>
                </c:pt>
                <c:pt idx="3">
                  <c:v>103.67937746763249</c:v>
                </c:pt>
                <c:pt idx="4">
                  <c:v>104.65160530855395</c:v>
                </c:pt>
                <c:pt idx="5">
                  <c:v>105.07234367832733</c:v>
                </c:pt>
                <c:pt idx="6">
                  <c:v>104.81197041488072</c:v>
                </c:pt>
                <c:pt idx="7">
                  <c:v>104.45783317455395</c:v>
                </c:pt>
                <c:pt idx="8">
                  <c:v>103.94696610235775</c:v>
                </c:pt>
                <c:pt idx="9">
                  <c:v>103.30375510580856</c:v>
                </c:pt>
                <c:pt idx="10">
                  <c:v>102.42602416226957</c:v>
                </c:pt>
                <c:pt idx="11">
                  <c:v>101.95144981054693</c:v>
                </c:pt>
                <c:pt idx="12">
                  <c:v>101.38114661897914</c:v>
                </c:pt>
                <c:pt idx="13">
                  <c:v>100.32908625179788</c:v>
                </c:pt>
                <c:pt idx="14">
                  <c:v>99.347989560427223</c:v>
                </c:pt>
                <c:pt idx="15">
                  <c:v>98.386052179890626</c:v>
                </c:pt>
                <c:pt idx="16">
                  <c:v>97.426343532211277</c:v>
                </c:pt>
                <c:pt idx="17">
                  <c:v>96.546146488908946</c:v>
                </c:pt>
                <c:pt idx="18">
                  <c:v>95.702357542737403</c:v>
                </c:pt>
                <c:pt idx="19">
                  <c:v>94.895924661510577</c:v>
                </c:pt>
                <c:pt idx="20">
                  <c:v>94.23309145560053</c:v>
                </c:pt>
                <c:pt idx="21">
                  <c:v>93.616056807093315</c:v>
                </c:pt>
                <c:pt idx="22">
                  <c:v>93.030528437644193</c:v>
                </c:pt>
                <c:pt idx="23">
                  <c:v>92.354405784775835</c:v>
                </c:pt>
                <c:pt idx="24">
                  <c:v>91.481066689161011</c:v>
                </c:pt>
                <c:pt idx="25">
                  <c:v>90.577986071843085</c:v>
                </c:pt>
                <c:pt idx="26">
                  <c:v>89.799245573650097</c:v>
                </c:pt>
                <c:pt idx="27">
                  <c:v>89.083358206545469</c:v>
                </c:pt>
                <c:pt idx="28">
                  <c:v>88.334019605897055</c:v>
                </c:pt>
                <c:pt idx="29">
                  <c:v>87.524160697096562</c:v>
                </c:pt>
                <c:pt idx="30">
                  <c:v>86.7501392853721</c:v>
                </c:pt>
                <c:pt idx="31">
                  <c:v>86.042482323475781</c:v>
                </c:pt>
                <c:pt idx="32">
                  <c:v>85.359866910869314</c:v>
                </c:pt>
                <c:pt idx="33">
                  <c:v>84.611336840678661</c:v>
                </c:pt>
                <c:pt idx="34">
                  <c:v>83.765817564477828</c:v>
                </c:pt>
                <c:pt idx="35">
                  <c:v>82.997012784916109</c:v>
                </c:pt>
                <c:pt idx="36">
                  <c:v>82.343870599868112</c:v>
                </c:pt>
                <c:pt idx="37">
                  <c:v>81.738403958336008</c:v>
                </c:pt>
                <c:pt idx="38">
                  <c:v>81.142600320878145</c:v>
                </c:pt>
                <c:pt idx="39">
                  <c:v>80.540770741894363</c:v>
                </c:pt>
                <c:pt idx="40">
                  <c:v>79.87667492170047</c:v>
                </c:pt>
                <c:pt idx="41">
                  <c:v>79.263263585621715</c:v>
                </c:pt>
                <c:pt idx="42">
                  <c:v>78.628251815771804</c:v>
                </c:pt>
                <c:pt idx="43">
                  <c:v>77.955398180440795</c:v>
                </c:pt>
                <c:pt idx="44">
                  <c:v>77.225279506252733</c:v>
                </c:pt>
                <c:pt idx="45">
                  <c:v>76.508932642173249</c:v>
                </c:pt>
                <c:pt idx="46">
                  <c:v>75.857533018176454</c:v>
                </c:pt>
                <c:pt idx="47">
                  <c:v>75.213857401489619</c:v>
                </c:pt>
                <c:pt idx="48">
                  <c:v>74.496779924453463</c:v>
                </c:pt>
              </c:numCache>
            </c:numRef>
          </c:val>
          <c:smooth val="0"/>
          <c:extLst>
            <c:ext xmlns:c16="http://schemas.microsoft.com/office/drawing/2014/chart" uri="{C3380CC4-5D6E-409C-BE32-E72D297353CC}">
              <c16:uniqueId val="{00000003-2A22-4034-8C29-B406739D33DD}"/>
            </c:ext>
          </c:extLst>
        </c:ser>
        <c:dLbls>
          <c:showLegendKey val="0"/>
          <c:showVal val="0"/>
          <c:showCatName val="0"/>
          <c:showSerName val="0"/>
          <c:showPercent val="0"/>
          <c:showBubbleSize val="0"/>
        </c:dLbls>
        <c:smooth val="0"/>
        <c:axId val="1801029279"/>
        <c:axId val="1801030527"/>
      </c:lineChart>
      <c:catAx>
        <c:axId val="1801029279"/>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801030527"/>
        <c:crosses val="autoZero"/>
        <c:auto val="1"/>
        <c:lblAlgn val="ctr"/>
        <c:lblOffset val="100"/>
        <c:tickLblSkip val="5"/>
        <c:noMultiLvlLbl val="0"/>
      </c:catAx>
      <c:valAx>
        <c:axId val="1801030527"/>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8010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 2.10'!$B$5</c:f>
              <c:strCache>
                <c:ptCount val="1"/>
                <c:pt idx="0">
                  <c:v>Scénario 0,7%</c:v>
                </c:pt>
              </c:strCache>
            </c:strRef>
          </c:tx>
          <c:spPr>
            <a:ln w="28575" cap="rnd">
              <a:solidFill>
                <a:srgbClr val="800000"/>
              </a:solidFill>
              <a:round/>
            </a:ln>
            <a:effectLst/>
          </c:spPr>
          <c:marker>
            <c:symbol val="none"/>
          </c:marker>
          <c:cat>
            <c:numRef>
              <c:extLst>
                <c:ext xmlns:c15="http://schemas.microsoft.com/office/drawing/2012/chart" uri="{02D57815-91ED-43cb-92C2-25804820EDAC}">
                  <c15:fullRef>
                    <c15:sqref>'Fig 2.10'!$C$4:$BB$4</c15:sqref>
                  </c15:fullRef>
                </c:ext>
              </c:extLst>
              <c:f>'Fig 2.10'!$F$4:$BB$4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2.10'!$C$5:$BB$5</c15:sqref>
                  </c15:fullRef>
                </c:ext>
              </c:extLst>
              <c:f>'Fig 2.10'!$F$5:$BB$5</c:f>
              <c:numCache>
                <c:formatCode>0.0%</c:formatCode>
                <c:ptCount val="49"/>
                <c:pt idx="0">
                  <c:v>3.585705215837872E-2</c:v>
                </c:pt>
                <c:pt idx="1">
                  <c:v>3.5864358083542915E-2</c:v>
                </c:pt>
                <c:pt idx="2">
                  <c:v>3.6081689888610227E-2</c:v>
                </c:pt>
                <c:pt idx="3">
                  <c:v>3.6091993260084332E-2</c:v>
                </c:pt>
                <c:pt idx="4">
                  <c:v>3.5809884032589764E-2</c:v>
                </c:pt>
                <c:pt idx="5">
                  <c:v>3.5421419404545303E-2</c:v>
                </c:pt>
                <c:pt idx="6">
                  <c:v>3.5265297365836515E-2</c:v>
                </c:pt>
                <c:pt idx="7">
                  <c:v>3.5375469431511118E-2</c:v>
                </c:pt>
                <c:pt idx="8">
                  <c:v>3.5485117227862017E-2</c:v>
                </c:pt>
                <c:pt idx="9">
                  <c:v>3.5544985973383375E-2</c:v>
                </c:pt>
                <c:pt idx="10">
                  <c:v>3.5483348941511485E-2</c:v>
                </c:pt>
                <c:pt idx="11">
                  <c:v>3.5546868929438542E-2</c:v>
                </c:pt>
                <c:pt idx="12">
                  <c:v>3.5586299682871407E-2</c:v>
                </c:pt>
                <c:pt idx="13">
                  <c:v>3.5576573751243762E-2</c:v>
                </c:pt>
                <c:pt idx="14">
                  <c:v>3.5599995147602495E-2</c:v>
                </c:pt>
                <c:pt idx="15">
                  <c:v>3.5640648365203462E-2</c:v>
                </c:pt>
                <c:pt idx="16">
                  <c:v>3.5609188646612555E-2</c:v>
                </c:pt>
                <c:pt idx="17">
                  <c:v>3.5583317747835692E-2</c:v>
                </c:pt>
                <c:pt idx="18">
                  <c:v>3.5554387287306435E-2</c:v>
                </c:pt>
                <c:pt idx="19">
                  <c:v>3.5536830986724534E-2</c:v>
                </c:pt>
                <c:pt idx="20">
                  <c:v>3.5508347569135124E-2</c:v>
                </c:pt>
                <c:pt idx="21">
                  <c:v>3.5474986350709961E-2</c:v>
                </c:pt>
                <c:pt idx="22">
                  <c:v>3.5455518599724838E-2</c:v>
                </c:pt>
                <c:pt idx="23">
                  <c:v>3.5477123956431225E-2</c:v>
                </c:pt>
                <c:pt idx="24">
                  <c:v>3.5476646829142686E-2</c:v>
                </c:pt>
                <c:pt idx="25">
                  <c:v>3.5445837252500417E-2</c:v>
                </c:pt>
                <c:pt idx="26">
                  <c:v>3.5426625781290598E-2</c:v>
                </c:pt>
                <c:pt idx="27">
                  <c:v>3.5396736849012046E-2</c:v>
                </c:pt>
                <c:pt idx="28">
                  <c:v>3.5383475983100703E-2</c:v>
                </c:pt>
                <c:pt idx="29">
                  <c:v>3.5390975440881961E-2</c:v>
                </c:pt>
                <c:pt idx="30">
                  <c:v>3.5328402953035347E-2</c:v>
                </c:pt>
                <c:pt idx="31">
                  <c:v>3.5214919665612125E-2</c:v>
                </c:pt>
                <c:pt idx="32">
                  <c:v>3.5095705889550334E-2</c:v>
                </c:pt>
                <c:pt idx="33">
                  <c:v>3.4967105801028166E-2</c:v>
                </c:pt>
                <c:pt idx="34">
                  <c:v>3.4857869064027637E-2</c:v>
                </c:pt>
                <c:pt idx="35">
                  <c:v>3.4721822120605324E-2</c:v>
                </c:pt>
                <c:pt idx="36">
                  <c:v>3.4551194557059926E-2</c:v>
                </c:pt>
                <c:pt idx="37">
                  <c:v>3.4375136289876561E-2</c:v>
                </c:pt>
                <c:pt idx="38">
                  <c:v>3.421210903341388E-2</c:v>
                </c:pt>
                <c:pt idx="39">
                  <c:v>3.4085197638701444E-2</c:v>
                </c:pt>
                <c:pt idx="40">
                  <c:v>3.3961989304107862E-2</c:v>
                </c:pt>
                <c:pt idx="41">
                  <c:v>3.3850373027879979E-2</c:v>
                </c:pt>
                <c:pt idx="42">
                  <c:v>3.380487541673613E-2</c:v>
                </c:pt>
                <c:pt idx="43">
                  <c:v>3.3783382668309832E-2</c:v>
                </c:pt>
                <c:pt idx="44">
                  <c:v>3.3775977846254537E-2</c:v>
                </c:pt>
                <c:pt idx="45">
                  <c:v>3.3766733118117558E-2</c:v>
                </c:pt>
                <c:pt idx="46">
                  <c:v>3.3772183856021765E-2</c:v>
                </c:pt>
                <c:pt idx="47">
                  <c:v>3.3831545927327032E-2</c:v>
                </c:pt>
                <c:pt idx="48">
                  <c:v>3.3887087596058144E-2</c:v>
                </c:pt>
              </c:numCache>
            </c:numRef>
          </c:val>
          <c:smooth val="0"/>
          <c:extLst>
            <c:ext xmlns:c16="http://schemas.microsoft.com/office/drawing/2014/chart" uri="{C3380CC4-5D6E-409C-BE32-E72D297353CC}">
              <c16:uniqueId val="{00000000-8849-4626-9E43-E765F0003704}"/>
            </c:ext>
          </c:extLst>
        </c:ser>
        <c:ser>
          <c:idx val="2"/>
          <c:order val="1"/>
          <c:tx>
            <c:strRef>
              <c:f>'Fig 2.10'!$B$6</c:f>
              <c:strCache>
                <c:ptCount val="1"/>
                <c:pt idx="0">
                  <c:v>Scénario 1,0%</c:v>
                </c:pt>
              </c:strCache>
            </c:strRef>
          </c:tx>
          <c:spPr>
            <a:ln w="28575" cap="rnd">
              <a:solidFill>
                <a:schemeClr val="accent2">
                  <a:lumMod val="75000"/>
                </a:schemeClr>
              </a:solidFill>
              <a:round/>
            </a:ln>
            <a:effectLst/>
          </c:spPr>
          <c:marker>
            <c:symbol val="none"/>
          </c:marker>
          <c:cat>
            <c:numRef>
              <c:extLst>
                <c:ext xmlns:c15="http://schemas.microsoft.com/office/drawing/2012/chart" uri="{02D57815-91ED-43cb-92C2-25804820EDAC}">
                  <c15:fullRef>
                    <c15:sqref>'Fig 2.10'!$C$4:$BB$4</c15:sqref>
                  </c15:fullRef>
                </c:ext>
              </c:extLst>
              <c:f>'Fig 2.10'!$F$4:$BB$4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2.10'!$C$6:$BB$6</c15:sqref>
                  </c15:fullRef>
                </c:ext>
              </c:extLst>
              <c:f>'Fig 2.10'!$F$6:$BB$6</c:f>
              <c:numCache>
                <c:formatCode>0.0%</c:formatCode>
                <c:ptCount val="49"/>
                <c:pt idx="0">
                  <c:v>3.585705215837872E-2</c:v>
                </c:pt>
                <c:pt idx="1">
                  <c:v>3.5864358083542915E-2</c:v>
                </c:pt>
                <c:pt idx="2">
                  <c:v>3.6081689888610227E-2</c:v>
                </c:pt>
                <c:pt idx="3">
                  <c:v>3.6091993260084332E-2</c:v>
                </c:pt>
                <c:pt idx="4">
                  <c:v>3.5809884032589764E-2</c:v>
                </c:pt>
                <c:pt idx="5">
                  <c:v>3.5421419404545303E-2</c:v>
                </c:pt>
                <c:pt idx="6">
                  <c:v>3.525221936082952E-2</c:v>
                </c:pt>
                <c:pt idx="7">
                  <c:v>3.5363884464805213E-2</c:v>
                </c:pt>
                <c:pt idx="8">
                  <c:v>3.5450475476133558E-2</c:v>
                </c:pt>
                <c:pt idx="9">
                  <c:v>3.546897686978627E-2</c:v>
                </c:pt>
                <c:pt idx="10">
                  <c:v>3.5382297420047969E-2</c:v>
                </c:pt>
                <c:pt idx="11">
                  <c:v>3.5446299329095016E-2</c:v>
                </c:pt>
                <c:pt idx="12">
                  <c:v>3.547557807111E-2</c:v>
                </c:pt>
                <c:pt idx="13">
                  <c:v>3.5458502021842635E-2</c:v>
                </c:pt>
                <c:pt idx="14">
                  <c:v>3.5473617337253044E-2</c:v>
                </c:pt>
                <c:pt idx="15">
                  <c:v>3.5516124643958751E-2</c:v>
                </c:pt>
                <c:pt idx="16">
                  <c:v>3.5486975967531829E-2</c:v>
                </c:pt>
                <c:pt idx="17">
                  <c:v>3.5460676201066306E-2</c:v>
                </c:pt>
                <c:pt idx="18">
                  <c:v>3.5437296041778282E-2</c:v>
                </c:pt>
                <c:pt idx="19">
                  <c:v>3.5417775618124953E-2</c:v>
                </c:pt>
                <c:pt idx="20">
                  <c:v>3.5393281203763727E-2</c:v>
                </c:pt>
                <c:pt idx="21">
                  <c:v>3.535199422688181E-2</c:v>
                </c:pt>
                <c:pt idx="22">
                  <c:v>3.534377322712897E-2</c:v>
                </c:pt>
                <c:pt idx="23">
                  <c:v>3.534248470826664E-2</c:v>
                </c:pt>
                <c:pt idx="24">
                  <c:v>3.5325127947305329E-2</c:v>
                </c:pt>
                <c:pt idx="25">
                  <c:v>3.5321905821688308E-2</c:v>
                </c:pt>
                <c:pt idx="26">
                  <c:v>3.5301517260319576E-2</c:v>
                </c:pt>
                <c:pt idx="27">
                  <c:v>3.5268875328377122E-2</c:v>
                </c:pt>
                <c:pt idx="28">
                  <c:v>3.5253745232453157E-2</c:v>
                </c:pt>
                <c:pt idx="29">
                  <c:v>3.5240830789327909E-2</c:v>
                </c:pt>
                <c:pt idx="30">
                  <c:v>3.5167244097420045E-2</c:v>
                </c:pt>
                <c:pt idx="31">
                  <c:v>3.5049125340210097E-2</c:v>
                </c:pt>
                <c:pt idx="32">
                  <c:v>3.4931964547394896E-2</c:v>
                </c:pt>
                <c:pt idx="33">
                  <c:v>3.4802977287304374E-2</c:v>
                </c:pt>
                <c:pt idx="34">
                  <c:v>3.468736055406707E-2</c:v>
                </c:pt>
                <c:pt idx="35">
                  <c:v>3.4535134761764223E-2</c:v>
                </c:pt>
                <c:pt idx="36">
                  <c:v>3.4350314626114813E-2</c:v>
                </c:pt>
                <c:pt idx="37">
                  <c:v>3.4172721587693272E-2</c:v>
                </c:pt>
                <c:pt idx="38">
                  <c:v>3.3990105252721836E-2</c:v>
                </c:pt>
                <c:pt idx="39">
                  <c:v>3.3852111014932101E-2</c:v>
                </c:pt>
                <c:pt idx="40">
                  <c:v>3.3718573534217179E-2</c:v>
                </c:pt>
                <c:pt idx="41">
                  <c:v>3.3610896618309821E-2</c:v>
                </c:pt>
                <c:pt idx="42">
                  <c:v>3.3543549822120065E-2</c:v>
                </c:pt>
                <c:pt idx="43">
                  <c:v>3.3493106061907606E-2</c:v>
                </c:pt>
                <c:pt idx="44">
                  <c:v>3.3488214812485095E-2</c:v>
                </c:pt>
                <c:pt idx="45">
                  <c:v>3.3475263783665006E-2</c:v>
                </c:pt>
                <c:pt idx="46">
                  <c:v>3.34871503343439E-2</c:v>
                </c:pt>
                <c:pt idx="47">
                  <c:v>3.3541308515804835E-2</c:v>
                </c:pt>
                <c:pt idx="48">
                  <c:v>3.359710299139556E-2</c:v>
                </c:pt>
              </c:numCache>
            </c:numRef>
          </c:val>
          <c:smooth val="0"/>
          <c:extLst>
            <c:ext xmlns:c16="http://schemas.microsoft.com/office/drawing/2014/chart" uri="{C3380CC4-5D6E-409C-BE32-E72D297353CC}">
              <c16:uniqueId val="{00000001-8849-4626-9E43-E765F0003704}"/>
            </c:ext>
          </c:extLst>
        </c:ser>
        <c:ser>
          <c:idx val="3"/>
          <c:order val="2"/>
          <c:tx>
            <c:strRef>
              <c:f>'Fig 2.10'!$B$7</c:f>
              <c:strCache>
                <c:ptCount val="1"/>
                <c:pt idx="0">
                  <c:v>Scénario 1,3%</c:v>
                </c:pt>
              </c:strCache>
            </c:strRef>
          </c:tx>
          <c:spPr>
            <a:ln w="28575" cap="rnd">
              <a:solidFill>
                <a:srgbClr val="31859C"/>
              </a:solidFill>
              <a:round/>
            </a:ln>
            <a:effectLst/>
          </c:spPr>
          <c:marker>
            <c:symbol val="none"/>
          </c:marker>
          <c:cat>
            <c:numRef>
              <c:extLst>
                <c:ext xmlns:c15="http://schemas.microsoft.com/office/drawing/2012/chart" uri="{02D57815-91ED-43cb-92C2-25804820EDAC}">
                  <c15:fullRef>
                    <c15:sqref>'Fig 2.10'!$C$4:$BB$4</c15:sqref>
                  </c15:fullRef>
                </c:ext>
              </c:extLst>
              <c:f>'Fig 2.10'!$F$4:$BB$4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2.10'!$C$7:$BB$7</c15:sqref>
                  </c15:fullRef>
                </c:ext>
              </c:extLst>
              <c:f>'Fig 2.10'!$F$7:$BB$7</c:f>
              <c:numCache>
                <c:formatCode>0.0%</c:formatCode>
                <c:ptCount val="49"/>
                <c:pt idx="0">
                  <c:v>3.585705215837872E-2</c:v>
                </c:pt>
                <c:pt idx="1">
                  <c:v>3.5864358083542915E-2</c:v>
                </c:pt>
                <c:pt idx="2">
                  <c:v>3.6081689888610227E-2</c:v>
                </c:pt>
                <c:pt idx="3">
                  <c:v>3.6091993260084332E-2</c:v>
                </c:pt>
                <c:pt idx="4">
                  <c:v>3.5809884032589764E-2</c:v>
                </c:pt>
                <c:pt idx="5">
                  <c:v>3.5421419404545303E-2</c:v>
                </c:pt>
                <c:pt idx="6">
                  <c:v>3.5239019505196749E-2</c:v>
                </c:pt>
                <c:pt idx="7">
                  <c:v>3.5351462413163566E-2</c:v>
                </c:pt>
                <c:pt idx="8">
                  <c:v>3.5413718296295665E-2</c:v>
                </c:pt>
                <c:pt idx="9">
                  <c:v>3.5393875125517442E-2</c:v>
                </c:pt>
                <c:pt idx="10">
                  <c:v>3.5293057061429711E-2</c:v>
                </c:pt>
                <c:pt idx="11">
                  <c:v>3.5334101067503738E-2</c:v>
                </c:pt>
                <c:pt idx="12">
                  <c:v>3.5342405592860671E-2</c:v>
                </c:pt>
                <c:pt idx="13">
                  <c:v>3.5313320192051474E-2</c:v>
                </c:pt>
                <c:pt idx="14">
                  <c:v>3.5323992341661677E-2</c:v>
                </c:pt>
                <c:pt idx="15">
                  <c:v>3.5359201029579242E-2</c:v>
                </c:pt>
                <c:pt idx="16">
                  <c:v>3.533200139771122E-2</c:v>
                </c:pt>
                <c:pt idx="17">
                  <c:v>3.5293896081575155E-2</c:v>
                </c:pt>
                <c:pt idx="18">
                  <c:v>3.5244883081478703E-2</c:v>
                </c:pt>
                <c:pt idx="19">
                  <c:v>3.5222786802257877E-2</c:v>
                </c:pt>
                <c:pt idx="20">
                  <c:v>3.5177026677400983E-2</c:v>
                </c:pt>
                <c:pt idx="21">
                  <c:v>3.5132003759399281E-2</c:v>
                </c:pt>
                <c:pt idx="22">
                  <c:v>3.5118511446490815E-2</c:v>
                </c:pt>
                <c:pt idx="23">
                  <c:v>3.5117583011758581E-2</c:v>
                </c:pt>
                <c:pt idx="24">
                  <c:v>3.5095600943030623E-2</c:v>
                </c:pt>
                <c:pt idx="25">
                  <c:v>3.5085148975943059E-2</c:v>
                </c:pt>
                <c:pt idx="26">
                  <c:v>3.5061387359731709E-2</c:v>
                </c:pt>
                <c:pt idx="27">
                  <c:v>3.5020885820301453E-2</c:v>
                </c:pt>
                <c:pt idx="28">
                  <c:v>3.499505817497426E-2</c:v>
                </c:pt>
                <c:pt idx="29">
                  <c:v>3.4991116323289544E-2</c:v>
                </c:pt>
                <c:pt idx="30">
                  <c:v>3.4922361595266758E-2</c:v>
                </c:pt>
                <c:pt idx="31">
                  <c:v>3.4808062074699761E-2</c:v>
                </c:pt>
                <c:pt idx="32">
                  <c:v>3.4659063459184042E-2</c:v>
                </c:pt>
                <c:pt idx="33">
                  <c:v>3.4525183675964112E-2</c:v>
                </c:pt>
                <c:pt idx="34">
                  <c:v>3.4407463341727819E-2</c:v>
                </c:pt>
                <c:pt idx="35">
                  <c:v>3.4274769348674794E-2</c:v>
                </c:pt>
                <c:pt idx="36">
                  <c:v>3.408857074794152E-2</c:v>
                </c:pt>
                <c:pt idx="37">
                  <c:v>3.39004440917164E-2</c:v>
                </c:pt>
                <c:pt idx="38">
                  <c:v>3.3734757543903246E-2</c:v>
                </c:pt>
                <c:pt idx="39">
                  <c:v>3.3592848438172312E-2</c:v>
                </c:pt>
                <c:pt idx="40">
                  <c:v>3.3454040014967656E-2</c:v>
                </c:pt>
                <c:pt idx="41">
                  <c:v>3.3336653539966482E-2</c:v>
                </c:pt>
                <c:pt idx="42">
                  <c:v>3.3269014132729501E-2</c:v>
                </c:pt>
                <c:pt idx="43">
                  <c:v>3.3224579442519921E-2</c:v>
                </c:pt>
                <c:pt idx="44">
                  <c:v>3.3219753786589021E-2</c:v>
                </c:pt>
                <c:pt idx="45">
                  <c:v>3.3187612673947445E-2</c:v>
                </c:pt>
                <c:pt idx="46">
                  <c:v>3.3166298225968768E-2</c:v>
                </c:pt>
                <c:pt idx="47">
                  <c:v>3.322641819051058E-2</c:v>
                </c:pt>
                <c:pt idx="48">
                  <c:v>3.3257774381624867E-2</c:v>
                </c:pt>
              </c:numCache>
            </c:numRef>
          </c:val>
          <c:smooth val="0"/>
          <c:extLst>
            <c:ext xmlns:c16="http://schemas.microsoft.com/office/drawing/2014/chart" uri="{C3380CC4-5D6E-409C-BE32-E72D297353CC}">
              <c16:uniqueId val="{00000002-8849-4626-9E43-E765F0003704}"/>
            </c:ext>
          </c:extLst>
        </c:ser>
        <c:ser>
          <c:idx val="4"/>
          <c:order val="3"/>
          <c:tx>
            <c:strRef>
              <c:f>'Fig 2.10'!$B$8</c:f>
              <c:strCache>
                <c:ptCount val="1"/>
                <c:pt idx="0">
                  <c:v>Scénario 1,6%</c:v>
                </c:pt>
              </c:strCache>
            </c:strRef>
          </c:tx>
          <c:spPr>
            <a:ln w="28575" cap="rnd">
              <a:solidFill>
                <a:srgbClr val="006600"/>
              </a:solidFill>
              <a:round/>
            </a:ln>
            <a:effectLst/>
          </c:spPr>
          <c:marker>
            <c:symbol val="none"/>
          </c:marker>
          <c:cat>
            <c:numRef>
              <c:extLst>
                <c:ext xmlns:c15="http://schemas.microsoft.com/office/drawing/2012/chart" uri="{02D57815-91ED-43cb-92C2-25804820EDAC}">
                  <c15:fullRef>
                    <c15:sqref>'Fig 2.10'!$C$4:$BB$4</c15:sqref>
                  </c15:fullRef>
                </c:ext>
              </c:extLst>
              <c:f>'Fig 2.10'!$F$4:$BB$4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2.10'!$C$8:$BB$8</c15:sqref>
                  </c15:fullRef>
                </c:ext>
              </c:extLst>
              <c:f>'Fig 2.10'!$F$8:$BB$8</c:f>
              <c:numCache>
                <c:formatCode>0.0%</c:formatCode>
                <c:ptCount val="49"/>
                <c:pt idx="0">
                  <c:v>3.585705215837872E-2</c:v>
                </c:pt>
                <c:pt idx="1">
                  <c:v>3.5864358083542915E-2</c:v>
                </c:pt>
                <c:pt idx="2">
                  <c:v>3.6081689888610227E-2</c:v>
                </c:pt>
                <c:pt idx="3">
                  <c:v>3.6091993260084332E-2</c:v>
                </c:pt>
                <c:pt idx="4">
                  <c:v>3.5809884032589764E-2</c:v>
                </c:pt>
                <c:pt idx="5">
                  <c:v>3.5421419404545303E-2</c:v>
                </c:pt>
                <c:pt idx="6">
                  <c:v>3.5216299434659114E-2</c:v>
                </c:pt>
                <c:pt idx="7">
                  <c:v>3.5287860920310894E-2</c:v>
                </c:pt>
                <c:pt idx="8">
                  <c:v>3.5333884302671141E-2</c:v>
                </c:pt>
                <c:pt idx="9">
                  <c:v>3.530683426334294E-2</c:v>
                </c:pt>
                <c:pt idx="10">
                  <c:v>3.5151986411624439E-2</c:v>
                </c:pt>
                <c:pt idx="11">
                  <c:v>3.5235217686674723E-2</c:v>
                </c:pt>
                <c:pt idx="12">
                  <c:v>3.5265773728173119E-2</c:v>
                </c:pt>
                <c:pt idx="13">
                  <c:v>3.5240276079878376E-2</c:v>
                </c:pt>
                <c:pt idx="14">
                  <c:v>3.5246082289998704E-2</c:v>
                </c:pt>
                <c:pt idx="15">
                  <c:v>3.5291445825952755E-2</c:v>
                </c:pt>
                <c:pt idx="16">
                  <c:v>3.5266352599690479E-2</c:v>
                </c:pt>
                <c:pt idx="17">
                  <c:v>3.5241542716343839E-2</c:v>
                </c:pt>
                <c:pt idx="18">
                  <c:v>3.5206334555701491E-2</c:v>
                </c:pt>
                <c:pt idx="19">
                  <c:v>3.5160936491173453E-2</c:v>
                </c:pt>
                <c:pt idx="20">
                  <c:v>3.5113088468446171E-2</c:v>
                </c:pt>
                <c:pt idx="21">
                  <c:v>3.5058919845786088E-2</c:v>
                </c:pt>
                <c:pt idx="22">
                  <c:v>3.502652256303268E-2</c:v>
                </c:pt>
                <c:pt idx="23">
                  <c:v>3.5013863423139654E-2</c:v>
                </c:pt>
                <c:pt idx="24">
                  <c:v>3.497891025880244E-2</c:v>
                </c:pt>
                <c:pt idx="25">
                  <c:v>3.4960424540127683E-2</c:v>
                </c:pt>
                <c:pt idx="26">
                  <c:v>3.4936771721349257E-2</c:v>
                </c:pt>
                <c:pt idx="27">
                  <c:v>3.4904546707507492E-2</c:v>
                </c:pt>
                <c:pt idx="28">
                  <c:v>3.4874588686440278E-2</c:v>
                </c:pt>
                <c:pt idx="29">
                  <c:v>3.4867743948857895E-2</c:v>
                </c:pt>
                <c:pt idx="30">
                  <c:v>3.4778948101409156E-2</c:v>
                </c:pt>
                <c:pt idx="31">
                  <c:v>3.4660753288351429E-2</c:v>
                </c:pt>
                <c:pt idx="32">
                  <c:v>3.4525000924029207E-2</c:v>
                </c:pt>
                <c:pt idx="33">
                  <c:v>3.4388234557253261E-2</c:v>
                </c:pt>
                <c:pt idx="34">
                  <c:v>3.4277063313569757E-2</c:v>
                </c:pt>
                <c:pt idx="35">
                  <c:v>3.41118773550909E-2</c:v>
                </c:pt>
                <c:pt idx="36">
                  <c:v>3.3929907942799341E-2</c:v>
                </c:pt>
                <c:pt idx="37">
                  <c:v>3.3726152442362316E-2</c:v>
                </c:pt>
                <c:pt idx="38">
                  <c:v>3.3544429844964779E-2</c:v>
                </c:pt>
                <c:pt idx="39">
                  <c:v>3.338748740156737E-2</c:v>
                </c:pt>
                <c:pt idx="40">
                  <c:v>3.3254411703177729E-2</c:v>
                </c:pt>
                <c:pt idx="41">
                  <c:v>3.3139437001952141E-2</c:v>
                </c:pt>
                <c:pt idx="42">
                  <c:v>3.3045829776175532E-2</c:v>
                </c:pt>
                <c:pt idx="43">
                  <c:v>3.2978294848312238E-2</c:v>
                </c:pt>
                <c:pt idx="44">
                  <c:v>3.2962671446458543E-2</c:v>
                </c:pt>
                <c:pt idx="45">
                  <c:v>3.2954071860088828E-2</c:v>
                </c:pt>
                <c:pt idx="46">
                  <c:v>3.2976461799933098E-2</c:v>
                </c:pt>
                <c:pt idx="47">
                  <c:v>3.3021738747889454E-2</c:v>
                </c:pt>
                <c:pt idx="48">
                  <c:v>3.3072593805256012E-2</c:v>
                </c:pt>
              </c:numCache>
            </c:numRef>
          </c:val>
          <c:smooth val="0"/>
          <c:extLst>
            <c:ext xmlns:c16="http://schemas.microsoft.com/office/drawing/2014/chart" uri="{C3380CC4-5D6E-409C-BE32-E72D297353CC}">
              <c16:uniqueId val="{00000003-8849-4626-9E43-E765F0003704}"/>
            </c:ext>
          </c:extLst>
        </c:ser>
        <c:dLbls>
          <c:showLegendKey val="0"/>
          <c:showVal val="0"/>
          <c:showCatName val="0"/>
          <c:showSerName val="0"/>
          <c:showPercent val="0"/>
          <c:showBubbleSize val="0"/>
        </c:dLbls>
        <c:smooth val="0"/>
        <c:axId val="1733164016"/>
        <c:axId val="1733171504"/>
      </c:lineChart>
      <c:catAx>
        <c:axId val="1733164016"/>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71504"/>
        <c:crosses val="autoZero"/>
        <c:auto val="1"/>
        <c:lblAlgn val="ctr"/>
        <c:lblOffset val="100"/>
        <c:noMultiLvlLbl val="0"/>
      </c:catAx>
      <c:valAx>
        <c:axId val="1733171504"/>
        <c:scaling>
          <c:orientation val="minMax"/>
          <c:max val="3.7000000000000005E-2"/>
          <c:min val="3.0000000000000006E-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6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 2.10'!$B$30</c:f>
              <c:strCache>
                <c:ptCount val="1"/>
              </c:strCache>
            </c:strRef>
          </c:tx>
          <c:spPr>
            <a:ln w="28575" cap="rnd">
              <a:solidFill>
                <a:srgbClr val="800000"/>
              </a:solidFill>
              <a:round/>
            </a:ln>
            <a:effectLst/>
          </c:spPr>
          <c:marker>
            <c:symbol val="none"/>
          </c:marker>
          <c:cat>
            <c:numRef>
              <c:extLst>
                <c:ext xmlns:c15="http://schemas.microsoft.com/office/drawing/2012/chart" uri="{02D57815-91ED-43cb-92C2-25804820EDAC}">
                  <c15:fullRef>
                    <c15:sqref>'Fig 2.10'!$C$4:$BB$4</c15:sqref>
                  </c15:fullRef>
                </c:ext>
              </c:extLst>
              <c:f>'Fig 2.10'!$F$4:$BB$4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2.10'!$C$30:$BB$30</c15:sqref>
                  </c15:fullRef>
                </c:ext>
              </c:extLst>
              <c:f>'Fig 2.10'!$F$30:$BB$30</c:f>
              <c:numCache>
                <c:formatCode>0.0%</c:formatCode>
                <c:ptCount val="49"/>
              </c:numCache>
            </c:numRef>
          </c:val>
          <c:smooth val="0"/>
          <c:extLst>
            <c:ext xmlns:c16="http://schemas.microsoft.com/office/drawing/2014/chart" uri="{C3380CC4-5D6E-409C-BE32-E72D297353CC}">
              <c16:uniqueId val="{00000000-C8B5-44C5-8DDC-1AD4DECEBC93}"/>
            </c:ext>
          </c:extLst>
        </c:ser>
        <c:ser>
          <c:idx val="2"/>
          <c:order val="1"/>
          <c:tx>
            <c:strRef>
              <c:f>'Fig 2.10'!$B$31</c:f>
              <c:strCache>
                <c:ptCount val="1"/>
              </c:strCache>
            </c:strRef>
          </c:tx>
          <c:spPr>
            <a:ln w="28575" cap="rnd">
              <a:solidFill>
                <a:schemeClr val="accent2">
                  <a:lumMod val="75000"/>
                </a:schemeClr>
              </a:solidFill>
              <a:round/>
            </a:ln>
            <a:effectLst/>
          </c:spPr>
          <c:marker>
            <c:symbol val="none"/>
          </c:marker>
          <c:cat>
            <c:numRef>
              <c:extLst>
                <c:ext xmlns:c15="http://schemas.microsoft.com/office/drawing/2012/chart" uri="{02D57815-91ED-43cb-92C2-25804820EDAC}">
                  <c15:fullRef>
                    <c15:sqref>'Fig 2.10'!$C$4:$BB$4</c15:sqref>
                  </c15:fullRef>
                </c:ext>
              </c:extLst>
              <c:f>'Fig 2.10'!$F$4:$BB$4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2.10'!$C$31:$BB$31</c15:sqref>
                  </c15:fullRef>
                </c:ext>
              </c:extLst>
              <c:f>'Fig 2.10'!$F$31:$BB$31</c:f>
              <c:numCache>
                <c:formatCode>0.0%</c:formatCode>
                <c:ptCount val="49"/>
              </c:numCache>
            </c:numRef>
          </c:val>
          <c:smooth val="0"/>
          <c:extLst>
            <c:ext xmlns:c16="http://schemas.microsoft.com/office/drawing/2014/chart" uri="{C3380CC4-5D6E-409C-BE32-E72D297353CC}">
              <c16:uniqueId val="{00000001-C8B5-44C5-8DDC-1AD4DECEBC93}"/>
            </c:ext>
          </c:extLst>
        </c:ser>
        <c:ser>
          <c:idx val="3"/>
          <c:order val="2"/>
          <c:tx>
            <c:strRef>
              <c:f>'Fig 2.10'!$B$32</c:f>
              <c:strCache>
                <c:ptCount val="1"/>
              </c:strCache>
            </c:strRef>
          </c:tx>
          <c:spPr>
            <a:ln w="28575" cap="rnd">
              <a:solidFill>
                <a:srgbClr val="31859C"/>
              </a:solidFill>
              <a:round/>
            </a:ln>
            <a:effectLst/>
          </c:spPr>
          <c:marker>
            <c:symbol val="none"/>
          </c:marker>
          <c:cat>
            <c:numRef>
              <c:extLst>
                <c:ext xmlns:c15="http://schemas.microsoft.com/office/drawing/2012/chart" uri="{02D57815-91ED-43cb-92C2-25804820EDAC}">
                  <c15:fullRef>
                    <c15:sqref>'Fig 2.10'!$C$4:$BB$4</c15:sqref>
                  </c15:fullRef>
                </c:ext>
              </c:extLst>
              <c:f>'Fig 2.10'!$F$4:$BB$4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2.10'!$C$32:$BB$32</c15:sqref>
                  </c15:fullRef>
                </c:ext>
              </c:extLst>
              <c:f>'Fig 2.10'!$F$32:$BB$32</c:f>
              <c:numCache>
                <c:formatCode>0.0%</c:formatCode>
                <c:ptCount val="49"/>
              </c:numCache>
            </c:numRef>
          </c:val>
          <c:smooth val="0"/>
          <c:extLst>
            <c:ext xmlns:c16="http://schemas.microsoft.com/office/drawing/2014/chart" uri="{C3380CC4-5D6E-409C-BE32-E72D297353CC}">
              <c16:uniqueId val="{00000002-C8B5-44C5-8DDC-1AD4DECEBC93}"/>
            </c:ext>
          </c:extLst>
        </c:ser>
        <c:ser>
          <c:idx val="4"/>
          <c:order val="3"/>
          <c:tx>
            <c:strRef>
              <c:f>'Fig 2.10'!$B$33</c:f>
              <c:strCache>
                <c:ptCount val="1"/>
              </c:strCache>
            </c:strRef>
          </c:tx>
          <c:spPr>
            <a:ln w="28575" cap="rnd">
              <a:solidFill>
                <a:srgbClr val="006600"/>
              </a:solidFill>
              <a:round/>
            </a:ln>
            <a:effectLst/>
          </c:spPr>
          <c:marker>
            <c:symbol val="none"/>
          </c:marker>
          <c:cat>
            <c:numRef>
              <c:extLst>
                <c:ext xmlns:c15="http://schemas.microsoft.com/office/drawing/2012/chart" uri="{02D57815-91ED-43cb-92C2-25804820EDAC}">
                  <c15:fullRef>
                    <c15:sqref>'Fig 2.10'!$C$4:$BB$4</c15:sqref>
                  </c15:fullRef>
                </c:ext>
              </c:extLst>
              <c:f>'Fig 2.10'!$F$4:$BB$4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2.10'!$C$33:$BB$33</c15:sqref>
                  </c15:fullRef>
                </c:ext>
              </c:extLst>
              <c:f>'Fig 2.10'!$F$33:$BB$33</c:f>
              <c:numCache>
                <c:formatCode>0.0%</c:formatCode>
                <c:ptCount val="49"/>
              </c:numCache>
            </c:numRef>
          </c:val>
          <c:smooth val="0"/>
          <c:extLst>
            <c:ext xmlns:c16="http://schemas.microsoft.com/office/drawing/2014/chart" uri="{C3380CC4-5D6E-409C-BE32-E72D297353CC}">
              <c16:uniqueId val="{00000003-C8B5-44C5-8DDC-1AD4DECEBC93}"/>
            </c:ext>
          </c:extLst>
        </c:ser>
        <c:dLbls>
          <c:showLegendKey val="0"/>
          <c:showVal val="0"/>
          <c:showCatName val="0"/>
          <c:showSerName val="0"/>
          <c:showPercent val="0"/>
          <c:showBubbleSize val="0"/>
        </c:dLbls>
        <c:smooth val="0"/>
        <c:axId val="1733164016"/>
        <c:axId val="1733171504"/>
      </c:lineChart>
      <c:catAx>
        <c:axId val="1733164016"/>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71504"/>
        <c:crosses val="autoZero"/>
        <c:auto val="1"/>
        <c:lblAlgn val="ctr"/>
        <c:lblOffset val="100"/>
        <c:noMultiLvlLbl val="0"/>
      </c:catAx>
      <c:valAx>
        <c:axId val="1733171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6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v>Tous scénarios</c:v>
          </c:tx>
          <c:spPr>
            <a:ln w="28575" cap="rnd">
              <a:solidFill>
                <a:srgbClr val="002060"/>
              </a:solidFill>
              <a:round/>
            </a:ln>
            <a:effectLst/>
          </c:spPr>
          <c:marker>
            <c:symbol val="none"/>
          </c:marker>
          <c:cat>
            <c:numRef>
              <c:f>'Fig 2.11'!$C$4:$AY$4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2.11'!$C$5:$AY$5</c:f>
              <c:numCache>
                <c:formatCode>_-* #\ ##0.0_-;\-* #\ ##0.0_-;_-* "-"??_-;_-@_-</c:formatCode>
                <c:ptCount val="49"/>
                <c:pt idx="0">
                  <c:v>100</c:v>
                </c:pt>
                <c:pt idx="1">
                  <c:v>98.279314958766662</c:v>
                </c:pt>
                <c:pt idx="2">
                  <c:v>96.875487859746855</c:v>
                </c:pt>
                <c:pt idx="3">
                  <c:v>95.514734121247827</c:v>
                </c:pt>
                <c:pt idx="4">
                  <c:v>94.238299298367664</c:v>
                </c:pt>
                <c:pt idx="5">
                  <c:v>93.049520482571396</c:v>
                </c:pt>
                <c:pt idx="6">
                  <c:v>91.46092480029661</c:v>
                </c:pt>
                <c:pt idx="7">
                  <c:v>89.88775727744239</c:v>
                </c:pt>
                <c:pt idx="8">
                  <c:v>88.459909162007634</c:v>
                </c:pt>
                <c:pt idx="9">
                  <c:v>87.132521662080123</c:v>
                </c:pt>
                <c:pt idx="10">
                  <c:v>85.956618515085879</c:v>
                </c:pt>
                <c:pt idx="11">
                  <c:v>84.288083146940011</c:v>
                </c:pt>
                <c:pt idx="12">
                  <c:v>82.810227576288284</c:v>
                </c:pt>
                <c:pt idx="13">
                  <c:v>81.442451325816464</c:v>
                </c:pt>
                <c:pt idx="14">
                  <c:v>80.095955102838531</c:v>
                </c:pt>
                <c:pt idx="15">
                  <c:v>78.826319988995138</c:v>
                </c:pt>
                <c:pt idx="16">
                  <c:v>77.743797634476309</c:v>
                </c:pt>
                <c:pt idx="17">
                  <c:v>76.748696258270996</c:v>
                </c:pt>
                <c:pt idx="18">
                  <c:v>75.820475967422581</c:v>
                </c:pt>
                <c:pt idx="19">
                  <c:v>74.876229015655994</c:v>
                </c:pt>
                <c:pt idx="20">
                  <c:v>73.952097903213101</c:v>
                </c:pt>
                <c:pt idx="21">
                  <c:v>73.118710120530707</c:v>
                </c:pt>
                <c:pt idx="22">
                  <c:v>72.247960626242673</c:v>
                </c:pt>
                <c:pt idx="23">
                  <c:v>71.369619344086757</c:v>
                </c:pt>
                <c:pt idx="24">
                  <c:v>70.509953155186579</c:v>
                </c:pt>
                <c:pt idx="25">
                  <c:v>69.719717330344011</c:v>
                </c:pt>
                <c:pt idx="26">
                  <c:v>69.031519858217834</c:v>
                </c:pt>
                <c:pt idx="27">
                  <c:v>68.382994315397525</c:v>
                </c:pt>
                <c:pt idx="28">
                  <c:v>67.730011743142043</c:v>
                </c:pt>
                <c:pt idx="29">
                  <c:v>67.058656283356385</c:v>
                </c:pt>
                <c:pt idx="30">
                  <c:v>66.460328707578157</c:v>
                </c:pt>
                <c:pt idx="31">
                  <c:v>65.910802030995541</c:v>
                </c:pt>
                <c:pt idx="32">
                  <c:v>65.411050951148326</c:v>
                </c:pt>
                <c:pt idx="33">
                  <c:v>64.9762404307926</c:v>
                </c:pt>
                <c:pt idx="34">
                  <c:v>64.553243392503717</c:v>
                </c:pt>
                <c:pt idx="35">
                  <c:v>64.191698918653742</c:v>
                </c:pt>
                <c:pt idx="36">
                  <c:v>63.87779476565607</c:v>
                </c:pt>
                <c:pt idx="37">
                  <c:v>63.599318076852803</c:v>
                </c:pt>
                <c:pt idx="38">
                  <c:v>63.369112812447632</c:v>
                </c:pt>
                <c:pt idx="39">
                  <c:v>63.142998445728736</c:v>
                </c:pt>
                <c:pt idx="40">
                  <c:v>62.946198265251354</c:v>
                </c:pt>
                <c:pt idx="41">
                  <c:v>62.756797374928496</c:v>
                </c:pt>
                <c:pt idx="42">
                  <c:v>62.534319685679769</c:v>
                </c:pt>
                <c:pt idx="43">
                  <c:v>62.248628431341501</c:v>
                </c:pt>
                <c:pt idx="44">
                  <c:v>61.89676511133225</c:v>
                </c:pt>
                <c:pt idx="45">
                  <c:v>61.536514022082407</c:v>
                </c:pt>
                <c:pt idx="46">
                  <c:v>61.113899808391629</c:v>
                </c:pt>
                <c:pt idx="47">
                  <c:v>60.640317039258065</c:v>
                </c:pt>
                <c:pt idx="48">
                  <c:v>60.118069096494658</c:v>
                </c:pt>
              </c:numCache>
            </c:numRef>
          </c:val>
          <c:smooth val="0"/>
          <c:extLst>
            <c:ext xmlns:c16="http://schemas.microsoft.com/office/drawing/2014/chart" uri="{C3380CC4-5D6E-409C-BE32-E72D297353CC}">
              <c16:uniqueId val="{00000000-E632-45F7-BA78-E200402F9C77}"/>
            </c:ext>
          </c:extLst>
        </c:ser>
        <c:dLbls>
          <c:showLegendKey val="0"/>
          <c:showVal val="0"/>
          <c:showCatName val="0"/>
          <c:showSerName val="0"/>
          <c:showPercent val="0"/>
          <c:showBubbleSize val="0"/>
        </c:dLbls>
        <c:smooth val="0"/>
        <c:axId val="1801029279"/>
        <c:axId val="1801030527"/>
      </c:lineChart>
      <c:catAx>
        <c:axId val="1801029279"/>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801030527"/>
        <c:crosses val="autoZero"/>
        <c:auto val="1"/>
        <c:lblAlgn val="ctr"/>
        <c:lblOffset val="100"/>
        <c:tickLblSkip val="5"/>
        <c:noMultiLvlLbl val="0"/>
      </c:catAx>
      <c:valAx>
        <c:axId val="1801030527"/>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8010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6"/>
          <c:order val="0"/>
          <c:tx>
            <c:strRef>
              <c:f>'Fig 2.11'!$B$7</c:f>
              <c:strCache>
                <c:ptCount val="1"/>
                <c:pt idx="0">
                  <c:v>Scénario 0,7</c:v>
                </c:pt>
              </c:strCache>
            </c:strRef>
          </c:tx>
          <c:spPr>
            <a:ln w="28575" cap="rnd">
              <a:solidFill>
                <a:srgbClr val="800000"/>
              </a:solidFill>
              <a:round/>
            </a:ln>
            <a:effectLst/>
          </c:spPr>
          <c:marker>
            <c:symbol val="none"/>
          </c:marker>
          <c:cat>
            <c:numRef>
              <c:f>'Fig 2.11'!$C$4:$AY$4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2.11'!$C$7:$AY$7</c:f>
              <c:numCache>
                <c:formatCode>_-* #\ ##0.0_-;\-* #\ ##0.0_-;_-* "-"??_-;_-@_-</c:formatCode>
                <c:ptCount val="49"/>
                <c:pt idx="0" formatCode="_(* #,##0.00_);_(* \(#,##0.00\);_(* &quot;-&quot;??_);_(@_)">
                  <c:v>100</c:v>
                </c:pt>
                <c:pt idx="1">
                  <c:v>99.60732379721118</c:v>
                </c:pt>
                <c:pt idx="2">
                  <c:v>99.317357779980995</c:v>
                </c:pt>
                <c:pt idx="3">
                  <c:v>98.426439964915701</c:v>
                </c:pt>
                <c:pt idx="4">
                  <c:v>96.823155417273867</c:v>
                </c:pt>
                <c:pt idx="5">
                  <c:v>94.956148411861136</c:v>
                </c:pt>
                <c:pt idx="6">
                  <c:v>92.892180782428184</c:v>
                </c:pt>
                <c:pt idx="7">
                  <c:v>91.52290352607686</c:v>
                </c:pt>
                <c:pt idx="8">
                  <c:v>90.274719109982698</c:v>
                </c:pt>
                <c:pt idx="9">
                  <c:v>88.998814659184745</c:v>
                </c:pt>
                <c:pt idx="10">
                  <c:v>87.548091602825721</c:v>
                </c:pt>
                <c:pt idx="11">
                  <c:v>85.880255694442511</c:v>
                </c:pt>
                <c:pt idx="12">
                  <c:v>84.360064211509624</c:v>
                </c:pt>
                <c:pt idx="13">
                  <c:v>82.84655833235567</c:v>
                </c:pt>
                <c:pt idx="14">
                  <c:v>81.417530262629697</c:v>
                </c:pt>
                <c:pt idx="15">
                  <c:v>80.105489635330713</c:v>
                </c:pt>
                <c:pt idx="16">
                  <c:v>78.810940785184883</c:v>
                </c:pt>
                <c:pt idx="17">
                  <c:v>77.617648550282055</c:v>
                </c:pt>
                <c:pt idx="18">
                  <c:v>76.509644030989563</c:v>
                </c:pt>
                <c:pt idx="19">
                  <c:v>75.426238636240839</c:v>
                </c:pt>
                <c:pt idx="20">
                  <c:v>74.346164879724896</c:v>
                </c:pt>
                <c:pt idx="21">
                  <c:v>73.355660922843214</c:v>
                </c:pt>
                <c:pt idx="22">
                  <c:v>72.342066421547216</c:v>
                </c:pt>
                <c:pt idx="23">
                  <c:v>71.400413288687446</c:v>
                </c:pt>
                <c:pt idx="24">
                  <c:v>70.434136874232266</c:v>
                </c:pt>
                <c:pt idx="25">
                  <c:v>69.483748145196969</c:v>
                </c:pt>
                <c:pt idx="26">
                  <c:v>68.670889869742766</c:v>
                </c:pt>
                <c:pt idx="27">
                  <c:v>67.870201925342599</c:v>
                </c:pt>
                <c:pt idx="28">
                  <c:v>67.082993063790767</c:v>
                </c:pt>
                <c:pt idx="29">
                  <c:v>66.308264905100003</c:v>
                </c:pt>
                <c:pt idx="30">
                  <c:v>65.505426924231131</c:v>
                </c:pt>
                <c:pt idx="31">
                  <c:v>64.653102090770687</c:v>
                </c:pt>
                <c:pt idx="32">
                  <c:v>63.849698188146192</c:v>
                </c:pt>
                <c:pt idx="33">
                  <c:v>63.090899688395758</c:v>
                </c:pt>
                <c:pt idx="34">
                  <c:v>62.384357107267412</c:v>
                </c:pt>
                <c:pt idx="35">
                  <c:v>61.705016219382578</c:v>
                </c:pt>
                <c:pt idx="36">
                  <c:v>61.027765011653734</c:v>
                </c:pt>
                <c:pt idx="37">
                  <c:v>60.382673242729773</c:v>
                </c:pt>
                <c:pt idx="38">
                  <c:v>59.802042142819779</c:v>
                </c:pt>
                <c:pt idx="39">
                  <c:v>59.294949787407141</c:v>
                </c:pt>
                <c:pt idx="40">
                  <c:v>58.812775276938623</c:v>
                </c:pt>
                <c:pt idx="41">
                  <c:v>58.367952375037525</c:v>
                </c:pt>
                <c:pt idx="42">
                  <c:v>58.02225240214603</c:v>
                </c:pt>
                <c:pt idx="43">
                  <c:v>57.660197743190771</c:v>
                </c:pt>
                <c:pt idx="44">
                  <c:v>57.267190187145495</c:v>
                </c:pt>
                <c:pt idx="45">
                  <c:v>56.866028035149895</c:v>
                </c:pt>
                <c:pt idx="46">
                  <c:v>56.427455923805212</c:v>
                </c:pt>
                <c:pt idx="47">
                  <c:v>56.030201226082092</c:v>
                </c:pt>
                <c:pt idx="48">
                  <c:v>55.594319878622954</c:v>
                </c:pt>
              </c:numCache>
            </c:numRef>
          </c:val>
          <c:smooth val="0"/>
          <c:extLst>
            <c:ext xmlns:c16="http://schemas.microsoft.com/office/drawing/2014/chart" uri="{C3380CC4-5D6E-409C-BE32-E72D297353CC}">
              <c16:uniqueId val="{00000000-D6BC-49B4-9F94-132BC14E164E}"/>
            </c:ext>
          </c:extLst>
        </c:ser>
        <c:ser>
          <c:idx val="17"/>
          <c:order val="1"/>
          <c:tx>
            <c:strRef>
              <c:f>'Fig 2.11'!$B$8</c:f>
              <c:strCache>
                <c:ptCount val="1"/>
                <c:pt idx="0">
                  <c:v>Scénario 1,0</c:v>
                </c:pt>
              </c:strCache>
            </c:strRef>
          </c:tx>
          <c:spPr>
            <a:ln w="28575" cap="rnd">
              <a:solidFill>
                <a:schemeClr val="accent2">
                  <a:lumMod val="75000"/>
                </a:schemeClr>
              </a:solidFill>
              <a:round/>
            </a:ln>
            <a:effectLst/>
          </c:spPr>
          <c:marker>
            <c:symbol val="none"/>
          </c:marker>
          <c:cat>
            <c:numRef>
              <c:f>'Fig 2.11'!$C$4:$AY$4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2.11'!$C$8:$AY$8</c:f>
              <c:numCache>
                <c:formatCode>_-* #\ ##0.0_-;\-* #\ ##0.0_-;_-* "-"??_-;_-@_-</c:formatCode>
                <c:ptCount val="49"/>
                <c:pt idx="0" formatCode="_(* #,##0.00_);_(* \(#,##0.00\);_(* &quot;-&quot;??_);_(@_)">
                  <c:v>100</c:v>
                </c:pt>
                <c:pt idx="1">
                  <c:v>99.60732379721118</c:v>
                </c:pt>
                <c:pt idx="2">
                  <c:v>99.317357779980995</c:v>
                </c:pt>
                <c:pt idx="3">
                  <c:v>98.426439964915701</c:v>
                </c:pt>
                <c:pt idx="4">
                  <c:v>96.823155417273867</c:v>
                </c:pt>
                <c:pt idx="5">
                  <c:v>94.956148411861136</c:v>
                </c:pt>
                <c:pt idx="6">
                  <c:v>92.857485126303018</c:v>
                </c:pt>
                <c:pt idx="7">
                  <c:v>91.497296978316641</c:v>
                </c:pt>
                <c:pt idx="8">
                  <c:v>90.197170402835255</c:v>
                </c:pt>
                <c:pt idx="9">
                  <c:v>88.829350992135147</c:v>
                </c:pt>
                <c:pt idx="10">
                  <c:v>87.333697014026527</c:v>
                </c:pt>
                <c:pt idx="11">
                  <c:v>85.691895782896779</c:v>
                </c:pt>
                <c:pt idx="12">
                  <c:v>84.169788929992947</c:v>
                </c:pt>
                <c:pt idx="13">
                  <c:v>82.659458828373445</c:v>
                </c:pt>
                <c:pt idx="14">
                  <c:v>81.231628822036441</c:v>
                </c:pt>
                <c:pt idx="15">
                  <c:v>79.944727464648054</c:v>
                </c:pt>
                <c:pt idx="16">
                  <c:v>78.674778811464662</c:v>
                </c:pt>
                <c:pt idx="17">
                  <c:v>77.500306722990459</c:v>
                </c:pt>
                <c:pt idx="18">
                  <c:v>76.423420865344553</c:v>
                </c:pt>
                <c:pt idx="19">
                  <c:v>75.352488106439424</c:v>
                </c:pt>
                <c:pt idx="20">
                  <c:v>74.294413121634022</c:v>
                </c:pt>
                <c:pt idx="21">
                  <c:v>73.301801606513422</c:v>
                </c:pt>
                <c:pt idx="22">
                  <c:v>72.322687527846185</c:v>
                </c:pt>
                <c:pt idx="23">
                  <c:v>71.347272412678507</c:v>
                </c:pt>
                <c:pt idx="24">
                  <c:v>70.360591725019603</c:v>
                </c:pt>
                <c:pt idx="25">
                  <c:v>69.480426042676868</c:v>
                </c:pt>
                <c:pt idx="26">
                  <c:v>68.673493193212465</c:v>
                </c:pt>
                <c:pt idx="27">
                  <c:v>67.881381666696058</c:v>
                </c:pt>
                <c:pt idx="28">
                  <c:v>67.100969758130347</c:v>
                </c:pt>
                <c:pt idx="29">
                  <c:v>66.302462839205745</c:v>
                </c:pt>
                <c:pt idx="30">
                  <c:v>65.48985133016302</c:v>
                </c:pt>
                <c:pt idx="31">
                  <c:v>64.644776421308435</c:v>
                </c:pt>
                <c:pt idx="32">
                  <c:v>63.857986799071206</c:v>
                </c:pt>
                <c:pt idx="33">
                  <c:v>63.111267980166829</c:v>
                </c:pt>
                <c:pt idx="34">
                  <c:v>62.404017774923503</c:v>
                </c:pt>
                <c:pt idx="35">
                  <c:v>61.702853362036436</c:v>
                </c:pt>
                <c:pt idx="36">
                  <c:v>61.008768704931988</c:v>
                </c:pt>
                <c:pt idx="37">
                  <c:v>60.365837583535018</c:v>
                </c:pt>
                <c:pt idx="38">
                  <c:v>59.761692866138134</c:v>
                </c:pt>
                <c:pt idx="39">
                  <c:v>59.244359908539813</c:v>
                </c:pt>
                <c:pt idx="40">
                  <c:v>58.755745781687743</c:v>
                </c:pt>
                <c:pt idx="41">
                  <c:v>58.324913121060497</c:v>
                </c:pt>
                <c:pt idx="42">
                  <c:v>57.950450657594551</c:v>
                </c:pt>
                <c:pt idx="43">
                  <c:v>57.54924317889558</c:v>
                </c:pt>
                <c:pt idx="44">
                  <c:v>57.168379904019488</c:v>
                </c:pt>
                <c:pt idx="45">
                  <c:v>56.769207866879142</c:v>
                </c:pt>
                <c:pt idx="46">
                  <c:v>56.353395109856216</c:v>
                </c:pt>
                <c:pt idx="47">
                  <c:v>55.953884171450099</c:v>
                </c:pt>
                <c:pt idx="48">
                  <c:v>55.524158233103833</c:v>
                </c:pt>
              </c:numCache>
            </c:numRef>
          </c:val>
          <c:smooth val="0"/>
          <c:extLst>
            <c:ext xmlns:c16="http://schemas.microsoft.com/office/drawing/2014/chart" uri="{C3380CC4-5D6E-409C-BE32-E72D297353CC}">
              <c16:uniqueId val="{00000001-D6BC-49B4-9F94-132BC14E164E}"/>
            </c:ext>
          </c:extLst>
        </c:ser>
        <c:ser>
          <c:idx val="18"/>
          <c:order val="2"/>
          <c:tx>
            <c:strRef>
              <c:f>'Fig 2.11'!$B$9</c:f>
              <c:strCache>
                <c:ptCount val="1"/>
                <c:pt idx="0">
                  <c:v>Scénario 1,3</c:v>
                </c:pt>
              </c:strCache>
            </c:strRef>
          </c:tx>
          <c:spPr>
            <a:ln w="28575" cap="rnd">
              <a:solidFill>
                <a:srgbClr val="31859C"/>
              </a:solidFill>
              <a:round/>
            </a:ln>
            <a:effectLst/>
          </c:spPr>
          <c:marker>
            <c:symbol val="none"/>
          </c:marker>
          <c:cat>
            <c:numRef>
              <c:f>'Fig 2.11'!$C$4:$AY$4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2.11'!$C$9:$AY$9</c:f>
              <c:numCache>
                <c:formatCode>_-* #\ ##0.0_-;\-* #\ ##0.0_-;_-* "-"??_-;_-@_-</c:formatCode>
                <c:ptCount val="49"/>
                <c:pt idx="0" formatCode="_(* #,##0.00_);_(* \(#,##0.00\);_(* &quot;-&quot;??_);_(@_)">
                  <c:v>100</c:v>
                </c:pt>
                <c:pt idx="1">
                  <c:v>99.60732379721118</c:v>
                </c:pt>
                <c:pt idx="2">
                  <c:v>99.317357779980995</c:v>
                </c:pt>
                <c:pt idx="3">
                  <c:v>98.426439964915701</c:v>
                </c:pt>
                <c:pt idx="4">
                  <c:v>96.823155417273867</c:v>
                </c:pt>
                <c:pt idx="5">
                  <c:v>94.956148411861136</c:v>
                </c:pt>
                <c:pt idx="6">
                  <c:v>92.822871962225761</c:v>
                </c:pt>
                <c:pt idx="7">
                  <c:v>91.471759148881418</c:v>
                </c:pt>
                <c:pt idx="8">
                  <c:v>90.120917791008054</c:v>
                </c:pt>
                <c:pt idx="9">
                  <c:v>88.669991973068903</c:v>
                </c:pt>
                <c:pt idx="10">
                  <c:v>87.156091341115712</c:v>
                </c:pt>
                <c:pt idx="11">
                  <c:v>85.486326831314983</c:v>
                </c:pt>
                <c:pt idx="12">
                  <c:v>83.941880055040841</c:v>
                </c:pt>
                <c:pt idx="13">
                  <c:v>82.428870442415899</c:v>
                </c:pt>
                <c:pt idx="14">
                  <c:v>81.018469650087837</c:v>
                </c:pt>
                <c:pt idx="15">
                  <c:v>79.74279877186747</c:v>
                </c:pt>
                <c:pt idx="16">
                  <c:v>78.504191262196684</c:v>
                </c:pt>
                <c:pt idx="17">
                  <c:v>77.329058319659126</c:v>
                </c:pt>
                <c:pt idx="18">
                  <c:v>76.218080080338027</c:v>
                </c:pt>
                <c:pt idx="19">
                  <c:v>75.162763622036991</c:v>
                </c:pt>
                <c:pt idx="20">
                  <c:v>74.081862178925462</c:v>
                </c:pt>
                <c:pt idx="21">
                  <c:v>73.102016945378381</c:v>
                </c:pt>
                <c:pt idx="22">
                  <c:v>72.132849494177592</c:v>
                </c:pt>
                <c:pt idx="23">
                  <c:v>71.183959637634828</c:v>
                </c:pt>
                <c:pt idx="24">
                  <c:v>70.209813682380457</c:v>
                </c:pt>
                <c:pt idx="25">
                  <c:v>69.335641950394049</c:v>
                </c:pt>
                <c:pt idx="26">
                  <c:v>68.548679855627839</c:v>
                </c:pt>
                <c:pt idx="27">
                  <c:v>67.762042897680047</c:v>
                </c:pt>
                <c:pt idx="28">
                  <c:v>66.979706915220106</c:v>
                </c:pt>
                <c:pt idx="29">
                  <c:v>66.220366502201429</c:v>
                </c:pt>
                <c:pt idx="30">
                  <c:v>65.436320425661762</c:v>
                </c:pt>
                <c:pt idx="31">
                  <c:v>64.614178022967678</c:v>
                </c:pt>
                <c:pt idx="32">
                  <c:v>63.780384316079569</c:v>
                </c:pt>
                <c:pt idx="33">
                  <c:v>63.040329046754351</c:v>
                </c:pt>
                <c:pt idx="34">
                  <c:v>62.345728823854046</c:v>
                </c:pt>
                <c:pt idx="35">
                  <c:v>61.694699135141128</c:v>
                </c:pt>
                <c:pt idx="36">
                  <c:v>61.009640010131548</c:v>
                </c:pt>
                <c:pt idx="37">
                  <c:v>60.356897434451291</c:v>
                </c:pt>
                <c:pt idx="38">
                  <c:v>59.792553226402632</c:v>
                </c:pt>
                <c:pt idx="39">
                  <c:v>59.275801011053012</c:v>
                </c:pt>
                <c:pt idx="40">
                  <c:v>58.786856783155223</c:v>
                </c:pt>
                <c:pt idx="41">
                  <c:v>58.350350968815079</c:v>
                </c:pt>
                <c:pt idx="42">
                  <c:v>57.978554732437871</c:v>
                </c:pt>
                <c:pt idx="43">
                  <c:v>57.593333928927301</c:v>
                </c:pt>
                <c:pt idx="44">
                  <c:v>57.220165535812356</c:v>
                </c:pt>
                <c:pt idx="45">
                  <c:v>56.798834256958514</c:v>
                </c:pt>
                <c:pt idx="46">
                  <c:v>56.333040201184041</c:v>
                </c:pt>
                <c:pt idx="47">
                  <c:v>55.955322762537833</c:v>
                </c:pt>
                <c:pt idx="48">
                  <c:v>55.495667194618335</c:v>
                </c:pt>
              </c:numCache>
            </c:numRef>
          </c:val>
          <c:smooth val="0"/>
          <c:extLst>
            <c:ext xmlns:c16="http://schemas.microsoft.com/office/drawing/2014/chart" uri="{C3380CC4-5D6E-409C-BE32-E72D297353CC}">
              <c16:uniqueId val="{00000002-D6BC-49B4-9F94-132BC14E164E}"/>
            </c:ext>
          </c:extLst>
        </c:ser>
        <c:ser>
          <c:idx val="19"/>
          <c:order val="3"/>
          <c:tx>
            <c:strRef>
              <c:f>'Fig 2.11'!$B$10</c:f>
              <c:strCache>
                <c:ptCount val="1"/>
                <c:pt idx="0">
                  <c:v>Scénario 1,6</c:v>
                </c:pt>
              </c:strCache>
            </c:strRef>
          </c:tx>
          <c:spPr>
            <a:ln w="28575" cap="rnd">
              <a:solidFill>
                <a:srgbClr val="006600"/>
              </a:solidFill>
              <a:round/>
            </a:ln>
            <a:effectLst/>
          </c:spPr>
          <c:marker>
            <c:symbol val="none"/>
          </c:marker>
          <c:cat>
            <c:numRef>
              <c:f>'Fig 2.11'!$C$4:$AY$4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2.11'!$C$10:$AY$10</c:f>
              <c:numCache>
                <c:formatCode>_-* #\ ##0.0_-;\-* #\ ##0.0_-;_-* "-"??_-;_-@_-</c:formatCode>
                <c:ptCount val="49"/>
                <c:pt idx="0" formatCode="_(* #,##0.00_);_(* \(#,##0.00\);_(* &quot;-&quot;??_);_(@_)">
                  <c:v>100</c:v>
                </c:pt>
                <c:pt idx="1">
                  <c:v>99.60732379721118</c:v>
                </c:pt>
                <c:pt idx="2">
                  <c:v>99.317357779980995</c:v>
                </c:pt>
                <c:pt idx="3">
                  <c:v>98.426439964915701</c:v>
                </c:pt>
                <c:pt idx="4">
                  <c:v>96.823155417273867</c:v>
                </c:pt>
                <c:pt idx="5">
                  <c:v>94.956148411861136</c:v>
                </c:pt>
                <c:pt idx="6">
                  <c:v>92.762825613103018</c:v>
                </c:pt>
                <c:pt idx="7">
                  <c:v>91.306971816558487</c:v>
                </c:pt>
                <c:pt idx="8">
                  <c:v>89.919609186556031</c:v>
                </c:pt>
                <c:pt idx="9">
                  <c:v>88.459995314562278</c:v>
                </c:pt>
                <c:pt idx="10">
                  <c:v>86.82098735790818</c:v>
                </c:pt>
                <c:pt idx="11">
                  <c:v>85.272754102601496</c:v>
                </c:pt>
                <c:pt idx="12">
                  <c:v>83.793093839555482</c:v>
                </c:pt>
                <c:pt idx="13">
                  <c:v>82.298258314527772</c:v>
                </c:pt>
                <c:pt idx="14">
                  <c:v>80.884650489061826</c:v>
                </c:pt>
                <c:pt idx="15">
                  <c:v>79.640955768584291</c:v>
                </c:pt>
                <c:pt idx="16">
                  <c:v>78.414491526253883</c:v>
                </c:pt>
                <c:pt idx="17">
                  <c:v>77.27770359529849</c:v>
                </c:pt>
                <c:pt idx="18">
                  <c:v>76.204756826916167</c:v>
                </c:pt>
                <c:pt idx="19">
                  <c:v>75.105034930008543</c:v>
                </c:pt>
                <c:pt idx="20">
                  <c:v>74.023650424526821</c:v>
                </c:pt>
                <c:pt idx="21">
                  <c:v>73.031543816091727</c:v>
                </c:pt>
                <c:pt idx="22">
                  <c:v>72.026484138759741</c:v>
                </c:pt>
                <c:pt idx="23">
                  <c:v>71.057050818198064</c:v>
                </c:pt>
                <c:pt idx="24">
                  <c:v>70.060706810752265</c:v>
                </c:pt>
                <c:pt idx="25">
                  <c:v>69.17569459401598</c:v>
                </c:pt>
                <c:pt idx="26">
                  <c:v>68.38918483333353</c:v>
                </c:pt>
                <c:pt idx="27">
                  <c:v>67.624619759644474</c:v>
                </c:pt>
                <c:pt idx="28">
                  <c:v>66.83890638187421</c:v>
                </c:pt>
                <c:pt idx="29">
                  <c:v>66.079395210484122</c:v>
                </c:pt>
                <c:pt idx="30">
                  <c:v>65.260396845499045</c:v>
                </c:pt>
                <c:pt idx="31">
                  <c:v>64.44000014236272</c:v>
                </c:pt>
                <c:pt idx="32">
                  <c:v>63.637431069328954</c:v>
                </c:pt>
                <c:pt idx="33">
                  <c:v>62.897202165361875</c:v>
                </c:pt>
                <c:pt idx="34">
                  <c:v>62.218916721701632</c:v>
                </c:pt>
                <c:pt idx="35">
                  <c:v>61.509570233519938</c:v>
                </c:pt>
                <c:pt idx="36">
                  <c:v>60.836203971702439</c:v>
                </c:pt>
                <c:pt idx="37">
                  <c:v>60.156426283277497</c:v>
                </c:pt>
                <c:pt idx="38">
                  <c:v>59.568743438190303</c:v>
                </c:pt>
                <c:pt idx="39">
                  <c:v>59.03016866042752</c:v>
                </c:pt>
                <c:pt idx="40">
                  <c:v>58.557584078749649</c:v>
                </c:pt>
                <c:pt idx="41">
                  <c:v>58.126657198136826</c:v>
                </c:pt>
                <c:pt idx="42">
                  <c:v>57.714752084579096</c:v>
                </c:pt>
                <c:pt idx="43">
                  <c:v>57.295613642303699</c:v>
                </c:pt>
                <c:pt idx="44">
                  <c:v>56.90724358096449</c:v>
                </c:pt>
                <c:pt idx="45">
                  <c:v>56.529387949480466</c:v>
                </c:pt>
                <c:pt idx="46">
                  <c:v>56.145923310041788</c:v>
                </c:pt>
                <c:pt idx="47">
                  <c:v>55.744526358114143</c:v>
                </c:pt>
                <c:pt idx="48">
                  <c:v>55.319826373381247</c:v>
                </c:pt>
              </c:numCache>
            </c:numRef>
          </c:val>
          <c:smooth val="0"/>
          <c:extLst>
            <c:ext xmlns:c16="http://schemas.microsoft.com/office/drawing/2014/chart" uri="{C3380CC4-5D6E-409C-BE32-E72D297353CC}">
              <c16:uniqueId val="{00000003-D6BC-49B4-9F94-132BC14E164E}"/>
            </c:ext>
          </c:extLst>
        </c:ser>
        <c:dLbls>
          <c:showLegendKey val="0"/>
          <c:showVal val="0"/>
          <c:showCatName val="0"/>
          <c:showSerName val="0"/>
          <c:showPercent val="0"/>
          <c:showBubbleSize val="0"/>
        </c:dLbls>
        <c:smooth val="0"/>
        <c:axId val="1801029279"/>
        <c:axId val="1801030527"/>
      </c:lineChart>
      <c:catAx>
        <c:axId val="1801029279"/>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801030527"/>
        <c:crosses val="autoZero"/>
        <c:auto val="1"/>
        <c:lblAlgn val="ctr"/>
        <c:lblOffset val="100"/>
        <c:tickLblSkip val="5"/>
        <c:noMultiLvlLbl val="0"/>
      </c:catAx>
      <c:valAx>
        <c:axId val="1801030527"/>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8010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 2.12'!$B$5</c:f>
              <c:strCache>
                <c:ptCount val="1"/>
                <c:pt idx="0">
                  <c:v>Scénario 0,7%</c:v>
                </c:pt>
              </c:strCache>
            </c:strRef>
          </c:tx>
          <c:spPr>
            <a:ln w="28575" cap="rnd">
              <a:solidFill>
                <a:srgbClr val="800000"/>
              </a:solidFill>
              <a:round/>
            </a:ln>
            <a:effectLst/>
          </c:spPr>
          <c:marker>
            <c:symbol val="none"/>
          </c:marker>
          <c:cat>
            <c:numRef>
              <c:extLst>
                <c:ext xmlns:c15="http://schemas.microsoft.com/office/drawing/2012/chart" uri="{02D57815-91ED-43cb-92C2-25804820EDAC}">
                  <c15:fullRef>
                    <c15:sqref>'Fig 2.12'!$C$4:$BB$4</c15:sqref>
                  </c15:fullRef>
                </c:ext>
              </c:extLst>
              <c:f>'Fig 2.12'!$F$4:$BB$4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2.12'!$C$5:$BB$5</c15:sqref>
                  </c15:fullRef>
                </c:ext>
              </c:extLst>
              <c:f>'Fig 2.12'!$F$5:$BB$5</c:f>
              <c:numCache>
                <c:formatCode>0.0%</c:formatCode>
                <c:ptCount val="49"/>
                <c:pt idx="0">
                  <c:v>3.7606177997345218E-2</c:v>
                </c:pt>
                <c:pt idx="1">
                  <c:v>3.6939484287189635E-2</c:v>
                </c:pt>
                <c:pt idx="2">
                  <c:v>3.7568234569385198E-2</c:v>
                </c:pt>
                <c:pt idx="3">
                  <c:v>3.7554652055831556E-2</c:v>
                </c:pt>
                <c:pt idx="4">
                  <c:v>3.7266759314658983E-2</c:v>
                </c:pt>
                <c:pt idx="5">
                  <c:v>3.6726161569008625E-2</c:v>
                </c:pt>
                <c:pt idx="6">
                  <c:v>3.6175689611447723E-2</c:v>
                </c:pt>
                <c:pt idx="7">
                  <c:v>3.5725651182236244E-2</c:v>
                </c:pt>
                <c:pt idx="8">
                  <c:v>3.5257115287546097E-2</c:v>
                </c:pt>
                <c:pt idx="9">
                  <c:v>3.478696284724702E-2</c:v>
                </c:pt>
                <c:pt idx="10">
                  <c:v>3.4314562672784599E-2</c:v>
                </c:pt>
                <c:pt idx="11">
                  <c:v>3.4015560405102459E-2</c:v>
                </c:pt>
                <c:pt idx="12">
                  <c:v>3.3692194226820224E-2</c:v>
                </c:pt>
                <c:pt idx="13">
                  <c:v>3.3391155345214779E-2</c:v>
                </c:pt>
                <c:pt idx="14">
                  <c:v>3.3126594400351539E-2</c:v>
                </c:pt>
                <c:pt idx="15">
                  <c:v>3.2886637023893071E-2</c:v>
                </c:pt>
                <c:pt idx="16">
                  <c:v>3.2570660344807656E-2</c:v>
                </c:pt>
                <c:pt idx="17">
                  <c:v>3.2234031299096515E-2</c:v>
                </c:pt>
                <c:pt idx="18">
                  <c:v>3.1922068109070716E-2</c:v>
                </c:pt>
                <c:pt idx="19">
                  <c:v>3.1617338386085755E-2</c:v>
                </c:pt>
                <c:pt idx="20">
                  <c:v>3.1304112130379549E-2</c:v>
                </c:pt>
                <c:pt idx="21">
                  <c:v>3.0973282694242023E-2</c:v>
                </c:pt>
                <c:pt idx="22">
                  <c:v>3.0656294909748503E-2</c:v>
                </c:pt>
                <c:pt idx="23">
                  <c:v>3.0339712202267791E-2</c:v>
                </c:pt>
                <c:pt idx="24">
                  <c:v>3.0011552215598609E-2</c:v>
                </c:pt>
                <c:pt idx="25">
                  <c:v>2.9693833735058107E-2</c:v>
                </c:pt>
                <c:pt idx="26">
                  <c:v>2.9380128638689496E-2</c:v>
                </c:pt>
                <c:pt idx="27">
                  <c:v>2.9044762434260997E-2</c:v>
                </c:pt>
                <c:pt idx="28">
                  <c:v>2.8709572380931362E-2</c:v>
                </c:pt>
                <c:pt idx="29">
                  <c:v>2.8393395840295984E-2</c:v>
                </c:pt>
                <c:pt idx="30">
                  <c:v>2.8087348922833915E-2</c:v>
                </c:pt>
                <c:pt idx="31">
                  <c:v>2.7793346665891006E-2</c:v>
                </c:pt>
                <c:pt idx="32">
                  <c:v>2.7468519495982061E-2</c:v>
                </c:pt>
                <c:pt idx="33">
                  <c:v>2.71218573739338E-2</c:v>
                </c:pt>
                <c:pt idx="34">
                  <c:v>2.6806906496432095E-2</c:v>
                </c:pt>
                <c:pt idx="35">
                  <c:v>2.650041776759578E-2</c:v>
                </c:pt>
                <c:pt idx="36">
                  <c:v>2.6195731598810914E-2</c:v>
                </c:pt>
                <c:pt idx="37">
                  <c:v>2.5917489822682199E-2</c:v>
                </c:pt>
                <c:pt idx="38">
                  <c:v>2.5626553973559941E-2</c:v>
                </c:pt>
                <c:pt idx="39">
                  <c:v>2.5371337038428549E-2</c:v>
                </c:pt>
                <c:pt idx="40">
                  <c:v>2.5131873640905755E-2</c:v>
                </c:pt>
                <c:pt idx="41">
                  <c:v>2.4884112236710196E-2</c:v>
                </c:pt>
                <c:pt idx="42">
                  <c:v>2.4658746403455549E-2</c:v>
                </c:pt>
                <c:pt idx="43">
                  <c:v>2.4472619513320599E-2</c:v>
                </c:pt>
                <c:pt idx="44">
                  <c:v>2.4269052362439522E-2</c:v>
                </c:pt>
                <c:pt idx="45">
                  <c:v>2.4146251662485865E-2</c:v>
                </c:pt>
                <c:pt idx="46">
                  <c:v>2.4041676348910943E-2</c:v>
                </c:pt>
                <c:pt idx="47">
                  <c:v>2.3968276064985604E-2</c:v>
                </c:pt>
                <c:pt idx="48">
                  <c:v>2.3908592497573117E-2</c:v>
                </c:pt>
              </c:numCache>
            </c:numRef>
          </c:val>
          <c:smooth val="0"/>
          <c:extLst>
            <c:ext xmlns:c16="http://schemas.microsoft.com/office/drawing/2014/chart" uri="{C3380CC4-5D6E-409C-BE32-E72D297353CC}">
              <c16:uniqueId val="{00000000-A253-451B-A3C6-485CC1EDD3EA}"/>
            </c:ext>
          </c:extLst>
        </c:ser>
        <c:ser>
          <c:idx val="2"/>
          <c:order val="1"/>
          <c:tx>
            <c:strRef>
              <c:f>'Fig 2.12'!$B$6</c:f>
              <c:strCache>
                <c:ptCount val="1"/>
                <c:pt idx="0">
                  <c:v>Scénario 1,0%</c:v>
                </c:pt>
              </c:strCache>
            </c:strRef>
          </c:tx>
          <c:spPr>
            <a:ln w="28575" cap="rnd">
              <a:solidFill>
                <a:schemeClr val="accent2">
                  <a:lumMod val="75000"/>
                </a:schemeClr>
              </a:solidFill>
              <a:round/>
            </a:ln>
            <a:effectLst/>
          </c:spPr>
          <c:marker>
            <c:symbol val="none"/>
          </c:marker>
          <c:cat>
            <c:numRef>
              <c:extLst>
                <c:ext xmlns:c15="http://schemas.microsoft.com/office/drawing/2012/chart" uri="{02D57815-91ED-43cb-92C2-25804820EDAC}">
                  <c15:fullRef>
                    <c15:sqref>'Fig 2.12'!$C$4:$BB$4</c15:sqref>
                  </c15:fullRef>
                </c:ext>
              </c:extLst>
              <c:f>'Fig 2.12'!$F$4:$BB$4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2.12'!$C$6:$BB$6</c15:sqref>
                  </c15:fullRef>
                </c:ext>
              </c:extLst>
              <c:f>'Fig 2.12'!$F$6:$BB$6</c:f>
              <c:numCache>
                <c:formatCode>0.0%</c:formatCode>
                <c:ptCount val="49"/>
                <c:pt idx="0">
                  <c:v>3.7606177997345218E-2</c:v>
                </c:pt>
                <c:pt idx="1">
                  <c:v>3.6939484287189635E-2</c:v>
                </c:pt>
                <c:pt idx="2">
                  <c:v>3.7568234569385198E-2</c:v>
                </c:pt>
                <c:pt idx="3">
                  <c:v>3.7554652055831556E-2</c:v>
                </c:pt>
                <c:pt idx="4">
                  <c:v>3.7266759314658983E-2</c:v>
                </c:pt>
                <c:pt idx="5">
                  <c:v>3.6726161583703495E-2</c:v>
                </c:pt>
                <c:pt idx="6">
                  <c:v>3.6155039333107618E-2</c:v>
                </c:pt>
                <c:pt idx="7">
                  <c:v>3.5663912290249504E-2</c:v>
                </c:pt>
                <c:pt idx="8">
                  <c:v>3.5135839208309413E-2</c:v>
                </c:pt>
                <c:pt idx="9">
                  <c:v>3.4584152756947033E-2</c:v>
                </c:pt>
                <c:pt idx="10">
                  <c:v>3.4015441981708194E-2</c:v>
                </c:pt>
                <c:pt idx="11">
                  <c:v>3.3621269416942268E-2</c:v>
                </c:pt>
                <c:pt idx="12">
                  <c:v>3.3207221505140459E-2</c:v>
                </c:pt>
                <c:pt idx="13">
                  <c:v>3.28148125719201E-2</c:v>
                </c:pt>
                <c:pt idx="14">
                  <c:v>3.2464800858055996E-2</c:v>
                </c:pt>
                <c:pt idx="15">
                  <c:v>3.2142408046811892E-2</c:v>
                </c:pt>
                <c:pt idx="16">
                  <c:v>3.1750668115400463E-2</c:v>
                </c:pt>
                <c:pt idx="17">
                  <c:v>3.1343059382486417E-2</c:v>
                </c:pt>
                <c:pt idx="18">
                  <c:v>3.0964312937138378E-2</c:v>
                </c:pt>
                <c:pt idx="19">
                  <c:v>3.0597806870439455E-2</c:v>
                </c:pt>
                <c:pt idx="20">
                  <c:v>3.0226614288474792E-2</c:v>
                </c:pt>
                <c:pt idx="21">
                  <c:v>2.9843304628304503E-2</c:v>
                </c:pt>
                <c:pt idx="22">
                  <c:v>2.9477108653877499E-2</c:v>
                </c:pt>
                <c:pt idx="23">
                  <c:v>2.9115098500879292E-2</c:v>
                </c:pt>
                <c:pt idx="24">
                  <c:v>2.8747113485944161E-2</c:v>
                </c:pt>
                <c:pt idx="25">
                  <c:v>2.839307156297945E-2</c:v>
                </c:pt>
                <c:pt idx="26">
                  <c:v>2.8047279938184885E-2</c:v>
                </c:pt>
                <c:pt idx="27">
                  <c:v>2.7684303353743608E-2</c:v>
                </c:pt>
                <c:pt idx="28">
                  <c:v>2.7325349893890957E-2</c:v>
                </c:pt>
                <c:pt idx="29">
                  <c:v>2.6986948483327389E-2</c:v>
                </c:pt>
                <c:pt idx="30">
                  <c:v>2.6662135424788042E-2</c:v>
                </c:pt>
                <c:pt idx="31">
                  <c:v>2.635125782628189E-2</c:v>
                </c:pt>
                <c:pt idx="32">
                  <c:v>2.601555213603567E-2</c:v>
                </c:pt>
                <c:pt idx="33">
                  <c:v>2.566300235383881E-2</c:v>
                </c:pt>
                <c:pt idx="34">
                  <c:v>2.5343910622141239E-2</c:v>
                </c:pt>
                <c:pt idx="35">
                  <c:v>2.5035884961568212E-2</c:v>
                </c:pt>
                <c:pt idx="36">
                  <c:v>2.4731111335018624E-2</c:v>
                </c:pt>
                <c:pt idx="37">
                  <c:v>2.4454336176518786E-2</c:v>
                </c:pt>
                <c:pt idx="38">
                  <c:v>2.4167648039184159E-2</c:v>
                </c:pt>
                <c:pt idx="39">
                  <c:v>2.3917321282904129E-2</c:v>
                </c:pt>
                <c:pt idx="40">
                  <c:v>2.368345175382474E-2</c:v>
                </c:pt>
                <c:pt idx="41">
                  <c:v>2.3442027698397244E-2</c:v>
                </c:pt>
                <c:pt idx="42">
                  <c:v>2.3224799301425E-2</c:v>
                </c:pt>
                <c:pt idx="43">
                  <c:v>2.3047240128866331E-2</c:v>
                </c:pt>
                <c:pt idx="44">
                  <c:v>2.2854831015251122E-2</c:v>
                </c:pt>
                <c:pt idx="45">
                  <c:v>2.2737635950007169E-2</c:v>
                </c:pt>
                <c:pt idx="46">
                  <c:v>2.2639724296803453E-2</c:v>
                </c:pt>
                <c:pt idx="47">
                  <c:v>2.2572915903882128E-2</c:v>
                </c:pt>
                <c:pt idx="48">
                  <c:v>2.2519836799528917E-2</c:v>
                </c:pt>
              </c:numCache>
            </c:numRef>
          </c:val>
          <c:smooth val="0"/>
          <c:extLst>
            <c:ext xmlns:c16="http://schemas.microsoft.com/office/drawing/2014/chart" uri="{C3380CC4-5D6E-409C-BE32-E72D297353CC}">
              <c16:uniqueId val="{00000001-A253-451B-A3C6-485CC1EDD3EA}"/>
            </c:ext>
          </c:extLst>
        </c:ser>
        <c:ser>
          <c:idx val="3"/>
          <c:order val="2"/>
          <c:tx>
            <c:strRef>
              <c:f>'Fig 2.12'!$B$7</c:f>
              <c:strCache>
                <c:ptCount val="1"/>
                <c:pt idx="0">
                  <c:v>Scénario 1,3%</c:v>
                </c:pt>
              </c:strCache>
            </c:strRef>
          </c:tx>
          <c:spPr>
            <a:ln w="28575" cap="rnd">
              <a:solidFill>
                <a:srgbClr val="31859C"/>
              </a:solidFill>
              <a:round/>
            </a:ln>
            <a:effectLst/>
          </c:spPr>
          <c:marker>
            <c:symbol val="none"/>
          </c:marker>
          <c:cat>
            <c:numRef>
              <c:extLst>
                <c:ext xmlns:c15="http://schemas.microsoft.com/office/drawing/2012/chart" uri="{02D57815-91ED-43cb-92C2-25804820EDAC}">
                  <c15:fullRef>
                    <c15:sqref>'Fig 2.12'!$C$4:$BB$4</c15:sqref>
                  </c15:fullRef>
                </c:ext>
              </c:extLst>
              <c:f>'Fig 2.12'!$F$4:$BB$4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2.12'!$C$7:$BB$7</c15:sqref>
                  </c15:fullRef>
                </c:ext>
              </c:extLst>
              <c:f>'Fig 2.12'!$F$7:$BB$7</c:f>
              <c:numCache>
                <c:formatCode>0.0%</c:formatCode>
                <c:ptCount val="49"/>
                <c:pt idx="0">
                  <c:v>3.7606177997345218E-2</c:v>
                </c:pt>
                <c:pt idx="1">
                  <c:v>3.6939484287189635E-2</c:v>
                </c:pt>
                <c:pt idx="2">
                  <c:v>3.7568234569385198E-2</c:v>
                </c:pt>
                <c:pt idx="3">
                  <c:v>3.7554652055831556E-2</c:v>
                </c:pt>
                <c:pt idx="4">
                  <c:v>3.7266759314658983E-2</c:v>
                </c:pt>
                <c:pt idx="5">
                  <c:v>3.6726161569008625E-2</c:v>
                </c:pt>
                <c:pt idx="6">
                  <c:v>3.6145345791204674E-2</c:v>
                </c:pt>
                <c:pt idx="7">
                  <c:v>3.5620187178895202E-2</c:v>
                </c:pt>
                <c:pt idx="8">
                  <c:v>3.5039280623279899E-2</c:v>
                </c:pt>
                <c:pt idx="9">
                  <c:v>3.4416036190096352E-2</c:v>
                </c:pt>
                <c:pt idx="10">
                  <c:v>3.3762672927859227E-2</c:v>
                </c:pt>
                <c:pt idx="11">
                  <c:v>3.3289736759680395E-2</c:v>
                </c:pt>
                <c:pt idx="12">
                  <c:v>3.2802793413798298E-2</c:v>
                </c:pt>
                <c:pt idx="13">
                  <c:v>3.2337891665104715E-2</c:v>
                </c:pt>
                <c:pt idx="14">
                  <c:v>3.1922269587238913E-2</c:v>
                </c:pt>
                <c:pt idx="15">
                  <c:v>3.1538106085711448E-2</c:v>
                </c:pt>
                <c:pt idx="16">
                  <c:v>3.1090969695576214E-2</c:v>
                </c:pt>
                <c:pt idx="17">
                  <c:v>3.06348260045523E-2</c:v>
                </c:pt>
                <c:pt idx="18">
                  <c:v>3.0209751666585103E-2</c:v>
                </c:pt>
                <c:pt idx="19">
                  <c:v>2.9802657923391068E-2</c:v>
                </c:pt>
                <c:pt idx="20">
                  <c:v>2.9393839503397703E-2</c:v>
                </c:pt>
                <c:pt idx="21">
                  <c:v>2.8977707994710257E-2</c:v>
                </c:pt>
                <c:pt idx="22">
                  <c:v>2.8581617108072901E-2</c:v>
                </c:pt>
                <c:pt idx="23">
                  <c:v>2.8192972120459854E-2</c:v>
                </c:pt>
                <c:pt idx="24">
                  <c:v>2.7800800925928085E-2</c:v>
                </c:pt>
                <c:pt idx="25">
                  <c:v>2.7425713945822879E-2</c:v>
                </c:pt>
                <c:pt idx="26">
                  <c:v>2.7061983707799681E-2</c:v>
                </c:pt>
                <c:pt idx="27">
                  <c:v>2.6684476401894582E-2</c:v>
                </c:pt>
                <c:pt idx="28">
                  <c:v>2.6313135669162723E-2</c:v>
                </c:pt>
                <c:pt idx="29">
                  <c:v>2.5963506390628294E-2</c:v>
                </c:pt>
                <c:pt idx="30">
                  <c:v>2.5629746722159199E-2</c:v>
                </c:pt>
                <c:pt idx="31">
                  <c:v>2.5311794181681675E-2</c:v>
                </c:pt>
                <c:pt idx="32">
                  <c:v>2.4973106083023156E-2</c:v>
                </c:pt>
                <c:pt idx="33">
                  <c:v>2.4621470902789405E-2</c:v>
                </c:pt>
                <c:pt idx="34">
                  <c:v>2.4303421388450708E-2</c:v>
                </c:pt>
                <c:pt idx="35">
                  <c:v>2.3997563942047162E-2</c:v>
                </c:pt>
                <c:pt idx="36">
                  <c:v>2.3695709383351766E-2</c:v>
                </c:pt>
                <c:pt idx="37">
                  <c:v>2.3422692500201889E-2</c:v>
                </c:pt>
                <c:pt idx="38">
                  <c:v>2.3140472088034433E-2</c:v>
                </c:pt>
                <c:pt idx="39">
                  <c:v>2.2895457520034784E-2</c:v>
                </c:pt>
                <c:pt idx="40">
                  <c:v>2.2666280736122559E-2</c:v>
                </c:pt>
                <c:pt idx="41">
                  <c:v>2.2430700442275044E-2</c:v>
                </c:pt>
                <c:pt idx="42">
                  <c:v>2.2220395557218855E-2</c:v>
                </c:pt>
                <c:pt idx="43">
                  <c:v>2.2049768341372913E-2</c:v>
                </c:pt>
                <c:pt idx="44">
                  <c:v>2.1865326735576094E-2</c:v>
                </c:pt>
                <c:pt idx="45">
                  <c:v>2.175311086897121E-2</c:v>
                </c:pt>
                <c:pt idx="46">
                  <c:v>2.1659568912134292E-2</c:v>
                </c:pt>
                <c:pt idx="47">
                  <c:v>2.1596657698271148E-2</c:v>
                </c:pt>
                <c:pt idx="48">
                  <c:v>2.154690560247443E-2</c:v>
                </c:pt>
              </c:numCache>
            </c:numRef>
          </c:val>
          <c:smooth val="0"/>
          <c:extLst>
            <c:ext xmlns:c16="http://schemas.microsoft.com/office/drawing/2014/chart" uri="{C3380CC4-5D6E-409C-BE32-E72D297353CC}">
              <c16:uniqueId val="{00000002-A253-451B-A3C6-485CC1EDD3EA}"/>
            </c:ext>
          </c:extLst>
        </c:ser>
        <c:ser>
          <c:idx val="4"/>
          <c:order val="3"/>
          <c:tx>
            <c:strRef>
              <c:f>'Fig 2.12'!$B$8</c:f>
              <c:strCache>
                <c:ptCount val="1"/>
                <c:pt idx="0">
                  <c:v>Scénario 1,6%</c:v>
                </c:pt>
              </c:strCache>
            </c:strRef>
          </c:tx>
          <c:spPr>
            <a:ln w="28575" cap="rnd">
              <a:solidFill>
                <a:srgbClr val="006600"/>
              </a:solidFill>
              <a:round/>
            </a:ln>
            <a:effectLst/>
          </c:spPr>
          <c:marker>
            <c:symbol val="none"/>
          </c:marker>
          <c:cat>
            <c:numRef>
              <c:extLst>
                <c:ext xmlns:c15="http://schemas.microsoft.com/office/drawing/2012/chart" uri="{02D57815-91ED-43cb-92C2-25804820EDAC}">
                  <c15:fullRef>
                    <c15:sqref>'Fig 2.12'!$C$4:$BB$4</c15:sqref>
                  </c15:fullRef>
                </c:ext>
              </c:extLst>
              <c:f>'Fig 2.12'!$F$4:$BB$4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2.12'!$C$8:$BB$8</c15:sqref>
                  </c15:fullRef>
                </c:ext>
              </c:extLst>
              <c:f>'Fig 2.12'!$F$8:$BB$8</c:f>
              <c:numCache>
                <c:formatCode>0.0%</c:formatCode>
                <c:ptCount val="49"/>
                <c:pt idx="0">
                  <c:v>3.7606177997345218E-2</c:v>
                </c:pt>
                <c:pt idx="1">
                  <c:v>3.6939484287189635E-2</c:v>
                </c:pt>
                <c:pt idx="2">
                  <c:v>3.7568234569385198E-2</c:v>
                </c:pt>
                <c:pt idx="3">
                  <c:v>3.7554652055831556E-2</c:v>
                </c:pt>
                <c:pt idx="4">
                  <c:v>3.7266759314658983E-2</c:v>
                </c:pt>
                <c:pt idx="5">
                  <c:v>3.6726161569008625E-2</c:v>
                </c:pt>
                <c:pt idx="6">
                  <c:v>3.6137233624358854E-2</c:v>
                </c:pt>
                <c:pt idx="7">
                  <c:v>3.5575743477844417E-2</c:v>
                </c:pt>
                <c:pt idx="8">
                  <c:v>3.4941843690063382E-2</c:v>
                </c:pt>
                <c:pt idx="9">
                  <c:v>3.4246948347919241E-2</c:v>
                </c:pt>
                <c:pt idx="10">
                  <c:v>3.351205096617161E-2</c:v>
                </c:pt>
                <c:pt idx="11">
                  <c:v>3.2962012419831169E-2</c:v>
                </c:pt>
                <c:pt idx="12">
                  <c:v>3.2402095883412405E-2</c:v>
                </c:pt>
                <c:pt idx="13">
                  <c:v>3.1869347555344978E-2</c:v>
                </c:pt>
                <c:pt idx="14">
                  <c:v>3.1389514923684421E-2</c:v>
                </c:pt>
                <c:pt idx="15">
                  <c:v>3.0945814478799565E-2</c:v>
                </c:pt>
                <c:pt idx="16">
                  <c:v>3.0444146116070697E-2</c:v>
                </c:pt>
                <c:pt idx="17">
                  <c:v>2.9939509439189139E-2</c:v>
                </c:pt>
                <c:pt idx="18">
                  <c:v>2.9470854163140797E-2</c:v>
                </c:pt>
                <c:pt idx="19">
                  <c:v>2.9022516113410116E-2</c:v>
                </c:pt>
                <c:pt idx="20">
                  <c:v>2.8576551230163505E-2</c:v>
                </c:pt>
                <c:pt idx="21">
                  <c:v>2.8127289748638585E-2</c:v>
                </c:pt>
                <c:pt idx="22">
                  <c:v>2.7700762199316747E-2</c:v>
                </c:pt>
                <c:pt idx="23">
                  <c:v>2.7284375240682699E-2</c:v>
                </c:pt>
                <c:pt idx="24">
                  <c:v>2.686768904893734E-2</c:v>
                </c:pt>
                <c:pt idx="25">
                  <c:v>2.6470686727704688E-2</c:v>
                </c:pt>
                <c:pt idx="26">
                  <c:v>2.6088037474147133E-2</c:v>
                </c:pt>
                <c:pt idx="27">
                  <c:v>2.569450711047323E-2</c:v>
                </c:pt>
                <c:pt idx="28">
                  <c:v>2.5308310839640909E-2</c:v>
                </c:pt>
                <c:pt idx="29">
                  <c:v>2.4945902517347809E-2</c:v>
                </c:pt>
                <c:pt idx="30">
                  <c:v>2.4600251828052321E-2</c:v>
                </c:pt>
                <c:pt idx="31">
                  <c:v>2.4272942546045118E-2</c:v>
                </c:pt>
                <c:pt idx="32">
                  <c:v>2.3928048404170253E-2</c:v>
                </c:pt>
                <c:pt idx="33">
                  <c:v>2.3573238202690583E-2</c:v>
                </c:pt>
                <c:pt idx="34">
                  <c:v>2.3252484179236151E-2</c:v>
                </c:pt>
                <c:pt idx="35">
                  <c:v>2.2945496266340352E-2</c:v>
                </c:pt>
                <c:pt idx="36">
                  <c:v>2.2643043895251722E-2</c:v>
                </c:pt>
                <c:pt idx="37">
                  <c:v>2.2369504678993634E-2</c:v>
                </c:pt>
                <c:pt idx="38">
                  <c:v>2.2089558089828078E-2</c:v>
                </c:pt>
                <c:pt idx="39">
                  <c:v>2.1846144369516797E-2</c:v>
                </c:pt>
                <c:pt idx="40">
                  <c:v>2.1618892235861858E-2</c:v>
                </c:pt>
                <c:pt idx="41">
                  <c:v>2.1386159228564645E-2</c:v>
                </c:pt>
                <c:pt idx="42">
                  <c:v>2.1179681433824198E-2</c:v>
                </c:pt>
                <c:pt idx="43">
                  <c:v>2.1012795453804502E-2</c:v>
                </c:pt>
                <c:pt idx="44">
                  <c:v>2.0833484097656136E-2</c:v>
                </c:pt>
                <c:pt idx="45">
                  <c:v>2.0735341232193217E-2</c:v>
                </c:pt>
                <c:pt idx="46">
                  <c:v>2.064333756844804E-2</c:v>
                </c:pt>
                <c:pt idx="47">
                  <c:v>2.0581789792059001E-2</c:v>
                </c:pt>
                <c:pt idx="48">
                  <c:v>2.053298409488416E-2</c:v>
                </c:pt>
              </c:numCache>
            </c:numRef>
          </c:val>
          <c:smooth val="0"/>
          <c:extLst>
            <c:ext xmlns:c16="http://schemas.microsoft.com/office/drawing/2014/chart" uri="{C3380CC4-5D6E-409C-BE32-E72D297353CC}">
              <c16:uniqueId val="{00000003-A253-451B-A3C6-485CC1EDD3EA}"/>
            </c:ext>
          </c:extLst>
        </c:ser>
        <c:dLbls>
          <c:showLegendKey val="0"/>
          <c:showVal val="0"/>
          <c:showCatName val="0"/>
          <c:showSerName val="0"/>
          <c:showPercent val="0"/>
          <c:showBubbleSize val="0"/>
        </c:dLbls>
        <c:smooth val="0"/>
        <c:axId val="1733164016"/>
        <c:axId val="1733171504"/>
      </c:lineChart>
      <c:catAx>
        <c:axId val="1733164016"/>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71504"/>
        <c:crosses val="autoZero"/>
        <c:auto val="1"/>
        <c:lblAlgn val="ctr"/>
        <c:lblOffset val="100"/>
        <c:noMultiLvlLbl val="0"/>
      </c:catAx>
      <c:valAx>
        <c:axId val="1733171504"/>
        <c:scaling>
          <c:orientation val="minMax"/>
          <c:min val="1.5000000000000003E-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6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968138606034761E-2"/>
          <c:y val="3.2064285714285698E-2"/>
          <c:w val="0.88113695126902158"/>
          <c:h val="0.80227935962980934"/>
        </c:manualLayout>
      </c:layout>
      <c:lineChart>
        <c:grouping val="standard"/>
        <c:varyColors val="0"/>
        <c:ser>
          <c:idx val="5"/>
          <c:order val="0"/>
          <c:tx>
            <c:strRef>
              <c:f>'Fig 2.1'!$C$5</c:f>
              <c:strCache>
                <c:ptCount val="1"/>
                <c:pt idx="0">
                  <c:v>Obs</c:v>
                </c:pt>
              </c:strCache>
            </c:strRef>
          </c:tx>
          <c:spPr>
            <a:ln w="28575">
              <a:solidFill>
                <a:sysClr val="windowText" lastClr="000000">
                  <a:lumMod val="50000"/>
                  <a:lumOff val="50000"/>
                </a:sysClr>
              </a:solidFill>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B0-4319-B042-3E3F09B9C3AE}"/>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B0-4319-B042-3E3F09B9C3AE}"/>
                </c:ext>
              </c:extLst>
            </c:dLbl>
            <c:dLbl>
              <c:idx val="2"/>
              <c:tx>
                <c:rich>
                  <a:bodyPr/>
                  <a:lstStyle/>
                  <a:p>
                    <a:fld id="{21A18129-578D-4244-9E5B-A9D7146F7700}"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3B0-4319-B042-3E3F09B9C3AE}"/>
                </c:ext>
              </c:extLst>
            </c:dLbl>
            <c:dLbl>
              <c:idx val="3"/>
              <c:tx>
                <c:rich>
                  <a:bodyPr/>
                  <a:lstStyle/>
                  <a:p>
                    <a:fld id="{8D19B789-A877-4D0F-872D-70744962711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3B0-4319-B042-3E3F09B9C3AE}"/>
                </c:ext>
              </c:extLst>
            </c:dLbl>
            <c:dLbl>
              <c:idx val="4"/>
              <c:tx>
                <c:rich>
                  <a:bodyPr/>
                  <a:lstStyle/>
                  <a:p>
                    <a:fld id="{048FD2B2-807D-4651-912F-C473E472218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3B0-4319-B042-3E3F09B9C3AE}"/>
                </c:ext>
              </c:extLst>
            </c:dLbl>
            <c:dLbl>
              <c:idx val="5"/>
              <c:tx>
                <c:rich>
                  <a:bodyPr/>
                  <a:lstStyle/>
                  <a:p>
                    <a:fld id="{72B4B0F0-405C-4A2B-AFB3-9327378AD17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3B0-4319-B042-3E3F09B9C3AE}"/>
                </c:ext>
              </c:extLst>
            </c:dLbl>
            <c:dLbl>
              <c:idx val="6"/>
              <c:tx>
                <c:rich>
                  <a:bodyPr/>
                  <a:lstStyle/>
                  <a:p>
                    <a:fld id="{474B2EEC-2EB0-4A34-B761-42061E645FB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3B0-4319-B042-3E3F09B9C3AE}"/>
                </c:ext>
              </c:extLst>
            </c:dLbl>
            <c:dLbl>
              <c:idx val="7"/>
              <c:tx>
                <c:rich>
                  <a:bodyPr/>
                  <a:lstStyle/>
                  <a:p>
                    <a:fld id="{B1270A3D-97F2-4EE9-8638-3B8CB46AED2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3B0-4319-B042-3E3F09B9C3AE}"/>
                </c:ext>
              </c:extLst>
            </c:dLbl>
            <c:dLbl>
              <c:idx val="8"/>
              <c:tx>
                <c:rich>
                  <a:bodyPr/>
                  <a:lstStyle/>
                  <a:p>
                    <a:fld id="{190EFA46-808B-478C-AD3D-869D1532510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3B0-4319-B042-3E3F09B9C3AE}"/>
                </c:ext>
              </c:extLst>
            </c:dLbl>
            <c:dLbl>
              <c:idx val="9"/>
              <c:tx>
                <c:rich>
                  <a:bodyPr/>
                  <a:lstStyle/>
                  <a:p>
                    <a:fld id="{15E08686-18F3-44C4-9611-925A4D2F1BC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3B0-4319-B042-3E3F09B9C3AE}"/>
                </c:ext>
              </c:extLst>
            </c:dLbl>
            <c:dLbl>
              <c:idx val="10"/>
              <c:tx>
                <c:rich>
                  <a:bodyPr/>
                  <a:lstStyle/>
                  <a:p>
                    <a:fld id="{334FAABF-CF30-4451-9F7F-0330FA708CF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3B0-4319-B042-3E3F09B9C3AE}"/>
                </c:ext>
              </c:extLst>
            </c:dLbl>
            <c:dLbl>
              <c:idx val="11"/>
              <c:tx>
                <c:rich>
                  <a:bodyPr/>
                  <a:lstStyle/>
                  <a:p>
                    <a:fld id="{9A30B90F-E82E-4692-8E85-B3B1F34D2FD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3B0-4319-B042-3E3F09B9C3AE}"/>
                </c:ext>
              </c:extLst>
            </c:dLbl>
            <c:dLbl>
              <c:idx val="12"/>
              <c:tx>
                <c:rich>
                  <a:bodyPr/>
                  <a:lstStyle/>
                  <a:p>
                    <a:fld id="{614AC3EB-F119-4891-96FC-C1D5369FAEF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3B0-4319-B042-3E3F09B9C3AE}"/>
                </c:ext>
              </c:extLst>
            </c:dLbl>
            <c:dLbl>
              <c:idx val="13"/>
              <c:tx>
                <c:rich>
                  <a:bodyPr/>
                  <a:lstStyle/>
                  <a:p>
                    <a:fld id="{CA405B28-74DE-4B1D-9BD5-7B1A91B6691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3B0-4319-B042-3E3F09B9C3AE}"/>
                </c:ext>
              </c:extLst>
            </c:dLbl>
            <c:dLbl>
              <c:idx val="14"/>
              <c:tx>
                <c:rich>
                  <a:bodyPr/>
                  <a:lstStyle/>
                  <a:p>
                    <a:fld id="{D103F86B-DF4F-4682-AB28-8098C2BA2F4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3B0-4319-B042-3E3F09B9C3AE}"/>
                </c:ext>
              </c:extLst>
            </c:dLbl>
            <c:dLbl>
              <c:idx val="15"/>
              <c:tx>
                <c:rich>
                  <a:bodyPr/>
                  <a:lstStyle/>
                  <a:p>
                    <a:fld id="{4FE6D072-DECB-4E7D-9752-E0E1269D6FC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3B0-4319-B042-3E3F09B9C3AE}"/>
                </c:ext>
              </c:extLst>
            </c:dLbl>
            <c:dLbl>
              <c:idx val="16"/>
              <c:tx>
                <c:rich>
                  <a:bodyPr/>
                  <a:lstStyle/>
                  <a:p>
                    <a:fld id="{C886D714-C768-4947-A369-B96C2FF65A6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3B0-4319-B042-3E3F09B9C3AE}"/>
                </c:ext>
              </c:extLst>
            </c:dLbl>
            <c:dLbl>
              <c:idx val="17"/>
              <c:tx>
                <c:rich>
                  <a:bodyPr/>
                  <a:lstStyle/>
                  <a:p>
                    <a:fld id="{1879F1E1-607F-4742-AC8A-256C7C0605E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3B0-4319-B042-3E3F09B9C3AE}"/>
                </c:ext>
              </c:extLst>
            </c:dLbl>
            <c:dLbl>
              <c:idx val="18"/>
              <c:tx>
                <c:rich>
                  <a:bodyPr/>
                  <a:lstStyle/>
                  <a:p>
                    <a:fld id="{DAEA46CC-33ED-400A-A8EA-99A0B38F276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3B0-4319-B042-3E3F09B9C3AE}"/>
                </c:ext>
              </c:extLst>
            </c:dLbl>
            <c:dLbl>
              <c:idx val="19"/>
              <c:tx>
                <c:rich>
                  <a:bodyPr/>
                  <a:lstStyle/>
                  <a:p>
                    <a:fld id="{8E948E12-B531-44F8-881A-E7D866C86CA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3B0-4319-B042-3E3F09B9C3AE}"/>
                </c:ext>
              </c:extLst>
            </c:dLbl>
            <c:dLbl>
              <c:idx val="20"/>
              <c:tx>
                <c:rich>
                  <a:bodyPr/>
                  <a:lstStyle/>
                  <a:p>
                    <a:fld id="{31F1B905-3B22-4746-9870-54AC0336F84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3B0-4319-B042-3E3F09B9C3AE}"/>
                </c:ext>
              </c:extLst>
            </c:dLbl>
            <c:dLbl>
              <c:idx val="21"/>
              <c:tx>
                <c:rich>
                  <a:bodyPr/>
                  <a:lstStyle/>
                  <a:p>
                    <a:fld id="{CBC5D35E-4F7A-499C-831B-35641C20627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3B0-4319-B042-3E3F09B9C3AE}"/>
                </c:ext>
              </c:extLst>
            </c:dLbl>
            <c:dLbl>
              <c:idx val="22"/>
              <c:tx>
                <c:rich>
                  <a:bodyPr/>
                  <a:lstStyle/>
                  <a:p>
                    <a:fld id="{0EC052B6-41E2-4B6A-8F1A-F6BCC85D588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3B0-4319-B042-3E3F09B9C3AE}"/>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3B0-4319-B042-3E3F09B9C3AE}"/>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3B0-4319-B042-3E3F09B9C3AE}"/>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3B0-4319-B042-3E3F09B9C3AE}"/>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3B0-4319-B042-3E3F09B9C3AE}"/>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3B0-4319-B042-3E3F09B9C3AE}"/>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3B0-4319-B042-3E3F09B9C3AE}"/>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3B0-4319-B042-3E3F09B9C3AE}"/>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3B0-4319-B042-3E3F09B9C3AE}"/>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3B0-4319-B042-3E3F09B9C3AE}"/>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3B0-4319-B042-3E3F09B9C3AE}"/>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3B0-4319-B042-3E3F09B9C3AE}"/>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33B0-4319-B042-3E3F09B9C3AE}"/>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33B0-4319-B042-3E3F09B9C3AE}"/>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33B0-4319-B042-3E3F09B9C3AE}"/>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33B0-4319-B042-3E3F09B9C3AE}"/>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33B0-4319-B042-3E3F09B9C3AE}"/>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33B0-4319-B042-3E3F09B9C3AE}"/>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33B0-4319-B042-3E3F09B9C3AE}"/>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33B0-4319-B042-3E3F09B9C3AE}"/>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33B0-4319-B042-3E3F09B9C3AE}"/>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33B0-4319-B042-3E3F09B9C3AE}"/>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33B0-4319-B042-3E3F09B9C3AE}"/>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33B0-4319-B042-3E3F09B9C3AE}"/>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33B0-4319-B042-3E3F09B9C3AE}"/>
                </c:ext>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33B0-4319-B042-3E3F09B9C3AE}"/>
                </c:ext>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33B0-4319-B042-3E3F09B9C3AE}"/>
                </c:ext>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33B0-4319-B042-3E3F09B9C3AE}"/>
                </c:ext>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33B0-4319-B042-3E3F09B9C3AE}"/>
                </c:ext>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33B0-4319-B042-3E3F09B9C3AE}"/>
                </c:ext>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33B0-4319-B042-3E3F09B9C3AE}"/>
                </c:ext>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33B0-4319-B042-3E3F09B9C3AE}"/>
                </c:ext>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33B0-4319-B042-3E3F09B9C3AE}"/>
                </c:ext>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33B0-4319-B042-3E3F09B9C3AE}"/>
                </c:ext>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33B0-4319-B042-3E3F09B9C3AE}"/>
                </c:ext>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33B0-4319-B042-3E3F09B9C3AE}"/>
                </c:ext>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33B0-4319-B042-3E3F09B9C3AE}"/>
                </c:ext>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33B0-4319-B042-3E3F09B9C3AE}"/>
                </c:ext>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33B0-4319-B042-3E3F09B9C3AE}"/>
                </c:ext>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33B0-4319-B042-3E3F09B9C3AE}"/>
                </c:ext>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33B0-4319-B042-3E3F09B9C3AE}"/>
                </c:ext>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33B0-4319-B042-3E3F09B9C3AE}"/>
                </c:ext>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33B0-4319-B042-3E3F09B9C3AE}"/>
                </c:ext>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33B0-4319-B042-3E3F09B9C3AE}"/>
                </c:ext>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33B0-4319-B042-3E3F09B9C3AE}"/>
                </c:ext>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33B0-4319-B042-3E3F09B9C3AE}"/>
                </c:ext>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33B0-4319-B042-3E3F09B9C3AE}"/>
                </c:ext>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33B0-4319-B042-3E3F09B9C3AE}"/>
                </c:ext>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33B0-4319-B042-3E3F09B9C3AE}"/>
                </c:ext>
              </c:extLst>
            </c:dLbl>
            <c:spPr>
              <a:noFill/>
              <a:ln>
                <a:noFill/>
              </a:ln>
              <a:effectLst/>
            </c:spPr>
            <c:txPr>
              <a:bodyPr wrap="square" lIns="38100" tIns="19050" rIns="38100" bIns="19050" anchor="ctr">
                <a:spAutoFit/>
              </a:bodyPr>
              <a:lstStyle/>
              <a:p>
                <a:pPr>
                  <a:defRPr sz="1100" b="1">
                    <a:solidFill>
                      <a:schemeClr val="tx1">
                        <a:lumMod val="50000"/>
                        <a:lumOff val="50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2.1'!$D$5:$BV$5</c:f>
              <c:numCache>
                <c:formatCode>0.0%</c:formatCode>
                <c:ptCount val="71"/>
                <c:pt idx="2">
                  <c:v>0.11674966409653273</c:v>
                </c:pt>
                <c:pt idx="3">
                  <c:v>0.11789390322768699</c:v>
                </c:pt>
                <c:pt idx="4">
                  <c:v>0.11879442405204782</c:v>
                </c:pt>
                <c:pt idx="5">
                  <c:v>0.12080131070478532</c:v>
                </c:pt>
                <c:pt idx="6">
                  <c:v>0.12109155113310627</c:v>
                </c:pt>
                <c:pt idx="7">
                  <c:v>0.1225112113207332</c:v>
                </c:pt>
                <c:pt idx="8">
                  <c:v>0.12376627302179521</c:v>
                </c:pt>
                <c:pt idx="9">
                  <c:v>0.13257659679212816</c:v>
                </c:pt>
                <c:pt idx="10">
                  <c:v>0.13295946990233451</c:v>
                </c:pt>
                <c:pt idx="11">
                  <c:v>0.13458289559897652</c:v>
                </c:pt>
                <c:pt idx="12">
                  <c:v>0.13737800887051968</c:v>
                </c:pt>
                <c:pt idx="13">
                  <c:v>0.13925986654119615</c:v>
                </c:pt>
                <c:pt idx="14">
                  <c:v>0.14117995900566149</c:v>
                </c:pt>
                <c:pt idx="15">
                  <c:v>0.14000653219869189</c:v>
                </c:pt>
                <c:pt idx="16">
                  <c:v>0.139992144215523</c:v>
                </c:pt>
                <c:pt idx="17">
                  <c:v>0.13882109234332179</c:v>
                </c:pt>
                <c:pt idx="18">
                  <c:v>0.13853197623879385</c:v>
                </c:pt>
                <c:pt idx="19">
                  <c:v>0.13713819934840027</c:v>
                </c:pt>
                <c:pt idx="20">
                  <c:v>0.14696339879683179</c:v>
                </c:pt>
                <c:pt idx="21">
                  <c:v>0.13818380261101212</c:v>
                </c:pt>
                <c:pt idx="22">
                  <c:v>0.13666006125073693</c:v>
                </c:pt>
              </c:numCache>
            </c:numRef>
          </c:val>
          <c:smooth val="0"/>
          <c:extLst>
            <c:ext xmlns:c15="http://schemas.microsoft.com/office/drawing/2012/chart" uri="{02D57815-91ED-43cb-92C2-25804820EDAC}">
              <c15:datalabelsRange>
                <c15:f>'Fig 2.1'!$D$15:$BV$15</c15:f>
                <c15:dlblRangeCache>
                  <c:ptCount val="71"/>
                  <c:pt idx="2">
                    <c:v>11,7%</c:v>
                  </c:pt>
                  <c:pt idx="14">
                    <c:v>14,1%</c:v>
                  </c:pt>
                  <c:pt idx="20">
                    <c:v>14,7%</c:v>
                  </c:pt>
                </c15:dlblRangeCache>
              </c15:datalabelsRange>
            </c:ext>
            <c:ext xmlns:c16="http://schemas.microsoft.com/office/drawing/2014/chart" uri="{C3380CC4-5D6E-409C-BE32-E72D297353CC}">
              <c16:uniqueId val="{00000047-33B0-4319-B042-3E3F09B9C3AE}"/>
            </c:ext>
          </c:extLst>
        </c:ser>
        <c:ser>
          <c:idx val="0"/>
          <c:order val="1"/>
          <c:tx>
            <c:strRef>
              <c:f>'Fig 2.1'!$C$6</c:f>
              <c:strCache>
                <c:ptCount val="1"/>
                <c:pt idx="0">
                  <c:v>1,6%</c:v>
                </c:pt>
              </c:strCache>
            </c:strRef>
          </c:tx>
          <c:spPr>
            <a:ln>
              <a:solidFill>
                <a:srgbClr val="006600"/>
              </a:solidFill>
              <a:prstDash val="solid"/>
            </a:ln>
          </c:spPr>
          <c:marker>
            <c:symbol val="none"/>
          </c:marker>
          <c:dLbls>
            <c:dLbl>
              <c:idx val="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33B0-4319-B042-3E3F09B9C3AE}"/>
                </c:ext>
              </c:extLst>
            </c:dLbl>
            <c:dLbl>
              <c:idx val="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33B0-4319-B042-3E3F09B9C3AE}"/>
                </c:ext>
              </c:extLst>
            </c:dLbl>
            <c:dLbl>
              <c:idx val="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33B0-4319-B042-3E3F09B9C3AE}"/>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33B0-4319-B042-3E3F09B9C3AE}"/>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33B0-4319-B042-3E3F09B9C3AE}"/>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33B0-4319-B042-3E3F09B9C3AE}"/>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33B0-4319-B042-3E3F09B9C3AE}"/>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33B0-4319-B042-3E3F09B9C3AE}"/>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33B0-4319-B042-3E3F09B9C3AE}"/>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33B0-4319-B042-3E3F09B9C3AE}"/>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33B0-4319-B042-3E3F09B9C3AE}"/>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33B0-4319-B042-3E3F09B9C3AE}"/>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33B0-4319-B042-3E3F09B9C3AE}"/>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33B0-4319-B042-3E3F09B9C3AE}"/>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33B0-4319-B042-3E3F09B9C3AE}"/>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33B0-4319-B042-3E3F09B9C3AE}"/>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33B0-4319-B042-3E3F09B9C3AE}"/>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33B0-4319-B042-3E3F09B9C3AE}"/>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33B0-4319-B042-3E3F09B9C3AE}"/>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33B0-4319-B042-3E3F09B9C3AE}"/>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33B0-4319-B042-3E3F09B9C3AE}"/>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33B0-4319-B042-3E3F09B9C3AE}"/>
                </c:ext>
              </c:extLst>
            </c:dLbl>
            <c:dLbl>
              <c:idx val="22"/>
              <c:tx>
                <c:rich>
                  <a:bodyPr wrap="square" lIns="38100" tIns="19050" rIns="38100" bIns="19050" anchor="ctr">
                    <a:spAutoFit/>
                  </a:bodyPr>
                  <a:lstStyle/>
                  <a:p>
                    <a:pPr>
                      <a:defRPr sz="1100" b="1">
                        <a:solidFill>
                          <a:schemeClr val="tx1">
                            <a:lumMod val="50000"/>
                            <a:lumOff val="50000"/>
                          </a:schemeClr>
                        </a:solidFill>
                      </a:defRPr>
                    </a:pPr>
                    <a:fld id="{0540D13A-2729-4962-B366-A52F8BC25BA6}" type="CELLRANGE">
                      <a:rPr lang="en-US"/>
                      <a:pPr>
                        <a:defRPr sz="1100" b="1">
                          <a:solidFill>
                            <a:schemeClr val="tx1">
                              <a:lumMod val="50000"/>
                              <a:lumOff val="50000"/>
                            </a:schemeClr>
                          </a:solidFill>
                        </a:defRPr>
                      </a:pPr>
                      <a:t>[PLAGECELL]</a:t>
                    </a:fld>
                    <a:endParaRPr lang="fr-FR"/>
                  </a:p>
                </c:rich>
              </c:tx>
              <c:spPr>
                <a:noFill/>
                <a:ln>
                  <a:noFill/>
                </a:ln>
                <a:effectLst/>
              </c:sp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33B0-4319-B042-3E3F09B9C3AE}"/>
                </c:ext>
              </c:extLst>
            </c:dLbl>
            <c:dLbl>
              <c:idx val="23"/>
              <c:tx>
                <c:rich>
                  <a:bodyPr/>
                  <a:lstStyle/>
                  <a:p>
                    <a:fld id="{0E3E99ED-575A-4E35-8D4A-FA3479F1E28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F-33B0-4319-B042-3E3F09B9C3AE}"/>
                </c:ext>
              </c:extLst>
            </c:dLbl>
            <c:dLbl>
              <c:idx val="24"/>
              <c:tx>
                <c:rich>
                  <a:bodyPr/>
                  <a:lstStyle/>
                  <a:p>
                    <a:fld id="{B16AD838-A171-4202-B18E-CC11ADD143B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33B0-4319-B042-3E3F09B9C3AE}"/>
                </c:ext>
              </c:extLst>
            </c:dLbl>
            <c:dLbl>
              <c:idx val="25"/>
              <c:tx>
                <c:rich>
                  <a:bodyPr/>
                  <a:lstStyle/>
                  <a:p>
                    <a:fld id="{D5942B7C-6C61-4729-9D2B-E7FEDE82E49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33B0-4319-B042-3E3F09B9C3AE}"/>
                </c:ext>
              </c:extLst>
            </c:dLbl>
            <c:dLbl>
              <c:idx val="26"/>
              <c:tx>
                <c:rich>
                  <a:bodyPr/>
                  <a:lstStyle/>
                  <a:p>
                    <a:fld id="{93B8CE04-ACE1-4BAA-9E23-231FAC03A9E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33B0-4319-B042-3E3F09B9C3AE}"/>
                </c:ext>
              </c:extLst>
            </c:dLbl>
            <c:dLbl>
              <c:idx val="27"/>
              <c:tx>
                <c:rich>
                  <a:bodyPr/>
                  <a:lstStyle/>
                  <a:p>
                    <a:fld id="{CA77DCF2-40F2-49F7-BAC9-E1ACA5BB7AA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33B0-4319-B042-3E3F09B9C3AE}"/>
                </c:ext>
              </c:extLst>
            </c:dLbl>
            <c:dLbl>
              <c:idx val="28"/>
              <c:tx>
                <c:rich>
                  <a:bodyPr/>
                  <a:lstStyle/>
                  <a:p>
                    <a:fld id="{30E03F1C-C859-4F53-B4C8-97E9969A412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33B0-4319-B042-3E3F09B9C3AE}"/>
                </c:ext>
              </c:extLst>
            </c:dLbl>
            <c:dLbl>
              <c:idx val="29"/>
              <c:tx>
                <c:rich>
                  <a:bodyPr/>
                  <a:lstStyle/>
                  <a:p>
                    <a:fld id="{AE01291A-D181-4FE6-BB71-E074C5E3D3C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33B0-4319-B042-3E3F09B9C3AE}"/>
                </c:ext>
              </c:extLst>
            </c:dLbl>
            <c:dLbl>
              <c:idx val="30"/>
              <c:tx>
                <c:rich>
                  <a:bodyPr/>
                  <a:lstStyle/>
                  <a:p>
                    <a:fld id="{A88A4080-C5C5-47E9-BE16-FBCBD5F496D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33B0-4319-B042-3E3F09B9C3AE}"/>
                </c:ext>
              </c:extLst>
            </c:dLbl>
            <c:dLbl>
              <c:idx val="31"/>
              <c:tx>
                <c:rich>
                  <a:bodyPr/>
                  <a:lstStyle/>
                  <a:p>
                    <a:fld id="{DA274818-2194-4E51-A6C5-6D1D1E9FBED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33B0-4319-B042-3E3F09B9C3AE}"/>
                </c:ext>
              </c:extLst>
            </c:dLbl>
            <c:dLbl>
              <c:idx val="32"/>
              <c:tx>
                <c:rich>
                  <a:bodyPr/>
                  <a:lstStyle/>
                  <a:p>
                    <a:fld id="{17E31A76-129B-4A32-A1E1-24A0E8F05AB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33B0-4319-B042-3E3F09B9C3AE}"/>
                </c:ext>
              </c:extLst>
            </c:dLbl>
            <c:dLbl>
              <c:idx val="33"/>
              <c:tx>
                <c:rich>
                  <a:bodyPr/>
                  <a:lstStyle/>
                  <a:p>
                    <a:fld id="{93F2BEF3-42C8-4771-B1C5-14DCFC8FDD2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33B0-4319-B042-3E3F09B9C3AE}"/>
                </c:ext>
              </c:extLst>
            </c:dLbl>
            <c:dLbl>
              <c:idx val="34"/>
              <c:tx>
                <c:rich>
                  <a:bodyPr wrap="square" lIns="38100" tIns="19050" rIns="38100" bIns="19050" anchor="ctr">
                    <a:spAutoFit/>
                  </a:bodyPr>
                  <a:lstStyle/>
                  <a:p>
                    <a:pPr>
                      <a:defRPr sz="1100" b="1">
                        <a:solidFill>
                          <a:srgbClr val="006600"/>
                        </a:solidFill>
                      </a:defRPr>
                    </a:pPr>
                    <a:fld id="{C66F8185-99E4-4CCF-B272-8953DDBC4E12}" type="CELLRANGE">
                      <a:rPr lang="fr-FR"/>
                      <a:pPr>
                        <a:defRPr sz="1100" b="1">
                          <a:solidFill>
                            <a:srgbClr val="006600"/>
                          </a:solidFill>
                        </a:defRPr>
                      </a:pPr>
                      <a:t>[PLAGECELL]</a:t>
                    </a:fld>
                    <a:endParaRPr lang="fr-FR"/>
                  </a:p>
                </c:rich>
              </c:tx>
              <c:spPr>
                <a:noFill/>
                <a:ln>
                  <a:noFill/>
                </a:ln>
                <a:effectLst/>
              </c:spPr>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33B0-4319-B042-3E3F09B9C3AE}"/>
                </c:ext>
              </c:extLst>
            </c:dLbl>
            <c:dLbl>
              <c:idx val="35"/>
              <c:tx>
                <c:rich>
                  <a:bodyPr/>
                  <a:lstStyle/>
                  <a:p>
                    <a:fld id="{0AE3D20C-8F81-461E-AA94-2346FAA4304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33B0-4319-B042-3E3F09B9C3AE}"/>
                </c:ext>
              </c:extLst>
            </c:dLbl>
            <c:dLbl>
              <c:idx val="36"/>
              <c:tx>
                <c:rich>
                  <a:bodyPr/>
                  <a:lstStyle/>
                  <a:p>
                    <a:fld id="{6DB004B3-F3FC-4237-A136-5F93EFFE8AE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33B0-4319-B042-3E3F09B9C3AE}"/>
                </c:ext>
              </c:extLst>
            </c:dLbl>
            <c:dLbl>
              <c:idx val="37"/>
              <c:tx>
                <c:rich>
                  <a:bodyPr/>
                  <a:lstStyle/>
                  <a:p>
                    <a:fld id="{5B7AE120-F294-47BC-A650-07902F6A713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33B0-4319-B042-3E3F09B9C3AE}"/>
                </c:ext>
              </c:extLst>
            </c:dLbl>
            <c:dLbl>
              <c:idx val="38"/>
              <c:tx>
                <c:rich>
                  <a:bodyPr/>
                  <a:lstStyle/>
                  <a:p>
                    <a:fld id="{72ABDDF2-A73B-4548-B6EF-296B40E8D38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33B0-4319-B042-3E3F09B9C3AE}"/>
                </c:ext>
              </c:extLst>
            </c:dLbl>
            <c:dLbl>
              <c:idx val="39"/>
              <c:tx>
                <c:rich>
                  <a:bodyPr/>
                  <a:lstStyle/>
                  <a:p>
                    <a:fld id="{BD4EB059-1461-4B05-AD70-EA2A4F06093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33B0-4319-B042-3E3F09B9C3AE}"/>
                </c:ext>
              </c:extLst>
            </c:dLbl>
            <c:dLbl>
              <c:idx val="40"/>
              <c:tx>
                <c:rich>
                  <a:bodyPr/>
                  <a:lstStyle/>
                  <a:p>
                    <a:fld id="{8438FE53-F956-44A4-82A6-D55E854E94F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33B0-4319-B042-3E3F09B9C3AE}"/>
                </c:ext>
              </c:extLst>
            </c:dLbl>
            <c:dLbl>
              <c:idx val="41"/>
              <c:tx>
                <c:rich>
                  <a:bodyPr/>
                  <a:lstStyle/>
                  <a:p>
                    <a:fld id="{49922124-D512-4F4B-AB46-38E7DF123C2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33B0-4319-B042-3E3F09B9C3AE}"/>
                </c:ext>
              </c:extLst>
            </c:dLbl>
            <c:dLbl>
              <c:idx val="42"/>
              <c:tx>
                <c:rich>
                  <a:bodyPr/>
                  <a:lstStyle/>
                  <a:p>
                    <a:fld id="{B4EE64D1-D5D6-4511-8AA5-5CE89869C38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33B0-4319-B042-3E3F09B9C3AE}"/>
                </c:ext>
              </c:extLst>
            </c:dLbl>
            <c:dLbl>
              <c:idx val="43"/>
              <c:tx>
                <c:rich>
                  <a:bodyPr/>
                  <a:lstStyle/>
                  <a:p>
                    <a:fld id="{7539EE16-E141-4F1C-9949-A171E78BC6A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33B0-4319-B042-3E3F09B9C3AE}"/>
                </c:ext>
              </c:extLst>
            </c:dLbl>
            <c:dLbl>
              <c:idx val="44"/>
              <c:tx>
                <c:rich>
                  <a:bodyPr/>
                  <a:lstStyle/>
                  <a:p>
                    <a:fld id="{14C65B1F-F90C-42CD-9A75-7A259D8C15C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33B0-4319-B042-3E3F09B9C3AE}"/>
                </c:ext>
              </c:extLst>
            </c:dLbl>
            <c:dLbl>
              <c:idx val="45"/>
              <c:tx>
                <c:rich>
                  <a:bodyPr/>
                  <a:lstStyle/>
                  <a:p>
                    <a:fld id="{FB47CAA9-BF4E-42C1-A939-1022F254309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33B0-4319-B042-3E3F09B9C3AE}"/>
                </c:ext>
              </c:extLst>
            </c:dLbl>
            <c:dLbl>
              <c:idx val="46"/>
              <c:tx>
                <c:rich>
                  <a:bodyPr/>
                  <a:lstStyle/>
                  <a:p>
                    <a:fld id="{14C2BD8B-1BC8-4249-8063-6B3C238DE73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33B0-4319-B042-3E3F09B9C3AE}"/>
                </c:ext>
              </c:extLst>
            </c:dLbl>
            <c:dLbl>
              <c:idx val="47"/>
              <c:tx>
                <c:rich>
                  <a:bodyPr/>
                  <a:lstStyle/>
                  <a:p>
                    <a:fld id="{7B3A4801-E6A6-411E-AA48-3BCB1E2BDA2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33B0-4319-B042-3E3F09B9C3AE}"/>
                </c:ext>
              </c:extLst>
            </c:dLbl>
            <c:dLbl>
              <c:idx val="48"/>
              <c:tx>
                <c:rich>
                  <a:bodyPr/>
                  <a:lstStyle/>
                  <a:p>
                    <a:fld id="{6476BB71-307A-4690-BFB4-AFCC9B95D4B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33B0-4319-B042-3E3F09B9C3AE}"/>
                </c:ext>
              </c:extLst>
            </c:dLbl>
            <c:dLbl>
              <c:idx val="49"/>
              <c:tx>
                <c:rich>
                  <a:bodyPr/>
                  <a:lstStyle/>
                  <a:p>
                    <a:fld id="{E8C986E4-5183-4194-A74A-5B056F18FF6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33B0-4319-B042-3E3F09B9C3AE}"/>
                </c:ext>
              </c:extLst>
            </c:dLbl>
            <c:dLbl>
              <c:idx val="50"/>
              <c:tx>
                <c:rich>
                  <a:bodyPr/>
                  <a:lstStyle/>
                  <a:p>
                    <a:fld id="{CEE18F8C-B1D6-4E4A-830B-941B139BFEA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33B0-4319-B042-3E3F09B9C3AE}"/>
                </c:ext>
              </c:extLst>
            </c:dLbl>
            <c:dLbl>
              <c:idx val="51"/>
              <c:tx>
                <c:rich>
                  <a:bodyPr/>
                  <a:lstStyle/>
                  <a:p>
                    <a:fld id="{A2E4E4D7-DE9D-406E-BFA4-79510261D27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33B0-4319-B042-3E3F09B9C3AE}"/>
                </c:ext>
              </c:extLst>
            </c:dLbl>
            <c:dLbl>
              <c:idx val="52"/>
              <c:tx>
                <c:rich>
                  <a:bodyPr/>
                  <a:lstStyle/>
                  <a:p>
                    <a:fld id="{AB738A68-6BDE-4B24-8EA1-6F01C842BAE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33B0-4319-B042-3E3F09B9C3AE}"/>
                </c:ext>
              </c:extLst>
            </c:dLbl>
            <c:dLbl>
              <c:idx val="53"/>
              <c:tx>
                <c:rich>
                  <a:bodyPr/>
                  <a:lstStyle/>
                  <a:p>
                    <a:fld id="{24479687-63BB-479C-9574-ED140CEA534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33B0-4319-B042-3E3F09B9C3AE}"/>
                </c:ext>
              </c:extLst>
            </c:dLbl>
            <c:dLbl>
              <c:idx val="54"/>
              <c:tx>
                <c:rich>
                  <a:bodyPr/>
                  <a:lstStyle/>
                  <a:p>
                    <a:fld id="{EB13C537-9966-4C5D-A1E4-C87B76CBB85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33B0-4319-B042-3E3F09B9C3AE}"/>
                </c:ext>
              </c:extLst>
            </c:dLbl>
            <c:dLbl>
              <c:idx val="55"/>
              <c:tx>
                <c:rich>
                  <a:bodyPr/>
                  <a:lstStyle/>
                  <a:p>
                    <a:fld id="{EB8A54A9-E6E8-42EA-8160-A40B1286151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33B0-4319-B042-3E3F09B9C3AE}"/>
                </c:ext>
              </c:extLst>
            </c:dLbl>
            <c:dLbl>
              <c:idx val="56"/>
              <c:tx>
                <c:rich>
                  <a:bodyPr/>
                  <a:lstStyle/>
                  <a:p>
                    <a:fld id="{FF410296-BC8B-4BEC-B44D-6CCACD23326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33B0-4319-B042-3E3F09B9C3AE}"/>
                </c:ext>
              </c:extLst>
            </c:dLbl>
            <c:dLbl>
              <c:idx val="57"/>
              <c:tx>
                <c:rich>
                  <a:bodyPr/>
                  <a:lstStyle/>
                  <a:p>
                    <a:fld id="{9F240892-EC39-459D-B8CE-6BBED720A5F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33B0-4319-B042-3E3F09B9C3AE}"/>
                </c:ext>
              </c:extLst>
            </c:dLbl>
            <c:dLbl>
              <c:idx val="58"/>
              <c:tx>
                <c:rich>
                  <a:bodyPr/>
                  <a:lstStyle/>
                  <a:p>
                    <a:fld id="{AE98B5A4-C839-4147-B480-AB36ACE692B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33B0-4319-B042-3E3F09B9C3AE}"/>
                </c:ext>
              </c:extLst>
            </c:dLbl>
            <c:dLbl>
              <c:idx val="59"/>
              <c:tx>
                <c:rich>
                  <a:bodyPr/>
                  <a:lstStyle/>
                  <a:p>
                    <a:fld id="{E0360CFF-D615-4626-ADD8-D13B548ADDA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33B0-4319-B042-3E3F09B9C3AE}"/>
                </c:ext>
              </c:extLst>
            </c:dLbl>
            <c:dLbl>
              <c:idx val="60"/>
              <c:tx>
                <c:rich>
                  <a:bodyPr/>
                  <a:lstStyle/>
                  <a:p>
                    <a:fld id="{A1978D65-35C9-4BC0-B9A5-A6502F1D203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33B0-4319-B042-3E3F09B9C3AE}"/>
                </c:ext>
              </c:extLst>
            </c:dLbl>
            <c:dLbl>
              <c:idx val="61"/>
              <c:tx>
                <c:rich>
                  <a:bodyPr/>
                  <a:lstStyle/>
                  <a:p>
                    <a:fld id="{8D44AA9C-2F63-4A01-A244-77BE7E85A32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33B0-4319-B042-3E3F09B9C3AE}"/>
                </c:ext>
              </c:extLst>
            </c:dLbl>
            <c:dLbl>
              <c:idx val="62"/>
              <c:tx>
                <c:rich>
                  <a:bodyPr/>
                  <a:lstStyle/>
                  <a:p>
                    <a:fld id="{A4802371-1F83-4277-A772-BC0CEB5C051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33B0-4319-B042-3E3F09B9C3AE}"/>
                </c:ext>
              </c:extLst>
            </c:dLbl>
            <c:dLbl>
              <c:idx val="63"/>
              <c:tx>
                <c:rich>
                  <a:bodyPr/>
                  <a:lstStyle/>
                  <a:p>
                    <a:fld id="{8863489A-9A2F-4D3B-8881-D60E09831B3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33B0-4319-B042-3E3F09B9C3AE}"/>
                </c:ext>
              </c:extLst>
            </c:dLbl>
            <c:dLbl>
              <c:idx val="64"/>
              <c:tx>
                <c:rich>
                  <a:bodyPr/>
                  <a:lstStyle/>
                  <a:p>
                    <a:fld id="{1BA346C8-E664-487D-8D26-73648034A85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33B0-4319-B042-3E3F09B9C3AE}"/>
                </c:ext>
              </c:extLst>
            </c:dLbl>
            <c:dLbl>
              <c:idx val="65"/>
              <c:tx>
                <c:rich>
                  <a:bodyPr/>
                  <a:lstStyle/>
                  <a:p>
                    <a:fld id="{5B2B8161-7B56-4995-860D-A3384D3CF83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33B0-4319-B042-3E3F09B9C3AE}"/>
                </c:ext>
              </c:extLst>
            </c:dLbl>
            <c:dLbl>
              <c:idx val="66"/>
              <c:tx>
                <c:rich>
                  <a:bodyPr/>
                  <a:lstStyle/>
                  <a:p>
                    <a:fld id="{F224AE63-DDF4-4E15-BEA0-C7F1DC8CB8D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33B0-4319-B042-3E3F09B9C3AE}"/>
                </c:ext>
              </c:extLst>
            </c:dLbl>
            <c:dLbl>
              <c:idx val="67"/>
              <c:tx>
                <c:rich>
                  <a:bodyPr/>
                  <a:lstStyle/>
                  <a:p>
                    <a:fld id="{05CD03CC-2B8F-4E06-916A-48F02272DFB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33B0-4319-B042-3E3F09B9C3AE}"/>
                </c:ext>
              </c:extLst>
            </c:dLbl>
            <c:dLbl>
              <c:idx val="68"/>
              <c:tx>
                <c:rich>
                  <a:bodyPr/>
                  <a:lstStyle/>
                  <a:p>
                    <a:fld id="{739EFD8E-1F09-49A8-AEA1-5A7B84C6E26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33B0-4319-B042-3E3F09B9C3AE}"/>
                </c:ext>
              </c:extLst>
            </c:dLbl>
            <c:dLbl>
              <c:idx val="69"/>
              <c:tx>
                <c:rich>
                  <a:bodyPr/>
                  <a:lstStyle/>
                  <a:p>
                    <a:fld id="{7B92E790-EA53-49D7-B635-208875A23F7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33B0-4319-B042-3E3F09B9C3AE}"/>
                </c:ext>
              </c:extLst>
            </c:dLbl>
            <c:dLbl>
              <c:idx val="70"/>
              <c:tx>
                <c:rich>
                  <a:bodyPr wrap="square" lIns="38100" tIns="19050" rIns="38100" bIns="19050" anchor="ctr">
                    <a:spAutoFit/>
                  </a:bodyPr>
                  <a:lstStyle/>
                  <a:p>
                    <a:pPr>
                      <a:defRPr sz="1100" b="1">
                        <a:solidFill>
                          <a:srgbClr val="006600"/>
                        </a:solidFill>
                      </a:defRPr>
                    </a:pPr>
                    <a:fld id="{6F7EF244-E99E-4C01-B7E9-E316783F893B}" type="CELLRANGE">
                      <a:rPr lang="fr-FR"/>
                      <a:pPr>
                        <a:defRPr sz="1100" b="1">
                          <a:solidFill>
                            <a:srgbClr val="006600"/>
                          </a:solidFill>
                        </a:defRPr>
                      </a:pPr>
                      <a:t>[PLAGECELL]</a:t>
                    </a:fld>
                    <a:endParaRPr lang="fr-FR"/>
                  </a:p>
                </c:rich>
              </c:tx>
              <c:spPr>
                <a:noFill/>
                <a:ln>
                  <a:noFill/>
                </a:ln>
                <a:effectLst/>
              </c:spPr>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33B0-4319-B042-3E3F09B9C3AE}"/>
                </c:ext>
              </c:extLst>
            </c:dLbl>
            <c:spPr>
              <a:noFill/>
              <a:ln>
                <a:noFill/>
              </a:ln>
              <a:effectLst/>
            </c:sp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2.1'!$D$6:$BV$6</c:f>
              <c:numCache>
                <c:formatCode>0.0%</c:formatCode>
                <c:ptCount val="71"/>
                <c:pt idx="22">
                  <c:v>0.13666006125073693</c:v>
                </c:pt>
                <c:pt idx="23">
                  <c:v>0.13492071473017686</c:v>
                </c:pt>
                <c:pt idx="24">
                  <c:v>0.13739415188374676</c:v>
                </c:pt>
                <c:pt idx="25">
                  <c:v>0.13781262178604423</c:v>
                </c:pt>
                <c:pt idx="26">
                  <c:v>0.13730715198925561</c:v>
                </c:pt>
                <c:pt idx="27">
                  <c:v>0.13620355248091348</c:v>
                </c:pt>
                <c:pt idx="28">
                  <c:v>0.13541171486550965</c:v>
                </c:pt>
                <c:pt idx="29">
                  <c:v>0.13493069232340937</c:v>
                </c:pt>
                <c:pt idx="30">
                  <c:v>0.13427880673875681</c:v>
                </c:pt>
                <c:pt idx="31">
                  <c:v>0.13337252270155348</c:v>
                </c:pt>
                <c:pt idx="32">
                  <c:v>0.13218497761615897</c:v>
                </c:pt>
                <c:pt idx="33">
                  <c:v>0.13181605159533127</c:v>
                </c:pt>
                <c:pt idx="34">
                  <c:v>0.13128895288731898</c:v>
                </c:pt>
                <c:pt idx="35">
                  <c:v>0.13065542148619369</c:v>
                </c:pt>
                <c:pt idx="36">
                  <c:v>0.13011247016409494</c:v>
                </c:pt>
                <c:pt idx="37">
                  <c:v>0.12963715931993808</c:v>
                </c:pt>
                <c:pt idx="38">
                  <c:v>0.1289491875551976</c:v>
                </c:pt>
                <c:pt idx="39">
                  <c:v>0.12822482810264535</c:v>
                </c:pt>
                <c:pt idx="40">
                  <c:v>0.12754297426966546</c:v>
                </c:pt>
                <c:pt idx="41">
                  <c:v>0.12688980833405111</c:v>
                </c:pt>
                <c:pt idx="42">
                  <c:v>0.12630656602892101</c:v>
                </c:pt>
                <c:pt idx="43">
                  <c:v>0.12574234157663944</c:v>
                </c:pt>
                <c:pt idx="44">
                  <c:v>0.12527475519004536</c:v>
                </c:pt>
                <c:pt idx="45">
                  <c:v>0.12481692978467498</c:v>
                </c:pt>
                <c:pt idx="46">
                  <c:v>0.12431228963483354</c:v>
                </c:pt>
                <c:pt idx="47">
                  <c:v>0.12380796976202603</c:v>
                </c:pt>
                <c:pt idx="48">
                  <c:v>0.12330614700933043</c:v>
                </c:pt>
                <c:pt idx="49">
                  <c:v>0.12279747554295195</c:v>
                </c:pt>
                <c:pt idx="50">
                  <c:v>0.12230795217854736</c:v>
                </c:pt>
                <c:pt idx="51">
                  <c:v>0.12187112484612585</c:v>
                </c:pt>
                <c:pt idx="52">
                  <c:v>0.12135227763099045</c:v>
                </c:pt>
                <c:pt idx="53">
                  <c:v>0.12081605234611527</c:v>
                </c:pt>
                <c:pt idx="54">
                  <c:v>0.12025754105615039</c:v>
                </c:pt>
                <c:pt idx="55">
                  <c:v>0.1196397295692046</c:v>
                </c:pt>
                <c:pt idx="56">
                  <c:v>0.1190517271237206</c:v>
                </c:pt>
                <c:pt idx="57">
                  <c:v>0.11843132197050306</c:v>
                </c:pt>
                <c:pt idx="58">
                  <c:v>0.11781601330202178</c:v>
                </c:pt>
                <c:pt idx="59">
                  <c:v>0.11722778513907751</c:v>
                </c:pt>
                <c:pt idx="60">
                  <c:v>0.11665710940254914</c:v>
                </c:pt>
                <c:pt idx="61">
                  <c:v>0.11615094582267949</c:v>
                </c:pt>
                <c:pt idx="62">
                  <c:v>0.11569505117328577</c:v>
                </c:pt>
                <c:pt idx="63">
                  <c:v>0.11525637305263098</c:v>
                </c:pt>
                <c:pt idx="64">
                  <c:v>0.11486726377784819</c:v>
                </c:pt>
                <c:pt idx="65">
                  <c:v>0.11454593382542645</c:v>
                </c:pt>
                <c:pt idx="66">
                  <c:v>0.11427359495679446</c:v>
                </c:pt>
                <c:pt idx="67">
                  <c:v>0.11408463901397806</c:v>
                </c:pt>
                <c:pt idx="68">
                  <c:v>0.11393520429896703</c:v>
                </c:pt>
                <c:pt idx="69">
                  <c:v>0.11384823684034109</c:v>
                </c:pt>
                <c:pt idx="70">
                  <c:v>0.11377963666398164</c:v>
                </c:pt>
              </c:numCache>
            </c:numRef>
          </c:val>
          <c:smooth val="0"/>
          <c:extLst>
            <c:ext xmlns:c15="http://schemas.microsoft.com/office/drawing/2012/chart" uri="{02D57815-91ED-43cb-92C2-25804820EDAC}">
              <c15:datalabelsRange>
                <c15:f>'Fig 2.1'!$D$16:$BV$16</c15:f>
                <c15:dlblRangeCache>
                  <c:ptCount val="71"/>
                  <c:pt idx="22">
                    <c:v>13,7%</c:v>
                  </c:pt>
                  <c:pt idx="70">
                    <c:v>11,4%</c:v>
                  </c:pt>
                </c15:dlblRangeCache>
              </c15:datalabelsRange>
            </c:ext>
            <c:ext xmlns:c16="http://schemas.microsoft.com/office/drawing/2014/chart" uri="{C3380CC4-5D6E-409C-BE32-E72D297353CC}">
              <c16:uniqueId val="{0000008F-33B0-4319-B042-3E3F09B9C3AE}"/>
            </c:ext>
          </c:extLst>
        </c:ser>
        <c:ser>
          <c:idx val="1"/>
          <c:order val="2"/>
          <c:tx>
            <c:strRef>
              <c:f>'Fig 2.1'!$C$7</c:f>
              <c:strCache>
                <c:ptCount val="1"/>
                <c:pt idx="0">
                  <c:v>1,3%</c:v>
                </c:pt>
              </c:strCache>
            </c:strRef>
          </c:tx>
          <c:spPr>
            <a:ln w="28575">
              <a:solidFill>
                <a:srgbClr val="31859C"/>
              </a:solidFill>
              <a:prstDash val="solid"/>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0-33B0-4319-B042-3E3F09B9C3AE}"/>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1-33B0-4319-B042-3E3F09B9C3AE}"/>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2-33B0-4319-B042-3E3F09B9C3AE}"/>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3-33B0-4319-B042-3E3F09B9C3AE}"/>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4-33B0-4319-B042-3E3F09B9C3AE}"/>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5-33B0-4319-B042-3E3F09B9C3AE}"/>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6-33B0-4319-B042-3E3F09B9C3AE}"/>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7-33B0-4319-B042-3E3F09B9C3AE}"/>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8-33B0-4319-B042-3E3F09B9C3AE}"/>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9-33B0-4319-B042-3E3F09B9C3AE}"/>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A-33B0-4319-B042-3E3F09B9C3AE}"/>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B-33B0-4319-B042-3E3F09B9C3AE}"/>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C-33B0-4319-B042-3E3F09B9C3AE}"/>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D-33B0-4319-B042-3E3F09B9C3AE}"/>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E-33B0-4319-B042-3E3F09B9C3AE}"/>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F-33B0-4319-B042-3E3F09B9C3AE}"/>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0-33B0-4319-B042-3E3F09B9C3AE}"/>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1-33B0-4319-B042-3E3F09B9C3AE}"/>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2-33B0-4319-B042-3E3F09B9C3AE}"/>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3-33B0-4319-B042-3E3F09B9C3AE}"/>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4-33B0-4319-B042-3E3F09B9C3AE}"/>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5-33B0-4319-B042-3E3F09B9C3AE}"/>
                </c:ext>
              </c:extLst>
            </c:dLbl>
            <c:dLbl>
              <c:idx val="22"/>
              <c:tx>
                <c:rich>
                  <a:bodyPr/>
                  <a:lstStyle/>
                  <a:p>
                    <a:fld id="{3A9AD9A1-5BCE-416E-A2C0-DFC4B531DD86}"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6-33B0-4319-B042-3E3F09B9C3AE}"/>
                </c:ext>
              </c:extLst>
            </c:dLbl>
            <c:dLbl>
              <c:idx val="23"/>
              <c:tx>
                <c:rich>
                  <a:bodyPr/>
                  <a:lstStyle/>
                  <a:p>
                    <a:fld id="{E2647579-14D3-4B09-A2E8-1C005214285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7-33B0-4319-B042-3E3F09B9C3AE}"/>
                </c:ext>
              </c:extLst>
            </c:dLbl>
            <c:dLbl>
              <c:idx val="24"/>
              <c:tx>
                <c:rich>
                  <a:bodyPr/>
                  <a:lstStyle/>
                  <a:p>
                    <a:fld id="{D60BC9FF-BA6E-4918-B7F1-4120792AF00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8-33B0-4319-B042-3E3F09B9C3AE}"/>
                </c:ext>
              </c:extLst>
            </c:dLbl>
            <c:dLbl>
              <c:idx val="25"/>
              <c:tx>
                <c:rich>
                  <a:bodyPr/>
                  <a:lstStyle/>
                  <a:p>
                    <a:fld id="{C9519503-EDCE-4B11-8C50-90AC8FF6233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9-33B0-4319-B042-3E3F09B9C3AE}"/>
                </c:ext>
              </c:extLst>
            </c:dLbl>
            <c:dLbl>
              <c:idx val="26"/>
              <c:tx>
                <c:rich>
                  <a:bodyPr/>
                  <a:lstStyle/>
                  <a:p>
                    <a:fld id="{8C2C0E64-3244-4FB9-AEF6-C60B13BD6C9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33B0-4319-B042-3E3F09B9C3AE}"/>
                </c:ext>
              </c:extLst>
            </c:dLbl>
            <c:dLbl>
              <c:idx val="27"/>
              <c:tx>
                <c:rich>
                  <a:bodyPr/>
                  <a:lstStyle/>
                  <a:p>
                    <a:fld id="{57A016BC-F7CC-44C1-B530-D453AB9569B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33B0-4319-B042-3E3F09B9C3AE}"/>
                </c:ext>
              </c:extLst>
            </c:dLbl>
            <c:dLbl>
              <c:idx val="28"/>
              <c:tx>
                <c:rich>
                  <a:bodyPr/>
                  <a:lstStyle/>
                  <a:p>
                    <a:fld id="{F56A7F44-BAD8-4A5C-B3F9-590C488494F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33B0-4319-B042-3E3F09B9C3AE}"/>
                </c:ext>
              </c:extLst>
            </c:dLbl>
            <c:dLbl>
              <c:idx val="29"/>
              <c:tx>
                <c:rich>
                  <a:bodyPr/>
                  <a:lstStyle/>
                  <a:p>
                    <a:fld id="{B6B646ED-C414-4A5A-B154-0FBE50A14AD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33B0-4319-B042-3E3F09B9C3AE}"/>
                </c:ext>
              </c:extLst>
            </c:dLbl>
            <c:dLbl>
              <c:idx val="30"/>
              <c:tx>
                <c:rich>
                  <a:bodyPr/>
                  <a:lstStyle/>
                  <a:p>
                    <a:fld id="{3D7180F4-7576-48C6-A9D6-940AF7A487D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33B0-4319-B042-3E3F09B9C3AE}"/>
                </c:ext>
              </c:extLst>
            </c:dLbl>
            <c:dLbl>
              <c:idx val="31"/>
              <c:tx>
                <c:rich>
                  <a:bodyPr/>
                  <a:lstStyle/>
                  <a:p>
                    <a:fld id="{5D8577E0-F2B7-4A67-8D30-7F3FBE348F1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33B0-4319-B042-3E3F09B9C3AE}"/>
                </c:ext>
              </c:extLst>
            </c:dLbl>
            <c:dLbl>
              <c:idx val="32"/>
              <c:tx>
                <c:rich>
                  <a:bodyPr/>
                  <a:lstStyle/>
                  <a:p>
                    <a:fld id="{972C81D9-DA2E-4D82-BE2C-D9996392122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33B0-4319-B042-3E3F09B9C3AE}"/>
                </c:ext>
              </c:extLst>
            </c:dLbl>
            <c:dLbl>
              <c:idx val="33"/>
              <c:tx>
                <c:rich>
                  <a:bodyPr/>
                  <a:lstStyle/>
                  <a:p>
                    <a:fld id="{40603CE9-6962-4224-81EA-807AC316892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33B0-4319-B042-3E3F09B9C3AE}"/>
                </c:ext>
              </c:extLst>
            </c:dLbl>
            <c:dLbl>
              <c:idx val="34"/>
              <c:tx>
                <c:rich>
                  <a:bodyPr/>
                  <a:lstStyle/>
                  <a:p>
                    <a:fld id="{412BD205-289E-444E-BE21-AA34762BB6B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33B0-4319-B042-3E3F09B9C3AE}"/>
                </c:ext>
              </c:extLst>
            </c:dLbl>
            <c:dLbl>
              <c:idx val="35"/>
              <c:tx>
                <c:rich>
                  <a:bodyPr/>
                  <a:lstStyle/>
                  <a:p>
                    <a:fld id="{CAEE933C-DC92-400F-A542-091245A37E2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33B0-4319-B042-3E3F09B9C3AE}"/>
                </c:ext>
              </c:extLst>
            </c:dLbl>
            <c:dLbl>
              <c:idx val="36"/>
              <c:tx>
                <c:rich>
                  <a:bodyPr/>
                  <a:lstStyle/>
                  <a:p>
                    <a:fld id="{8599112F-0252-4E9D-A5ED-6BDDCAC8E3E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33B0-4319-B042-3E3F09B9C3AE}"/>
                </c:ext>
              </c:extLst>
            </c:dLbl>
            <c:dLbl>
              <c:idx val="37"/>
              <c:tx>
                <c:rich>
                  <a:bodyPr/>
                  <a:lstStyle/>
                  <a:p>
                    <a:fld id="{A3610B3C-8A8B-4EE7-ADAB-91CD29E0545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33B0-4319-B042-3E3F09B9C3AE}"/>
                </c:ext>
              </c:extLst>
            </c:dLbl>
            <c:dLbl>
              <c:idx val="38"/>
              <c:tx>
                <c:rich>
                  <a:bodyPr/>
                  <a:lstStyle/>
                  <a:p>
                    <a:fld id="{3212151C-5CAF-470F-8F34-90B4BD2C3C9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33B0-4319-B042-3E3F09B9C3AE}"/>
                </c:ext>
              </c:extLst>
            </c:dLbl>
            <c:dLbl>
              <c:idx val="39"/>
              <c:tx>
                <c:rich>
                  <a:bodyPr/>
                  <a:lstStyle/>
                  <a:p>
                    <a:fld id="{4100494C-9882-4518-8916-9A0999BBD51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33B0-4319-B042-3E3F09B9C3AE}"/>
                </c:ext>
              </c:extLst>
            </c:dLbl>
            <c:dLbl>
              <c:idx val="40"/>
              <c:tx>
                <c:rich>
                  <a:bodyPr/>
                  <a:lstStyle/>
                  <a:p>
                    <a:fld id="{2921D77E-DBB7-4837-B4E1-71B2D74AF5C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33B0-4319-B042-3E3F09B9C3AE}"/>
                </c:ext>
              </c:extLst>
            </c:dLbl>
            <c:dLbl>
              <c:idx val="41"/>
              <c:tx>
                <c:rich>
                  <a:bodyPr/>
                  <a:lstStyle/>
                  <a:p>
                    <a:fld id="{3344FE32-12DA-4315-B36C-EBBED8D114E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33B0-4319-B042-3E3F09B9C3AE}"/>
                </c:ext>
              </c:extLst>
            </c:dLbl>
            <c:dLbl>
              <c:idx val="42"/>
              <c:tx>
                <c:rich>
                  <a:bodyPr/>
                  <a:lstStyle/>
                  <a:p>
                    <a:fld id="{049A4395-C76A-48EF-A289-98E4A55ACE9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33B0-4319-B042-3E3F09B9C3AE}"/>
                </c:ext>
              </c:extLst>
            </c:dLbl>
            <c:dLbl>
              <c:idx val="43"/>
              <c:tx>
                <c:rich>
                  <a:bodyPr/>
                  <a:lstStyle/>
                  <a:p>
                    <a:fld id="{3C46CDA5-0457-44FB-A35D-D6AA3B864D6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33B0-4319-B042-3E3F09B9C3AE}"/>
                </c:ext>
              </c:extLst>
            </c:dLbl>
            <c:dLbl>
              <c:idx val="44"/>
              <c:tx>
                <c:rich>
                  <a:bodyPr/>
                  <a:lstStyle/>
                  <a:p>
                    <a:fld id="{4EDFEE19-4472-4DAE-9796-27B967E3D16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33B0-4319-B042-3E3F09B9C3AE}"/>
                </c:ext>
              </c:extLst>
            </c:dLbl>
            <c:dLbl>
              <c:idx val="45"/>
              <c:tx>
                <c:rich>
                  <a:bodyPr/>
                  <a:lstStyle/>
                  <a:p>
                    <a:fld id="{335FAA5E-0F93-415A-940C-AE1893120FA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33B0-4319-B042-3E3F09B9C3AE}"/>
                </c:ext>
              </c:extLst>
            </c:dLbl>
            <c:dLbl>
              <c:idx val="46"/>
              <c:tx>
                <c:rich>
                  <a:bodyPr/>
                  <a:lstStyle/>
                  <a:p>
                    <a:fld id="{554134F0-A36F-405F-BBC3-1335631FAA5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33B0-4319-B042-3E3F09B9C3AE}"/>
                </c:ext>
              </c:extLst>
            </c:dLbl>
            <c:dLbl>
              <c:idx val="47"/>
              <c:tx>
                <c:rich>
                  <a:bodyPr/>
                  <a:lstStyle/>
                  <a:p>
                    <a:fld id="{A257DC10-846B-4D88-9413-E1DDEF2334D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33B0-4319-B042-3E3F09B9C3AE}"/>
                </c:ext>
              </c:extLst>
            </c:dLbl>
            <c:dLbl>
              <c:idx val="48"/>
              <c:tx>
                <c:rich>
                  <a:bodyPr/>
                  <a:lstStyle/>
                  <a:p>
                    <a:fld id="{977E8C22-1EC0-4A1A-8120-5BB2EEF3BF0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33B0-4319-B042-3E3F09B9C3AE}"/>
                </c:ext>
              </c:extLst>
            </c:dLbl>
            <c:dLbl>
              <c:idx val="49"/>
              <c:tx>
                <c:rich>
                  <a:bodyPr/>
                  <a:lstStyle/>
                  <a:p>
                    <a:fld id="{8488502D-0ABE-41A2-A1B5-BE81CB50CD5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33B0-4319-B042-3E3F09B9C3AE}"/>
                </c:ext>
              </c:extLst>
            </c:dLbl>
            <c:dLbl>
              <c:idx val="50"/>
              <c:tx>
                <c:rich>
                  <a:bodyPr/>
                  <a:lstStyle/>
                  <a:p>
                    <a:fld id="{B7B5EAF9-AD07-4600-B829-1EA5BF30810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33B0-4319-B042-3E3F09B9C3AE}"/>
                </c:ext>
              </c:extLst>
            </c:dLbl>
            <c:dLbl>
              <c:idx val="51"/>
              <c:tx>
                <c:rich>
                  <a:bodyPr/>
                  <a:lstStyle/>
                  <a:p>
                    <a:fld id="{254B0509-F748-42F5-AB4C-17A064B2507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33B0-4319-B042-3E3F09B9C3AE}"/>
                </c:ext>
              </c:extLst>
            </c:dLbl>
            <c:dLbl>
              <c:idx val="52"/>
              <c:tx>
                <c:rich>
                  <a:bodyPr/>
                  <a:lstStyle/>
                  <a:p>
                    <a:fld id="{584866BB-2765-4673-8AAD-5BC1E7EDDCC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33B0-4319-B042-3E3F09B9C3AE}"/>
                </c:ext>
              </c:extLst>
            </c:dLbl>
            <c:dLbl>
              <c:idx val="53"/>
              <c:tx>
                <c:rich>
                  <a:bodyPr/>
                  <a:lstStyle/>
                  <a:p>
                    <a:fld id="{792EA7AD-BF88-4045-80AF-CA883BC942D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33B0-4319-B042-3E3F09B9C3AE}"/>
                </c:ext>
              </c:extLst>
            </c:dLbl>
            <c:dLbl>
              <c:idx val="54"/>
              <c:tx>
                <c:rich>
                  <a:bodyPr/>
                  <a:lstStyle/>
                  <a:p>
                    <a:fld id="{9BC4EDE7-4F70-4D28-AEF8-B24DE4ECC42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33B0-4319-B042-3E3F09B9C3AE}"/>
                </c:ext>
              </c:extLst>
            </c:dLbl>
            <c:dLbl>
              <c:idx val="55"/>
              <c:tx>
                <c:rich>
                  <a:bodyPr/>
                  <a:lstStyle/>
                  <a:p>
                    <a:fld id="{53E88221-CDCC-4A3D-851B-42ED393E169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33B0-4319-B042-3E3F09B9C3AE}"/>
                </c:ext>
              </c:extLst>
            </c:dLbl>
            <c:dLbl>
              <c:idx val="56"/>
              <c:tx>
                <c:rich>
                  <a:bodyPr/>
                  <a:lstStyle/>
                  <a:p>
                    <a:fld id="{403D3D64-AA70-454F-9886-B2E8EAA67C7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33B0-4319-B042-3E3F09B9C3AE}"/>
                </c:ext>
              </c:extLst>
            </c:dLbl>
            <c:dLbl>
              <c:idx val="57"/>
              <c:tx>
                <c:rich>
                  <a:bodyPr/>
                  <a:lstStyle/>
                  <a:p>
                    <a:fld id="{06B6873D-8A03-46D9-AABC-8EFB86CA7E1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33B0-4319-B042-3E3F09B9C3AE}"/>
                </c:ext>
              </c:extLst>
            </c:dLbl>
            <c:dLbl>
              <c:idx val="58"/>
              <c:tx>
                <c:rich>
                  <a:bodyPr/>
                  <a:lstStyle/>
                  <a:p>
                    <a:fld id="{5A502367-50AD-4EC1-98F3-5986B4C5E36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33B0-4319-B042-3E3F09B9C3AE}"/>
                </c:ext>
              </c:extLst>
            </c:dLbl>
            <c:dLbl>
              <c:idx val="59"/>
              <c:tx>
                <c:rich>
                  <a:bodyPr/>
                  <a:lstStyle/>
                  <a:p>
                    <a:fld id="{93B7B199-7FCD-403C-9989-8DA142CC6C3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33B0-4319-B042-3E3F09B9C3AE}"/>
                </c:ext>
              </c:extLst>
            </c:dLbl>
            <c:dLbl>
              <c:idx val="60"/>
              <c:tx>
                <c:rich>
                  <a:bodyPr/>
                  <a:lstStyle/>
                  <a:p>
                    <a:fld id="{14EA2AAE-816A-4719-92F7-2CAEAB43D9D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33B0-4319-B042-3E3F09B9C3AE}"/>
                </c:ext>
              </c:extLst>
            </c:dLbl>
            <c:dLbl>
              <c:idx val="61"/>
              <c:tx>
                <c:rich>
                  <a:bodyPr/>
                  <a:lstStyle/>
                  <a:p>
                    <a:fld id="{5278AE9D-D657-4AD9-B457-8581A10C45D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33B0-4319-B042-3E3F09B9C3AE}"/>
                </c:ext>
              </c:extLst>
            </c:dLbl>
            <c:dLbl>
              <c:idx val="62"/>
              <c:tx>
                <c:rich>
                  <a:bodyPr/>
                  <a:lstStyle/>
                  <a:p>
                    <a:fld id="{D9FC95D6-4CC5-4D9E-A2B6-AB8E060D4E7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33B0-4319-B042-3E3F09B9C3AE}"/>
                </c:ext>
              </c:extLst>
            </c:dLbl>
            <c:dLbl>
              <c:idx val="63"/>
              <c:tx>
                <c:rich>
                  <a:bodyPr/>
                  <a:lstStyle/>
                  <a:p>
                    <a:fld id="{A204C690-0E01-4602-BB32-320AE3205BE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33B0-4319-B042-3E3F09B9C3AE}"/>
                </c:ext>
              </c:extLst>
            </c:dLbl>
            <c:dLbl>
              <c:idx val="64"/>
              <c:tx>
                <c:rich>
                  <a:bodyPr/>
                  <a:lstStyle/>
                  <a:p>
                    <a:fld id="{3A5E1B66-BA3F-4DAD-A90E-3511997241B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33B0-4319-B042-3E3F09B9C3AE}"/>
                </c:ext>
              </c:extLst>
            </c:dLbl>
            <c:dLbl>
              <c:idx val="65"/>
              <c:tx>
                <c:rich>
                  <a:bodyPr/>
                  <a:lstStyle/>
                  <a:p>
                    <a:fld id="{6359D09D-521A-4425-9F78-A19E4FDA660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33B0-4319-B042-3E3F09B9C3AE}"/>
                </c:ext>
              </c:extLst>
            </c:dLbl>
            <c:dLbl>
              <c:idx val="66"/>
              <c:tx>
                <c:rich>
                  <a:bodyPr/>
                  <a:lstStyle/>
                  <a:p>
                    <a:fld id="{B5748097-8688-4D54-BE89-E00032A56A6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33B0-4319-B042-3E3F09B9C3AE}"/>
                </c:ext>
              </c:extLst>
            </c:dLbl>
            <c:dLbl>
              <c:idx val="67"/>
              <c:tx>
                <c:rich>
                  <a:bodyPr/>
                  <a:lstStyle/>
                  <a:p>
                    <a:fld id="{EBE9E795-6AC7-4E0E-B8E0-7ABC8DF2A7F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33B0-4319-B042-3E3F09B9C3AE}"/>
                </c:ext>
              </c:extLst>
            </c:dLbl>
            <c:dLbl>
              <c:idx val="68"/>
              <c:tx>
                <c:rich>
                  <a:bodyPr/>
                  <a:lstStyle/>
                  <a:p>
                    <a:fld id="{8781BDF9-79E1-4EE8-98EB-C1ED24B0C6F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33B0-4319-B042-3E3F09B9C3AE}"/>
                </c:ext>
              </c:extLst>
            </c:dLbl>
            <c:dLbl>
              <c:idx val="69"/>
              <c:tx>
                <c:rich>
                  <a:bodyPr/>
                  <a:lstStyle/>
                  <a:p>
                    <a:fld id="{36D2B98D-391C-44CF-8868-E9283856070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33B0-4319-B042-3E3F09B9C3AE}"/>
                </c:ext>
              </c:extLst>
            </c:dLbl>
            <c:dLbl>
              <c:idx val="70"/>
              <c:tx>
                <c:rich>
                  <a:bodyPr/>
                  <a:lstStyle/>
                  <a:p>
                    <a:fld id="{1092F8FE-1969-4D64-A7CB-9075BB41FD5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33B0-4319-B042-3E3F09B9C3AE}"/>
                </c:ext>
              </c:extLst>
            </c:dLbl>
            <c:spPr>
              <a:noFill/>
              <a:ln>
                <a:noFill/>
              </a:ln>
              <a:effectLst/>
            </c:spPr>
            <c:txPr>
              <a:bodyPr wrap="square" lIns="38100" tIns="19050" rIns="38100" bIns="19050" anchor="ctr">
                <a:spAutoFit/>
              </a:bodyPr>
              <a:lstStyle/>
              <a:p>
                <a:pPr>
                  <a:defRPr sz="1100" b="1">
                    <a:solidFill>
                      <a:schemeClr val="accent5">
                        <a:lumMod val="75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2.1'!$D$7:$BV$7</c:f>
              <c:numCache>
                <c:formatCode>0.0%</c:formatCode>
                <c:ptCount val="71"/>
                <c:pt idx="22">
                  <c:v>0.13666006125073693</c:v>
                </c:pt>
                <c:pt idx="23">
                  <c:v>0.13492071473017686</c:v>
                </c:pt>
                <c:pt idx="24">
                  <c:v>0.13739415188374676</c:v>
                </c:pt>
                <c:pt idx="25">
                  <c:v>0.13781262178604423</c:v>
                </c:pt>
                <c:pt idx="26">
                  <c:v>0.13730715198925561</c:v>
                </c:pt>
                <c:pt idx="27">
                  <c:v>0.13620355248091348</c:v>
                </c:pt>
                <c:pt idx="28">
                  <c:v>0.1354813460565244</c:v>
                </c:pt>
                <c:pt idx="29">
                  <c:v>0.13515097877087695</c:v>
                </c:pt>
                <c:pt idx="30">
                  <c:v>0.13467646991298354</c:v>
                </c:pt>
                <c:pt idx="31">
                  <c:v>0.13398970830191836</c:v>
                </c:pt>
                <c:pt idx="32">
                  <c:v>0.1331158204103666</c:v>
                </c:pt>
                <c:pt idx="33">
                  <c:v>0.13295216660043521</c:v>
                </c:pt>
                <c:pt idx="34">
                  <c:v>0.13264434083774224</c:v>
                </c:pt>
                <c:pt idx="35">
                  <c:v>0.13224651815278524</c:v>
                </c:pt>
                <c:pt idx="36">
                  <c:v>0.13194741794428477</c:v>
                </c:pt>
                <c:pt idx="37">
                  <c:v>0.13168972355730463</c:v>
                </c:pt>
                <c:pt idx="38">
                  <c:v>0.13122473685043773</c:v>
                </c:pt>
                <c:pt idx="39">
                  <c:v>0.13070804125990995</c:v>
                </c:pt>
                <c:pt idx="40">
                  <c:v>0.1302253212554027</c:v>
                </c:pt>
                <c:pt idx="41">
                  <c:v>0.12980955716259354</c:v>
                </c:pt>
                <c:pt idx="42">
                  <c:v>0.12943467143434856</c:v>
                </c:pt>
                <c:pt idx="43">
                  <c:v>0.12908901680325288</c:v>
                </c:pt>
                <c:pt idx="44">
                  <c:v>0.1288476699882794</c:v>
                </c:pt>
                <c:pt idx="45">
                  <c:v>0.12859613952121937</c:v>
                </c:pt>
                <c:pt idx="46">
                  <c:v>0.12829949640221675</c:v>
                </c:pt>
                <c:pt idx="47">
                  <c:v>0.12799256775808324</c:v>
                </c:pt>
                <c:pt idx="48">
                  <c:v>0.12767047256781727</c:v>
                </c:pt>
                <c:pt idx="49">
                  <c:v>0.12732990480864648</c:v>
                </c:pt>
                <c:pt idx="50">
                  <c:v>0.12702605825206972</c:v>
                </c:pt>
                <c:pt idx="51">
                  <c:v>0.12677261444133525</c:v>
                </c:pt>
                <c:pt idx="52">
                  <c:v>0.12645675432690232</c:v>
                </c:pt>
                <c:pt idx="53">
                  <c:v>0.12610165420429745</c:v>
                </c:pt>
                <c:pt idx="54">
                  <c:v>0.12570155557700335</c:v>
                </c:pt>
                <c:pt idx="55">
                  <c:v>0.12525285946476178</c:v>
                </c:pt>
                <c:pt idx="56">
                  <c:v>0.12482223270335133</c:v>
                </c:pt>
                <c:pt idx="57">
                  <c:v>0.1243970420858822</c:v>
                </c:pt>
                <c:pt idx="58">
                  <c:v>0.12393598795889914</c:v>
                </c:pt>
                <c:pt idx="59">
                  <c:v>0.12352526534955788</c:v>
                </c:pt>
                <c:pt idx="60">
                  <c:v>0.12313185733899294</c:v>
                </c:pt>
                <c:pt idx="61">
                  <c:v>0.12280279977512595</c:v>
                </c:pt>
                <c:pt idx="62">
                  <c:v>0.12249998454878139</c:v>
                </c:pt>
                <c:pt idx="63">
                  <c:v>0.12221740966853224</c:v>
                </c:pt>
                <c:pt idx="64">
                  <c:v>0.1220146548600379</c:v>
                </c:pt>
                <c:pt idx="65">
                  <c:v>0.12187884966660399</c:v>
                </c:pt>
                <c:pt idx="66">
                  <c:v>0.12177328104710727</c:v>
                </c:pt>
                <c:pt idx="67">
                  <c:v>0.12170668748823729</c:v>
                </c:pt>
                <c:pt idx="68">
                  <c:v>0.12166926196519917</c:v>
                </c:pt>
                <c:pt idx="69">
                  <c:v>0.12175913359668573</c:v>
                </c:pt>
                <c:pt idx="70">
                  <c:v>0.12183101031803106</c:v>
                </c:pt>
              </c:numCache>
            </c:numRef>
          </c:val>
          <c:smooth val="0"/>
          <c:extLst>
            <c:ext xmlns:c15="http://schemas.microsoft.com/office/drawing/2012/chart" uri="{02D57815-91ED-43cb-92C2-25804820EDAC}">
              <c15:datalabelsRange>
                <c15:f>'Fig 2.1'!$D$17:$BV$17</c15:f>
                <c15:dlblRangeCache>
                  <c:ptCount val="71"/>
                  <c:pt idx="70">
                    <c:v>12,2%</c:v>
                  </c:pt>
                </c15:dlblRangeCache>
              </c15:datalabelsRange>
            </c:ext>
            <c:ext xmlns:c16="http://schemas.microsoft.com/office/drawing/2014/chart" uri="{C3380CC4-5D6E-409C-BE32-E72D297353CC}">
              <c16:uniqueId val="{000000D7-33B0-4319-B042-3E3F09B9C3AE}"/>
            </c:ext>
          </c:extLst>
        </c:ser>
        <c:ser>
          <c:idx val="6"/>
          <c:order val="3"/>
          <c:tx>
            <c:strRef>
              <c:f>'Fig 2.1'!$C$8</c:f>
              <c:strCache>
                <c:ptCount val="1"/>
                <c:pt idx="0">
                  <c:v>1,0%</c:v>
                </c:pt>
              </c:strCache>
            </c:strRef>
          </c:tx>
          <c:spPr>
            <a:ln>
              <a:solidFill>
                <a:srgbClr val="ED7D31">
                  <a:lumMod val="75000"/>
                </a:srgbClr>
              </a:solidFill>
              <a:prstDash val="solid"/>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8-33B0-4319-B042-3E3F09B9C3AE}"/>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9-33B0-4319-B042-3E3F09B9C3AE}"/>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A-33B0-4319-B042-3E3F09B9C3AE}"/>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B-33B0-4319-B042-3E3F09B9C3AE}"/>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C-33B0-4319-B042-3E3F09B9C3AE}"/>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D-33B0-4319-B042-3E3F09B9C3AE}"/>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E-33B0-4319-B042-3E3F09B9C3AE}"/>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F-33B0-4319-B042-3E3F09B9C3AE}"/>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0-33B0-4319-B042-3E3F09B9C3AE}"/>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1-33B0-4319-B042-3E3F09B9C3AE}"/>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2-33B0-4319-B042-3E3F09B9C3AE}"/>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3-33B0-4319-B042-3E3F09B9C3AE}"/>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4-33B0-4319-B042-3E3F09B9C3AE}"/>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5-33B0-4319-B042-3E3F09B9C3AE}"/>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6-33B0-4319-B042-3E3F09B9C3AE}"/>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7-33B0-4319-B042-3E3F09B9C3AE}"/>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8-33B0-4319-B042-3E3F09B9C3AE}"/>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9-33B0-4319-B042-3E3F09B9C3AE}"/>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A-33B0-4319-B042-3E3F09B9C3AE}"/>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B-33B0-4319-B042-3E3F09B9C3AE}"/>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C-33B0-4319-B042-3E3F09B9C3AE}"/>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D-33B0-4319-B042-3E3F09B9C3AE}"/>
                </c:ext>
              </c:extLst>
            </c:dLbl>
            <c:dLbl>
              <c:idx val="22"/>
              <c:tx>
                <c:rich>
                  <a:bodyPr/>
                  <a:lstStyle/>
                  <a:p>
                    <a:fld id="{B26362AA-D414-4783-9138-8F93CF3A1ABD}"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E-33B0-4319-B042-3E3F09B9C3AE}"/>
                </c:ext>
              </c:extLst>
            </c:dLbl>
            <c:dLbl>
              <c:idx val="23"/>
              <c:tx>
                <c:rich>
                  <a:bodyPr/>
                  <a:lstStyle/>
                  <a:p>
                    <a:fld id="{F94B8B39-07EF-46AB-A16E-58E6D99D678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F-33B0-4319-B042-3E3F09B9C3AE}"/>
                </c:ext>
              </c:extLst>
            </c:dLbl>
            <c:dLbl>
              <c:idx val="24"/>
              <c:tx>
                <c:rich>
                  <a:bodyPr/>
                  <a:lstStyle/>
                  <a:p>
                    <a:fld id="{3EAD13A5-C981-4BE4-9F91-1FAB6F627F2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33B0-4319-B042-3E3F09B9C3AE}"/>
                </c:ext>
              </c:extLst>
            </c:dLbl>
            <c:dLbl>
              <c:idx val="25"/>
              <c:tx>
                <c:rich>
                  <a:bodyPr/>
                  <a:lstStyle/>
                  <a:p>
                    <a:fld id="{AAB43722-F4FD-4513-BA43-997E2099BA8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33B0-4319-B042-3E3F09B9C3AE}"/>
                </c:ext>
              </c:extLst>
            </c:dLbl>
            <c:dLbl>
              <c:idx val="26"/>
              <c:tx>
                <c:rich>
                  <a:bodyPr/>
                  <a:lstStyle/>
                  <a:p>
                    <a:fld id="{3221CD07-C65A-4A38-A8B8-D95929216D4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33B0-4319-B042-3E3F09B9C3AE}"/>
                </c:ext>
              </c:extLst>
            </c:dLbl>
            <c:dLbl>
              <c:idx val="27"/>
              <c:tx>
                <c:rich>
                  <a:bodyPr/>
                  <a:lstStyle/>
                  <a:p>
                    <a:fld id="{ECB15A9E-E84B-4301-8C24-3FCE0417B6C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33B0-4319-B042-3E3F09B9C3AE}"/>
                </c:ext>
              </c:extLst>
            </c:dLbl>
            <c:dLbl>
              <c:idx val="28"/>
              <c:tx>
                <c:rich>
                  <a:bodyPr/>
                  <a:lstStyle/>
                  <a:p>
                    <a:fld id="{0B9D17D1-9A66-4741-8650-E9E6AC900C5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33B0-4319-B042-3E3F09B9C3AE}"/>
                </c:ext>
              </c:extLst>
            </c:dLbl>
            <c:dLbl>
              <c:idx val="29"/>
              <c:tx>
                <c:rich>
                  <a:bodyPr/>
                  <a:lstStyle/>
                  <a:p>
                    <a:fld id="{30C05BF7-F4E8-41BD-B884-AEE675A6BCD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33B0-4319-B042-3E3F09B9C3AE}"/>
                </c:ext>
              </c:extLst>
            </c:dLbl>
            <c:dLbl>
              <c:idx val="30"/>
              <c:tx>
                <c:rich>
                  <a:bodyPr/>
                  <a:lstStyle/>
                  <a:p>
                    <a:fld id="{20A1021C-0D29-4F64-A528-5ACEBCB02C1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6-33B0-4319-B042-3E3F09B9C3AE}"/>
                </c:ext>
              </c:extLst>
            </c:dLbl>
            <c:dLbl>
              <c:idx val="31"/>
              <c:tx>
                <c:rich>
                  <a:bodyPr/>
                  <a:lstStyle/>
                  <a:p>
                    <a:fld id="{771A987B-E39D-43EF-89EF-6CE5E3AF245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33B0-4319-B042-3E3F09B9C3AE}"/>
                </c:ext>
              </c:extLst>
            </c:dLbl>
            <c:dLbl>
              <c:idx val="32"/>
              <c:tx>
                <c:rich>
                  <a:bodyPr/>
                  <a:lstStyle/>
                  <a:p>
                    <a:fld id="{B2A6FFAB-CE89-42D8-8E5D-FBDA049F6AA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33B0-4319-B042-3E3F09B9C3AE}"/>
                </c:ext>
              </c:extLst>
            </c:dLbl>
            <c:dLbl>
              <c:idx val="33"/>
              <c:tx>
                <c:rich>
                  <a:bodyPr/>
                  <a:lstStyle/>
                  <a:p>
                    <a:fld id="{A141CA25-3653-4DD1-AF6D-E2304560728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33B0-4319-B042-3E3F09B9C3AE}"/>
                </c:ext>
              </c:extLst>
            </c:dLbl>
            <c:dLbl>
              <c:idx val="34"/>
              <c:tx>
                <c:rich>
                  <a:bodyPr/>
                  <a:lstStyle/>
                  <a:p>
                    <a:fld id="{0DAD3AC8-9ABC-4AD3-BE75-C03A26C0487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33B0-4319-B042-3E3F09B9C3AE}"/>
                </c:ext>
              </c:extLst>
            </c:dLbl>
            <c:dLbl>
              <c:idx val="35"/>
              <c:tx>
                <c:rich>
                  <a:bodyPr/>
                  <a:lstStyle/>
                  <a:p>
                    <a:fld id="{CEBA77C5-0A78-440E-B911-52B793E357F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33B0-4319-B042-3E3F09B9C3AE}"/>
                </c:ext>
              </c:extLst>
            </c:dLbl>
            <c:dLbl>
              <c:idx val="36"/>
              <c:tx>
                <c:rich>
                  <a:bodyPr/>
                  <a:lstStyle/>
                  <a:p>
                    <a:fld id="{37F70C31-CE7E-4170-8F91-AE5A35AE16F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33B0-4319-B042-3E3F09B9C3AE}"/>
                </c:ext>
              </c:extLst>
            </c:dLbl>
            <c:dLbl>
              <c:idx val="37"/>
              <c:tx>
                <c:rich>
                  <a:bodyPr/>
                  <a:lstStyle/>
                  <a:p>
                    <a:fld id="{0E56E73F-D046-4748-9064-436075D8B07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33B0-4319-B042-3E3F09B9C3AE}"/>
                </c:ext>
              </c:extLst>
            </c:dLbl>
            <c:dLbl>
              <c:idx val="38"/>
              <c:tx>
                <c:rich>
                  <a:bodyPr/>
                  <a:lstStyle/>
                  <a:p>
                    <a:fld id="{D8C96988-6376-4CBF-A54C-3A20EB3B160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33B0-4319-B042-3E3F09B9C3AE}"/>
                </c:ext>
              </c:extLst>
            </c:dLbl>
            <c:dLbl>
              <c:idx val="39"/>
              <c:tx>
                <c:rich>
                  <a:bodyPr/>
                  <a:lstStyle/>
                  <a:p>
                    <a:fld id="{7A2EAF8E-4951-47F4-9B70-29477496F9B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33B0-4319-B042-3E3F09B9C3AE}"/>
                </c:ext>
              </c:extLst>
            </c:dLbl>
            <c:dLbl>
              <c:idx val="40"/>
              <c:tx>
                <c:rich>
                  <a:bodyPr/>
                  <a:lstStyle/>
                  <a:p>
                    <a:fld id="{2114D8C4-347F-4B58-8F92-7943F3AA6EC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33B0-4319-B042-3E3F09B9C3AE}"/>
                </c:ext>
              </c:extLst>
            </c:dLbl>
            <c:dLbl>
              <c:idx val="41"/>
              <c:tx>
                <c:rich>
                  <a:bodyPr/>
                  <a:lstStyle/>
                  <a:p>
                    <a:fld id="{6572B131-14FF-4220-8179-AF9034953C4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33B0-4319-B042-3E3F09B9C3AE}"/>
                </c:ext>
              </c:extLst>
            </c:dLbl>
            <c:dLbl>
              <c:idx val="42"/>
              <c:tx>
                <c:rich>
                  <a:bodyPr/>
                  <a:lstStyle/>
                  <a:p>
                    <a:fld id="{ECAF6144-66A3-4A8F-B6F3-2F51CF2C3C7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33B0-4319-B042-3E3F09B9C3AE}"/>
                </c:ext>
              </c:extLst>
            </c:dLbl>
            <c:dLbl>
              <c:idx val="43"/>
              <c:tx>
                <c:rich>
                  <a:bodyPr/>
                  <a:lstStyle/>
                  <a:p>
                    <a:fld id="{C6EB9298-F9F8-4FD6-9B3E-4F2EF297AA9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33B0-4319-B042-3E3F09B9C3AE}"/>
                </c:ext>
              </c:extLst>
            </c:dLbl>
            <c:dLbl>
              <c:idx val="44"/>
              <c:tx>
                <c:rich>
                  <a:bodyPr/>
                  <a:lstStyle/>
                  <a:p>
                    <a:fld id="{DDCB060B-89D8-47E0-8D58-F661B5A722D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33B0-4319-B042-3E3F09B9C3AE}"/>
                </c:ext>
              </c:extLst>
            </c:dLbl>
            <c:dLbl>
              <c:idx val="45"/>
              <c:tx>
                <c:rich>
                  <a:bodyPr/>
                  <a:lstStyle/>
                  <a:p>
                    <a:fld id="{2F7C3557-F9AB-4AE8-BFD4-2216696CDA7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33B0-4319-B042-3E3F09B9C3AE}"/>
                </c:ext>
              </c:extLst>
            </c:dLbl>
            <c:dLbl>
              <c:idx val="46"/>
              <c:tx>
                <c:rich>
                  <a:bodyPr/>
                  <a:lstStyle/>
                  <a:p>
                    <a:fld id="{FDEE50AE-D80C-42AD-AE2E-AC8BCF8D547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33B0-4319-B042-3E3F09B9C3AE}"/>
                </c:ext>
              </c:extLst>
            </c:dLbl>
            <c:dLbl>
              <c:idx val="47"/>
              <c:tx>
                <c:rich>
                  <a:bodyPr/>
                  <a:lstStyle/>
                  <a:p>
                    <a:fld id="{B3C2FDE7-A829-4EB1-ACA7-3B7A7810B00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33B0-4319-B042-3E3F09B9C3AE}"/>
                </c:ext>
              </c:extLst>
            </c:dLbl>
            <c:dLbl>
              <c:idx val="48"/>
              <c:tx>
                <c:rich>
                  <a:bodyPr/>
                  <a:lstStyle/>
                  <a:p>
                    <a:fld id="{33A3A049-7D16-4418-A043-A1D1BC2CE34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33B0-4319-B042-3E3F09B9C3AE}"/>
                </c:ext>
              </c:extLst>
            </c:dLbl>
            <c:dLbl>
              <c:idx val="49"/>
              <c:tx>
                <c:rich>
                  <a:bodyPr/>
                  <a:lstStyle/>
                  <a:p>
                    <a:fld id="{1C32466F-A883-46F2-989A-3C28207FF35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33B0-4319-B042-3E3F09B9C3AE}"/>
                </c:ext>
              </c:extLst>
            </c:dLbl>
            <c:dLbl>
              <c:idx val="50"/>
              <c:tx>
                <c:rich>
                  <a:bodyPr/>
                  <a:lstStyle/>
                  <a:p>
                    <a:fld id="{9D53C446-96D5-4E5B-BD86-8AEDBBCC628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33B0-4319-B042-3E3F09B9C3AE}"/>
                </c:ext>
              </c:extLst>
            </c:dLbl>
            <c:dLbl>
              <c:idx val="51"/>
              <c:tx>
                <c:rich>
                  <a:bodyPr/>
                  <a:lstStyle/>
                  <a:p>
                    <a:fld id="{31993D81-8C42-4548-83D7-48B7A3EBFD9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33B0-4319-B042-3E3F09B9C3AE}"/>
                </c:ext>
              </c:extLst>
            </c:dLbl>
            <c:dLbl>
              <c:idx val="52"/>
              <c:tx>
                <c:rich>
                  <a:bodyPr/>
                  <a:lstStyle/>
                  <a:p>
                    <a:fld id="{A4F15A32-C005-4201-BDCC-9571093EB26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33B0-4319-B042-3E3F09B9C3AE}"/>
                </c:ext>
              </c:extLst>
            </c:dLbl>
            <c:dLbl>
              <c:idx val="53"/>
              <c:tx>
                <c:rich>
                  <a:bodyPr/>
                  <a:lstStyle/>
                  <a:p>
                    <a:fld id="{57DBA9D9-675E-4647-BF2F-BBCEC25CCE5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33B0-4319-B042-3E3F09B9C3AE}"/>
                </c:ext>
              </c:extLst>
            </c:dLbl>
            <c:dLbl>
              <c:idx val="54"/>
              <c:tx>
                <c:rich>
                  <a:bodyPr/>
                  <a:lstStyle/>
                  <a:p>
                    <a:fld id="{2049F2E4-6463-4A11-A53A-F19B3FE1233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E-33B0-4319-B042-3E3F09B9C3AE}"/>
                </c:ext>
              </c:extLst>
            </c:dLbl>
            <c:dLbl>
              <c:idx val="55"/>
              <c:tx>
                <c:rich>
                  <a:bodyPr/>
                  <a:lstStyle/>
                  <a:p>
                    <a:fld id="{FF854B64-4F87-4105-A092-110BEC23935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F-33B0-4319-B042-3E3F09B9C3AE}"/>
                </c:ext>
              </c:extLst>
            </c:dLbl>
            <c:dLbl>
              <c:idx val="56"/>
              <c:tx>
                <c:rich>
                  <a:bodyPr/>
                  <a:lstStyle/>
                  <a:p>
                    <a:fld id="{EB83C180-4F18-480D-B097-00271956247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0-33B0-4319-B042-3E3F09B9C3AE}"/>
                </c:ext>
              </c:extLst>
            </c:dLbl>
            <c:dLbl>
              <c:idx val="57"/>
              <c:tx>
                <c:rich>
                  <a:bodyPr/>
                  <a:lstStyle/>
                  <a:p>
                    <a:fld id="{0988308E-4FFC-4CE9-B4B2-9EB03D1FA51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1-33B0-4319-B042-3E3F09B9C3AE}"/>
                </c:ext>
              </c:extLst>
            </c:dLbl>
            <c:dLbl>
              <c:idx val="58"/>
              <c:tx>
                <c:rich>
                  <a:bodyPr/>
                  <a:lstStyle/>
                  <a:p>
                    <a:fld id="{5C1407B3-F418-4830-A85F-FEE2C5ED1B9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2-33B0-4319-B042-3E3F09B9C3AE}"/>
                </c:ext>
              </c:extLst>
            </c:dLbl>
            <c:dLbl>
              <c:idx val="59"/>
              <c:tx>
                <c:rich>
                  <a:bodyPr/>
                  <a:lstStyle/>
                  <a:p>
                    <a:fld id="{2FAEF96E-CB40-4BDC-9CA5-2C27E6C4597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3-33B0-4319-B042-3E3F09B9C3AE}"/>
                </c:ext>
              </c:extLst>
            </c:dLbl>
            <c:dLbl>
              <c:idx val="60"/>
              <c:tx>
                <c:rich>
                  <a:bodyPr/>
                  <a:lstStyle/>
                  <a:p>
                    <a:fld id="{F8EB7021-780A-459A-8149-99EB6690F61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4-33B0-4319-B042-3E3F09B9C3AE}"/>
                </c:ext>
              </c:extLst>
            </c:dLbl>
            <c:dLbl>
              <c:idx val="61"/>
              <c:tx>
                <c:rich>
                  <a:bodyPr/>
                  <a:lstStyle/>
                  <a:p>
                    <a:fld id="{777BD9DE-0EAC-4BA6-9441-F8CD4511EDD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5-33B0-4319-B042-3E3F09B9C3AE}"/>
                </c:ext>
              </c:extLst>
            </c:dLbl>
            <c:dLbl>
              <c:idx val="62"/>
              <c:tx>
                <c:rich>
                  <a:bodyPr/>
                  <a:lstStyle/>
                  <a:p>
                    <a:fld id="{7EC3A945-1A26-4ACE-B56F-516AE2111E2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6-33B0-4319-B042-3E3F09B9C3AE}"/>
                </c:ext>
              </c:extLst>
            </c:dLbl>
            <c:dLbl>
              <c:idx val="63"/>
              <c:tx>
                <c:rich>
                  <a:bodyPr/>
                  <a:lstStyle/>
                  <a:p>
                    <a:fld id="{50BDBA77-EE13-4A8E-BFD8-DFC9DB4181B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7-33B0-4319-B042-3E3F09B9C3AE}"/>
                </c:ext>
              </c:extLst>
            </c:dLbl>
            <c:dLbl>
              <c:idx val="64"/>
              <c:tx>
                <c:rich>
                  <a:bodyPr/>
                  <a:lstStyle/>
                  <a:p>
                    <a:fld id="{FADFDBF3-FDE0-475E-B51C-C2414466922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8-33B0-4319-B042-3E3F09B9C3AE}"/>
                </c:ext>
              </c:extLst>
            </c:dLbl>
            <c:dLbl>
              <c:idx val="65"/>
              <c:tx>
                <c:rich>
                  <a:bodyPr/>
                  <a:lstStyle/>
                  <a:p>
                    <a:fld id="{FEF17970-5911-4CC2-9605-40FF96990BB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9-33B0-4319-B042-3E3F09B9C3AE}"/>
                </c:ext>
              </c:extLst>
            </c:dLbl>
            <c:dLbl>
              <c:idx val="66"/>
              <c:tx>
                <c:rich>
                  <a:bodyPr/>
                  <a:lstStyle/>
                  <a:p>
                    <a:fld id="{37026613-A02E-4CC1-A86C-1ACBC38DED0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A-33B0-4319-B042-3E3F09B9C3AE}"/>
                </c:ext>
              </c:extLst>
            </c:dLbl>
            <c:dLbl>
              <c:idx val="67"/>
              <c:tx>
                <c:rich>
                  <a:bodyPr/>
                  <a:lstStyle/>
                  <a:p>
                    <a:fld id="{5416D4A7-D811-493E-913A-E8421E730E2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B-33B0-4319-B042-3E3F09B9C3AE}"/>
                </c:ext>
              </c:extLst>
            </c:dLbl>
            <c:dLbl>
              <c:idx val="68"/>
              <c:tx>
                <c:rich>
                  <a:bodyPr/>
                  <a:lstStyle/>
                  <a:p>
                    <a:fld id="{5D04DCE5-29F2-4E10-A871-619DE31AF5B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C-33B0-4319-B042-3E3F09B9C3AE}"/>
                </c:ext>
              </c:extLst>
            </c:dLbl>
            <c:dLbl>
              <c:idx val="69"/>
              <c:tx>
                <c:rich>
                  <a:bodyPr/>
                  <a:lstStyle/>
                  <a:p>
                    <a:fld id="{6EBB16D0-6569-4ED1-A653-E28A91DDC47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D-33B0-4319-B042-3E3F09B9C3AE}"/>
                </c:ext>
              </c:extLst>
            </c:dLbl>
            <c:dLbl>
              <c:idx val="70"/>
              <c:tx>
                <c:rich>
                  <a:bodyPr/>
                  <a:lstStyle/>
                  <a:p>
                    <a:fld id="{713B7E86-BA98-4549-A478-16E86C24495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E-33B0-4319-B042-3E3F09B9C3AE}"/>
                </c:ext>
              </c:extLst>
            </c:dLbl>
            <c:spPr>
              <a:noFill/>
              <a:ln>
                <a:noFill/>
              </a:ln>
              <a:effectLst/>
            </c:spPr>
            <c:txPr>
              <a:bodyPr wrap="square" lIns="38100" tIns="19050" rIns="38100" bIns="19050" anchor="ctr">
                <a:spAutoFit/>
              </a:bodyPr>
              <a:lstStyle/>
              <a:p>
                <a:pPr>
                  <a:defRPr sz="1100" b="1">
                    <a:solidFill>
                      <a:schemeClr val="accent6">
                        <a:lumMod val="75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2.1'!$D$8:$BV$8</c:f>
              <c:numCache>
                <c:formatCode>0.0%</c:formatCode>
                <c:ptCount val="71"/>
                <c:pt idx="22">
                  <c:v>0.13666006125073693</c:v>
                </c:pt>
                <c:pt idx="23">
                  <c:v>0.13492071473017686</c:v>
                </c:pt>
                <c:pt idx="24">
                  <c:v>0.13739415188374676</c:v>
                </c:pt>
                <c:pt idx="25">
                  <c:v>0.13781262178604423</c:v>
                </c:pt>
                <c:pt idx="26">
                  <c:v>0.13730715198925561</c:v>
                </c:pt>
                <c:pt idx="27">
                  <c:v>0.13620355249560834</c:v>
                </c:pt>
                <c:pt idx="28">
                  <c:v>0.13554404604869097</c:v>
                </c:pt>
                <c:pt idx="29">
                  <c:v>0.13532299655698626</c:v>
                </c:pt>
                <c:pt idx="30">
                  <c:v>0.13503917850039435</c:v>
                </c:pt>
                <c:pt idx="31">
                  <c:v>0.13461890380530719</c:v>
                </c:pt>
                <c:pt idx="32">
                  <c:v>0.1340321093111872</c:v>
                </c:pt>
                <c:pt idx="33">
                  <c:v>0.13417043208416346</c:v>
                </c:pt>
                <c:pt idx="34">
                  <c:v>0.13415732059029242</c:v>
                </c:pt>
                <c:pt idx="35">
                  <c:v>0.13403981684157706</c:v>
                </c:pt>
                <c:pt idx="36">
                  <c:v>0.13400455846096804</c:v>
                </c:pt>
                <c:pt idx="37">
                  <c:v>0.13401380785141034</c:v>
                </c:pt>
                <c:pt idx="38">
                  <c:v>0.13379185593960102</c:v>
                </c:pt>
                <c:pt idx="39">
                  <c:v>0.13352395898085656</c:v>
                </c:pt>
                <c:pt idx="40">
                  <c:v>0.13329989781427831</c:v>
                </c:pt>
                <c:pt idx="41">
                  <c:v>0.13310885104646383</c:v>
                </c:pt>
                <c:pt idx="42">
                  <c:v>0.13297857948842767</c:v>
                </c:pt>
                <c:pt idx="43">
                  <c:v>0.13285058206261297</c:v>
                </c:pt>
                <c:pt idx="44">
                  <c:v>0.13282704019654473</c:v>
                </c:pt>
                <c:pt idx="45">
                  <c:v>0.13278719388747129</c:v>
                </c:pt>
                <c:pt idx="46">
                  <c:v>0.13270032835968532</c:v>
                </c:pt>
                <c:pt idx="47">
                  <c:v>0.13259639922495409</c:v>
                </c:pt>
                <c:pt idx="48">
                  <c:v>0.13247361806830427</c:v>
                </c:pt>
                <c:pt idx="49">
                  <c:v>0.13233214729588488</c:v>
                </c:pt>
                <c:pt idx="50">
                  <c:v>0.13221987613258845</c:v>
                </c:pt>
                <c:pt idx="51">
                  <c:v>0.13212940334015044</c:v>
                </c:pt>
                <c:pt idx="52">
                  <c:v>0.13197227587098453</c:v>
                </c:pt>
                <c:pt idx="53">
                  <c:v>0.13176942888473919</c:v>
                </c:pt>
                <c:pt idx="54">
                  <c:v>0.1315569804914517</c:v>
                </c:pt>
                <c:pt idx="55">
                  <c:v>0.13125547571034035</c:v>
                </c:pt>
                <c:pt idx="56">
                  <c:v>0.1309596286922888</c:v>
                </c:pt>
                <c:pt idx="57">
                  <c:v>0.13064423834030486</c:v>
                </c:pt>
                <c:pt idx="58">
                  <c:v>0.1303071793470377</c:v>
                </c:pt>
                <c:pt idx="59">
                  <c:v>0.13002669913794107</c:v>
                </c:pt>
                <c:pt idx="60">
                  <c:v>0.12973422506039425</c:v>
                </c:pt>
                <c:pt idx="61">
                  <c:v>0.12952732342033779</c:v>
                </c:pt>
                <c:pt idx="62">
                  <c:v>0.12935063580452</c:v>
                </c:pt>
                <c:pt idx="63">
                  <c:v>0.1291982103384437</c:v>
                </c:pt>
                <c:pt idx="64">
                  <c:v>0.12911190451114116</c:v>
                </c:pt>
                <c:pt idx="65">
                  <c:v>0.12908839426958496</c:v>
                </c:pt>
                <c:pt idx="66">
                  <c:v>0.12910102708153431</c:v>
                </c:pt>
                <c:pt idx="67">
                  <c:v>0.12917582750658765</c:v>
                </c:pt>
                <c:pt idx="68">
                  <c:v>0.12929861692346492</c:v>
                </c:pt>
                <c:pt idx="69">
                  <c:v>0.12950431515449765</c:v>
                </c:pt>
                <c:pt idx="70">
                  <c:v>0.12972729572831351</c:v>
                </c:pt>
              </c:numCache>
            </c:numRef>
          </c:val>
          <c:smooth val="0"/>
          <c:extLst>
            <c:ext xmlns:c15="http://schemas.microsoft.com/office/drawing/2012/chart" uri="{02D57815-91ED-43cb-92C2-25804820EDAC}">
              <c15:datalabelsRange>
                <c15:f>'Fig 2.1'!$D$18:$BV$18</c15:f>
                <c15:dlblRangeCache>
                  <c:ptCount val="71"/>
                  <c:pt idx="70">
                    <c:v>13,0%</c:v>
                  </c:pt>
                </c15:dlblRangeCache>
              </c15:datalabelsRange>
            </c:ext>
            <c:ext xmlns:c16="http://schemas.microsoft.com/office/drawing/2014/chart" uri="{C3380CC4-5D6E-409C-BE32-E72D297353CC}">
              <c16:uniqueId val="{0000011F-33B0-4319-B042-3E3F09B9C3AE}"/>
            </c:ext>
          </c:extLst>
        </c:ser>
        <c:ser>
          <c:idx val="7"/>
          <c:order val="4"/>
          <c:tx>
            <c:strRef>
              <c:f>'Fig 2.1'!$C$9</c:f>
              <c:strCache>
                <c:ptCount val="1"/>
                <c:pt idx="0">
                  <c:v>0,7%</c:v>
                </c:pt>
              </c:strCache>
            </c:strRef>
          </c:tx>
          <c:spPr>
            <a:ln>
              <a:solidFill>
                <a:srgbClr val="800000"/>
              </a:solidFill>
              <a:prstDash val="solid"/>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0-33B0-4319-B042-3E3F09B9C3AE}"/>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1-33B0-4319-B042-3E3F09B9C3AE}"/>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2-33B0-4319-B042-3E3F09B9C3AE}"/>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3-33B0-4319-B042-3E3F09B9C3AE}"/>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4-33B0-4319-B042-3E3F09B9C3AE}"/>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5-33B0-4319-B042-3E3F09B9C3AE}"/>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6-33B0-4319-B042-3E3F09B9C3AE}"/>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7-33B0-4319-B042-3E3F09B9C3AE}"/>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8-33B0-4319-B042-3E3F09B9C3AE}"/>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9-33B0-4319-B042-3E3F09B9C3AE}"/>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A-33B0-4319-B042-3E3F09B9C3AE}"/>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B-33B0-4319-B042-3E3F09B9C3AE}"/>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C-33B0-4319-B042-3E3F09B9C3AE}"/>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D-33B0-4319-B042-3E3F09B9C3AE}"/>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E-33B0-4319-B042-3E3F09B9C3AE}"/>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F-33B0-4319-B042-3E3F09B9C3AE}"/>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0-33B0-4319-B042-3E3F09B9C3AE}"/>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1-33B0-4319-B042-3E3F09B9C3AE}"/>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2-33B0-4319-B042-3E3F09B9C3AE}"/>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3-33B0-4319-B042-3E3F09B9C3AE}"/>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4-33B0-4319-B042-3E3F09B9C3AE}"/>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5-33B0-4319-B042-3E3F09B9C3AE}"/>
                </c:ext>
              </c:extLst>
            </c:dLbl>
            <c:dLbl>
              <c:idx val="22"/>
              <c:tx>
                <c:rich>
                  <a:bodyPr/>
                  <a:lstStyle/>
                  <a:p>
                    <a:fld id="{7DA15E17-6236-4D8E-BC3A-73313B326B7C}"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6-33B0-4319-B042-3E3F09B9C3AE}"/>
                </c:ext>
              </c:extLst>
            </c:dLbl>
            <c:dLbl>
              <c:idx val="23"/>
              <c:tx>
                <c:rich>
                  <a:bodyPr/>
                  <a:lstStyle/>
                  <a:p>
                    <a:fld id="{37769DE5-C762-410E-8156-9353E42F297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7-33B0-4319-B042-3E3F09B9C3AE}"/>
                </c:ext>
              </c:extLst>
            </c:dLbl>
            <c:dLbl>
              <c:idx val="24"/>
              <c:tx>
                <c:rich>
                  <a:bodyPr/>
                  <a:lstStyle/>
                  <a:p>
                    <a:fld id="{DC081C7D-AA58-4586-A9B6-DD82DA341BB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8-33B0-4319-B042-3E3F09B9C3AE}"/>
                </c:ext>
              </c:extLst>
            </c:dLbl>
            <c:dLbl>
              <c:idx val="25"/>
              <c:tx>
                <c:rich>
                  <a:bodyPr/>
                  <a:lstStyle/>
                  <a:p>
                    <a:fld id="{85F2458B-6035-41F8-A3F6-988ABBDF9CB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9-33B0-4319-B042-3E3F09B9C3AE}"/>
                </c:ext>
              </c:extLst>
            </c:dLbl>
            <c:dLbl>
              <c:idx val="26"/>
              <c:tx>
                <c:rich>
                  <a:bodyPr/>
                  <a:lstStyle/>
                  <a:p>
                    <a:fld id="{A02924EE-3060-4286-A58A-93AD36E74FF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A-33B0-4319-B042-3E3F09B9C3AE}"/>
                </c:ext>
              </c:extLst>
            </c:dLbl>
            <c:dLbl>
              <c:idx val="27"/>
              <c:tx>
                <c:rich>
                  <a:bodyPr/>
                  <a:lstStyle/>
                  <a:p>
                    <a:fld id="{E4C39E2A-8D24-4686-B8F1-5EA9489865C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B-33B0-4319-B042-3E3F09B9C3AE}"/>
                </c:ext>
              </c:extLst>
            </c:dLbl>
            <c:dLbl>
              <c:idx val="28"/>
              <c:tx>
                <c:rich>
                  <a:bodyPr/>
                  <a:lstStyle/>
                  <a:p>
                    <a:fld id="{EBC4D914-B6E4-4E39-9B3E-A8A2379F890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C-33B0-4319-B042-3E3F09B9C3AE}"/>
                </c:ext>
              </c:extLst>
            </c:dLbl>
            <c:dLbl>
              <c:idx val="29"/>
              <c:tx>
                <c:rich>
                  <a:bodyPr/>
                  <a:lstStyle/>
                  <a:p>
                    <a:fld id="{7138CDBF-C58F-4F94-8137-BE8CDBB95E9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D-33B0-4319-B042-3E3F09B9C3AE}"/>
                </c:ext>
              </c:extLst>
            </c:dLbl>
            <c:dLbl>
              <c:idx val="30"/>
              <c:tx>
                <c:rich>
                  <a:bodyPr/>
                  <a:lstStyle/>
                  <a:p>
                    <a:fld id="{F3A049AE-6F1F-4C77-BF07-8FFB9712CB7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E-33B0-4319-B042-3E3F09B9C3AE}"/>
                </c:ext>
              </c:extLst>
            </c:dLbl>
            <c:dLbl>
              <c:idx val="31"/>
              <c:tx>
                <c:rich>
                  <a:bodyPr/>
                  <a:lstStyle/>
                  <a:p>
                    <a:fld id="{90386DE9-BCC8-4C2D-86FB-FD60C6D2603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F-33B0-4319-B042-3E3F09B9C3AE}"/>
                </c:ext>
              </c:extLst>
            </c:dLbl>
            <c:dLbl>
              <c:idx val="32"/>
              <c:tx>
                <c:rich>
                  <a:bodyPr/>
                  <a:lstStyle/>
                  <a:p>
                    <a:fld id="{0B44EEBE-34B6-4995-9BD7-2146BD1E46E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0-33B0-4319-B042-3E3F09B9C3AE}"/>
                </c:ext>
              </c:extLst>
            </c:dLbl>
            <c:dLbl>
              <c:idx val="33"/>
              <c:tx>
                <c:rich>
                  <a:bodyPr/>
                  <a:lstStyle/>
                  <a:p>
                    <a:fld id="{2E3239FE-2DD3-41A2-BF54-B5C5887234D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1-33B0-4319-B042-3E3F09B9C3AE}"/>
                </c:ext>
              </c:extLst>
            </c:dLbl>
            <c:dLbl>
              <c:idx val="34"/>
              <c:tx>
                <c:rich>
                  <a:bodyPr/>
                  <a:lstStyle/>
                  <a:p>
                    <a:fld id="{59588C7B-A891-4B82-9907-D7771E7617E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2-33B0-4319-B042-3E3F09B9C3AE}"/>
                </c:ext>
              </c:extLst>
            </c:dLbl>
            <c:dLbl>
              <c:idx val="35"/>
              <c:tx>
                <c:rich>
                  <a:bodyPr/>
                  <a:lstStyle/>
                  <a:p>
                    <a:fld id="{47B77AAA-2700-46AF-921F-1F85109C63C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3-33B0-4319-B042-3E3F09B9C3AE}"/>
                </c:ext>
              </c:extLst>
            </c:dLbl>
            <c:dLbl>
              <c:idx val="36"/>
              <c:tx>
                <c:rich>
                  <a:bodyPr/>
                  <a:lstStyle/>
                  <a:p>
                    <a:fld id="{7A309645-6C71-46C1-840E-983A896207E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4-33B0-4319-B042-3E3F09B9C3AE}"/>
                </c:ext>
              </c:extLst>
            </c:dLbl>
            <c:dLbl>
              <c:idx val="37"/>
              <c:tx>
                <c:rich>
                  <a:bodyPr/>
                  <a:lstStyle/>
                  <a:p>
                    <a:fld id="{283DE9F8-A945-45C3-9649-74A0E40CE77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5-33B0-4319-B042-3E3F09B9C3AE}"/>
                </c:ext>
              </c:extLst>
            </c:dLbl>
            <c:dLbl>
              <c:idx val="38"/>
              <c:tx>
                <c:rich>
                  <a:bodyPr/>
                  <a:lstStyle/>
                  <a:p>
                    <a:fld id="{5D912EDE-31A6-41BE-81B9-21A33446EA6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6-33B0-4319-B042-3E3F09B9C3AE}"/>
                </c:ext>
              </c:extLst>
            </c:dLbl>
            <c:dLbl>
              <c:idx val="39"/>
              <c:tx>
                <c:rich>
                  <a:bodyPr/>
                  <a:lstStyle/>
                  <a:p>
                    <a:fld id="{8D2EC8CE-9B16-4B6C-8327-728CEF25CC8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7-33B0-4319-B042-3E3F09B9C3AE}"/>
                </c:ext>
              </c:extLst>
            </c:dLbl>
            <c:dLbl>
              <c:idx val="40"/>
              <c:tx>
                <c:rich>
                  <a:bodyPr/>
                  <a:lstStyle/>
                  <a:p>
                    <a:fld id="{7AF6EC4A-BC19-492F-BCC8-3A25557B04F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8-33B0-4319-B042-3E3F09B9C3AE}"/>
                </c:ext>
              </c:extLst>
            </c:dLbl>
            <c:dLbl>
              <c:idx val="41"/>
              <c:tx>
                <c:rich>
                  <a:bodyPr/>
                  <a:lstStyle/>
                  <a:p>
                    <a:fld id="{3792CB83-E999-462A-88A5-81332AA20E6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9-33B0-4319-B042-3E3F09B9C3AE}"/>
                </c:ext>
              </c:extLst>
            </c:dLbl>
            <c:dLbl>
              <c:idx val="42"/>
              <c:tx>
                <c:rich>
                  <a:bodyPr/>
                  <a:lstStyle/>
                  <a:p>
                    <a:fld id="{7FA2F212-A95B-4381-A207-4C8180EAA03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A-33B0-4319-B042-3E3F09B9C3AE}"/>
                </c:ext>
              </c:extLst>
            </c:dLbl>
            <c:dLbl>
              <c:idx val="43"/>
              <c:tx>
                <c:rich>
                  <a:bodyPr/>
                  <a:lstStyle/>
                  <a:p>
                    <a:fld id="{F64D8D72-ECB3-4E04-BF99-C82371BAC08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B-33B0-4319-B042-3E3F09B9C3AE}"/>
                </c:ext>
              </c:extLst>
            </c:dLbl>
            <c:dLbl>
              <c:idx val="44"/>
              <c:tx>
                <c:rich>
                  <a:bodyPr/>
                  <a:lstStyle/>
                  <a:p>
                    <a:fld id="{F3A39A73-55ED-47E1-B6EC-40A3FDB6AE0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C-33B0-4319-B042-3E3F09B9C3AE}"/>
                </c:ext>
              </c:extLst>
            </c:dLbl>
            <c:dLbl>
              <c:idx val="45"/>
              <c:tx>
                <c:rich>
                  <a:bodyPr/>
                  <a:lstStyle/>
                  <a:p>
                    <a:fld id="{D3B261EA-2D3D-4524-9466-5165C9CA314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D-33B0-4319-B042-3E3F09B9C3AE}"/>
                </c:ext>
              </c:extLst>
            </c:dLbl>
            <c:dLbl>
              <c:idx val="46"/>
              <c:tx>
                <c:rich>
                  <a:bodyPr/>
                  <a:lstStyle/>
                  <a:p>
                    <a:fld id="{03ACC579-54BD-4A57-B48A-44F7D7C193D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E-33B0-4319-B042-3E3F09B9C3AE}"/>
                </c:ext>
              </c:extLst>
            </c:dLbl>
            <c:dLbl>
              <c:idx val="47"/>
              <c:tx>
                <c:rich>
                  <a:bodyPr/>
                  <a:lstStyle/>
                  <a:p>
                    <a:fld id="{36FDFA79-751E-41DA-A205-FEA3E0C68B8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F-33B0-4319-B042-3E3F09B9C3AE}"/>
                </c:ext>
              </c:extLst>
            </c:dLbl>
            <c:dLbl>
              <c:idx val="48"/>
              <c:tx>
                <c:rich>
                  <a:bodyPr/>
                  <a:lstStyle/>
                  <a:p>
                    <a:fld id="{6F0C3ED4-41B1-4321-8165-AFD73FF877A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0-33B0-4319-B042-3E3F09B9C3AE}"/>
                </c:ext>
              </c:extLst>
            </c:dLbl>
            <c:dLbl>
              <c:idx val="49"/>
              <c:tx>
                <c:rich>
                  <a:bodyPr/>
                  <a:lstStyle/>
                  <a:p>
                    <a:fld id="{71E251E9-F468-47E2-93CA-E5A20B12521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1-33B0-4319-B042-3E3F09B9C3AE}"/>
                </c:ext>
              </c:extLst>
            </c:dLbl>
            <c:dLbl>
              <c:idx val="50"/>
              <c:tx>
                <c:rich>
                  <a:bodyPr/>
                  <a:lstStyle/>
                  <a:p>
                    <a:fld id="{595CD97C-0E9F-47DB-BB7E-FD813169A63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2-33B0-4319-B042-3E3F09B9C3AE}"/>
                </c:ext>
              </c:extLst>
            </c:dLbl>
            <c:dLbl>
              <c:idx val="51"/>
              <c:tx>
                <c:rich>
                  <a:bodyPr/>
                  <a:lstStyle/>
                  <a:p>
                    <a:fld id="{9638EDEF-6183-4AD6-AC43-CFD4F367164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3-33B0-4319-B042-3E3F09B9C3AE}"/>
                </c:ext>
              </c:extLst>
            </c:dLbl>
            <c:dLbl>
              <c:idx val="52"/>
              <c:tx>
                <c:rich>
                  <a:bodyPr/>
                  <a:lstStyle/>
                  <a:p>
                    <a:fld id="{05917FF4-7D28-47AC-A4DE-25AA2FCB755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4-33B0-4319-B042-3E3F09B9C3AE}"/>
                </c:ext>
              </c:extLst>
            </c:dLbl>
            <c:dLbl>
              <c:idx val="53"/>
              <c:tx>
                <c:rich>
                  <a:bodyPr/>
                  <a:lstStyle/>
                  <a:p>
                    <a:fld id="{21663183-7EA0-4EED-A07F-B3F6A04B567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5-33B0-4319-B042-3E3F09B9C3AE}"/>
                </c:ext>
              </c:extLst>
            </c:dLbl>
            <c:dLbl>
              <c:idx val="54"/>
              <c:tx>
                <c:rich>
                  <a:bodyPr/>
                  <a:lstStyle/>
                  <a:p>
                    <a:fld id="{E7F90FED-289C-4001-BB20-D76F6F08858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6-33B0-4319-B042-3E3F09B9C3AE}"/>
                </c:ext>
              </c:extLst>
            </c:dLbl>
            <c:dLbl>
              <c:idx val="55"/>
              <c:tx>
                <c:rich>
                  <a:bodyPr/>
                  <a:lstStyle/>
                  <a:p>
                    <a:fld id="{44CAB42E-D9E0-48EE-BFD1-74A9C8CED8E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7-33B0-4319-B042-3E3F09B9C3AE}"/>
                </c:ext>
              </c:extLst>
            </c:dLbl>
            <c:dLbl>
              <c:idx val="56"/>
              <c:tx>
                <c:rich>
                  <a:bodyPr/>
                  <a:lstStyle/>
                  <a:p>
                    <a:fld id="{463788E9-1178-4D0E-AB07-A6B52F58A7B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8-33B0-4319-B042-3E3F09B9C3AE}"/>
                </c:ext>
              </c:extLst>
            </c:dLbl>
            <c:dLbl>
              <c:idx val="57"/>
              <c:tx>
                <c:rich>
                  <a:bodyPr/>
                  <a:lstStyle/>
                  <a:p>
                    <a:fld id="{BBD68354-8973-46AA-8CD2-003E39A9577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9-33B0-4319-B042-3E3F09B9C3AE}"/>
                </c:ext>
              </c:extLst>
            </c:dLbl>
            <c:dLbl>
              <c:idx val="58"/>
              <c:tx>
                <c:rich>
                  <a:bodyPr/>
                  <a:lstStyle/>
                  <a:p>
                    <a:fld id="{57B0E04B-4A0C-4091-BCC5-29E356F6751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A-33B0-4319-B042-3E3F09B9C3AE}"/>
                </c:ext>
              </c:extLst>
            </c:dLbl>
            <c:dLbl>
              <c:idx val="59"/>
              <c:tx>
                <c:rich>
                  <a:bodyPr/>
                  <a:lstStyle/>
                  <a:p>
                    <a:fld id="{A628B8EF-CD00-4FCE-9B31-A6A23D1E143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B-33B0-4319-B042-3E3F09B9C3AE}"/>
                </c:ext>
              </c:extLst>
            </c:dLbl>
            <c:dLbl>
              <c:idx val="60"/>
              <c:tx>
                <c:rich>
                  <a:bodyPr/>
                  <a:lstStyle/>
                  <a:p>
                    <a:fld id="{1B58C7A1-08A1-42F5-A5AC-B398E11A403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C-33B0-4319-B042-3E3F09B9C3AE}"/>
                </c:ext>
              </c:extLst>
            </c:dLbl>
            <c:dLbl>
              <c:idx val="61"/>
              <c:tx>
                <c:rich>
                  <a:bodyPr/>
                  <a:lstStyle/>
                  <a:p>
                    <a:fld id="{13D271DF-0061-44C3-8570-71839ED44F8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D-33B0-4319-B042-3E3F09B9C3AE}"/>
                </c:ext>
              </c:extLst>
            </c:dLbl>
            <c:dLbl>
              <c:idx val="62"/>
              <c:tx>
                <c:rich>
                  <a:bodyPr/>
                  <a:lstStyle/>
                  <a:p>
                    <a:fld id="{7BA2FEDF-C734-405F-B364-4ED26554E0F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E-33B0-4319-B042-3E3F09B9C3AE}"/>
                </c:ext>
              </c:extLst>
            </c:dLbl>
            <c:dLbl>
              <c:idx val="63"/>
              <c:tx>
                <c:rich>
                  <a:bodyPr/>
                  <a:lstStyle/>
                  <a:p>
                    <a:fld id="{D84E8732-E7D5-4074-B010-CC4713DBEAC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F-33B0-4319-B042-3E3F09B9C3AE}"/>
                </c:ext>
              </c:extLst>
            </c:dLbl>
            <c:dLbl>
              <c:idx val="64"/>
              <c:tx>
                <c:rich>
                  <a:bodyPr/>
                  <a:lstStyle/>
                  <a:p>
                    <a:fld id="{C96A3953-02E9-4DFC-85E5-EB4A9D44CBB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0-33B0-4319-B042-3E3F09B9C3AE}"/>
                </c:ext>
              </c:extLst>
            </c:dLbl>
            <c:dLbl>
              <c:idx val="65"/>
              <c:tx>
                <c:rich>
                  <a:bodyPr/>
                  <a:lstStyle/>
                  <a:p>
                    <a:fld id="{E76D589C-2441-4901-8C15-43CFA6CC150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1-33B0-4319-B042-3E3F09B9C3AE}"/>
                </c:ext>
              </c:extLst>
            </c:dLbl>
            <c:dLbl>
              <c:idx val="66"/>
              <c:tx>
                <c:rich>
                  <a:bodyPr/>
                  <a:lstStyle/>
                  <a:p>
                    <a:fld id="{94EA5EE7-927F-4739-9A76-EB8992967B3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2-33B0-4319-B042-3E3F09B9C3AE}"/>
                </c:ext>
              </c:extLst>
            </c:dLbl>
            <c:dLbl>
              <c:idx val="67"/>
              <c:tx>
                <c:rich>
                  <a:bodyPr/>
                  <a:lstStyle/>
                  <a:p>
                    <a:fld id="{0A6EABE0-53D0-4D2B-9EBC-42101E45500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3-33B0-4319-B042-3E3F09B9C3AE}"/>
                </c:ext>
              </c:extLst>
            </c:dLbl>
            <c:dLbl>
              <c:idx val="68"/>
              <c:tx>
                <c:rich>
                  <a:bodyPr/>
                  <a:lstStyle/>
                  <a:p>
                    <a:fld id="{3ADA1AC0-594C-412C-B104-872859DB15C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4-33B0-4319-B042-3E3F09B9C3AE}"/>
                </c:ext>
              </c:extLst>
            </c:dLbl>
            <c:dLbl>
              <c:idx val="69"/>
              <c:tx>
                <c:rich>
                  <a:bodyPr/>
                  <a:lstStyle/>
                  <a:p>
                    <a:fld id="{C98C85EF-A451-428A-A237-5534FD9EFA6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5-33B0-4319-B042-3E3F09B9C3AE}"/>
                </c:ext>
              </c:extLst>
            </c:dLbl>
            <c:dLbl>
              <c:idx val="70"/>
              <c:tx>
                <c:rich>
                  <a:bodyPr/>
                  <a:lstStyle/>
                  <a:p>
                    <a:fld id="{C4DBBFA0-1473-4B83-9031-FD2A1C56635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6-33B0-4319-B042-3E3F09B9C3AE}"/>
                </c:ext>
              </c:extLst>
            </c:dLbl>
            <c:spPr>
              <a:noFill/>
              <a:ln>
                <a:noFill/>
              </a:ln>
              <a:effectLst/>
            </c:spPr>
            <c:txPr>
              <a:bodyPr wrap="square" lIns="38100" tIns="19050" rIns="38100" bIns="19050" anchor="ctr">
                <a:spAutoFit/>
              </a:bodyPr>
              <a:lstStyle/>
              <a:p>
                <a:pPr>
                  <a:defRPr sz="1100" b="1">
                    <a:solidFill>
                      <a:srgbClr val="800000"/>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2.1'!$D$9:$BV$9</c:f>
              <c:numCache>
                <c:formatCode>0.0%</c:formatCode>
                <c:ptCount val="71"/>
                <c:pt idx="22">
                  <c:v>0.13666006125073693</c:v>
                </c:pt>
                <c:pt idx="23">
                  <c:v>0.13492071473017686</c:v>
                </c:pt>
                <c:pt idx="24">
                  <c:v>0.13739415188374676</c:v>
                </c:pt>
                <c:pt idx="25">
                  <c:v>0.13781262178604423</c:v>
                </c:pt>
                <c:pt idx="26">
                  <c:v>0.13730715198925561</c:v>
                </c:pt>
                <c:pt idx="27">
                  <c:v>0.13620355248091348</c:v>
                </c:pt>
                <c:pt idx="28">
                  <c:v>0.13562423125819101</c:v>
                </c:pt>
                <c:pt idx="29">
                  <c:v>0.13551200689785653</c:v>
                </c:pt>
                <c:pt idx="30">
                  <c:v>0.13542363316130968</c:v>
                </c:pt>
                <c:pt idx="31">
                  <c:v>0.13528212905319908</c:v>
                </c:pt>
                <c:pt idx="32">
                  <c:v>0.13501072281814852</c:v>
                </c:pt>
                <c:pt idx="33">
                  <c:v>0.13543835041828001</c:v>
                </c:pt>
                <c:pt idx="34">
                  <c:v>0.13572486620544635</c:v>
                </c:pt>
                <c:pt idx="35">
                  <c:v>0.1359026301629345</c:v>
                </c:pt>
                <c:pt idx="36">
                  <c:v>0.13616452059199979</c:v>
                </c:pt>
                <c:pt idx="37">
                  <c:v>0.13645896463611423</c:v>
                </c:pt>
                <c:pt idx="38">
                  <c:v>0.13650667769143968</c:v>
                </c:pt>
                <c:pt idx="39">
                  <c:v>0.13650878641670705</c:v>
                </c:pt>
                <c:pt idx="40">
                  <c:v>0.13653914116374247</c:v>
                </c:pt>
                <c:pt idx="41">
                  <c:v>0.13660388646106919</c:v>
                </c:pt>
                <c:pt idx="42">
                  <c:v>0.13672588035633687</c:v>
                </c:pt>
                <c:pt idx="43">
                  <c:v>0.13685655578701536</c:v>
                </c:pt>
                <c:pt idx="44">
                  <c:v>0.13706811096090665</c:v>
                </c:pt>
                <c:pt idx="45">
                  <c:v>0.13729860921627574</c:v>
                </c:pt>
                <c:pt idx="46">
                  <c:v>0.13746266794426001</c:v>
                </c:pt>
                <c:pt idx="47">
                  <c:v>0.13755440558166279</c:v>
                </c:pt>
                <c:pt idx="48">
                  <c:v>0.1376497109806637</c:v>
                </c:pt>
                <c:pt idx="49">
                  <c:v>0.13772591444921511</c:v>
                </c:pt>
                <c:pt idx="50">
                  <c:v>0.13782727447770673</c:v>
                </c:pt>
                <c:pt idx="51">
                  <c:v>0.13797193165916471</c:v>
                </c:pt>
                <c:pt idx="52">
                  <c:v>0.13802866888870877</c:v>
                </c:pt>
                <c:pt idx="53">
                  <c:v>0.13802563157388117</c:v>
                </c:pt>
                <c:pt idx="54">
                  <c:v>0.13799266949296699</c:v>
                </c:pt>
                <c:pt idx="55">
                  <c:v>0.13785794648345742</c:v>
                </c:pt>
                <c:pt idx="56">
                  <c:v>0.13772897954447103</c:v>
                </c:pt>
                <c:pt idx="57">
                  <c:v>0.13758431658136114</c:v>
                </c:pt>
                <c:pt idx="58">
                  <c:v>0.13741561673263217</c:v>
                </c:pt>
                <c:pt idx="59">
                  <c:v>0.13727733510804097</c:v>
                </c:pt>
                <c:pt idx="60">
                  <c:v>0.13714702920573557</c:v>
                </c:pt>
                <c:pt idx="61">
                  <c:v>0.13709364593063811</c:v>
                </c:pt>
                <c:pt idx="62">
                  <c:v>0.13707034609699367</c:v>
                </c:pt>
                <c:pt idx="63">
                  <c:v>0.13705363240632062</c:v>
                </c:pt>
                <c:pt idx="64">
                  <c:v>0.13712968822412158</c:v>
                </c:pt>
                <c:pt idx="65">
                  <c:v>0.13727806177092666</c:v>
                </c:pt>
                <c:pt idx="66">
                  <c:v>0.13742428879889362</c:v>
                </c:pt>
                <c:pt idx="67">
                  <c:v>0.13765052738165523</c:v>
                </c:pt>
                <c:pt idx="68">
                  <c:v>0.13791119354955222</c:v>
                </c:pt>
                <c:pt idx="69">
                  <c:v>0.13826693784962235</c:v>
                </c:pt>
                <c:pt idx="70">
                  <c:v>0.13863546236667207</c:v>
                </c:pt>
              </c:numCache>
            </c:numRef>
          </c:val>
          <c:smooth val="0"/>
          <c:extLst>
            <c:ext xmlns:c15="http://schemas.microsoft.com/office/drawing/2012/chart" uri="{02D57815-91ED-43cb-92C2-25804820EDAC}">
              <c15:datalabelsRange>
                <c15:f>'Fig 2.1'!$D$19:$BV$19</c15:f>
                <c15:dlblRangeCache>
                  <c:ptCount val="71"/>
                  <c:pt idx="70">
                    <c:v>13,9%</c:v>
                  </c:pt>
                </c15:dlblRangeCache>
              </c15:datalabelsRange>
            </c:ext>
            <c:ext xmlns:c16="http://schemas.microsoft.com/office/drawing/2014/chart" uri="{C3380CC4-5D6E-409C-BE32-E72D297353CC}">
              <c16:uniqueId val="{00000167-33B0-4319-B042-3E3F09B9C3AE}"/>
            </c:ext>
          </c:extLst>
        </c:ser>
        <c:dLbls>
          <c:dLblPos val="t"/>
          <c:showLegendKey val="0"/>
          <c:showVal val="1"/>
          <c:showCatName val="0"/>
          <c:showSerName val="0"/>
          <c:showPercent val="0"/>
          <c:showBubbleSize val="0"/>
        </c:dLbls>
        <c:smooth val="0"/>
        <c:axId val="105298560"/>
        <c:axId val="106748928"/>
      </c:lineChart>
      <c:catAx>
        <c:axId val="105298560"/>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06748928"/>
        <c:crosses val="autoZero"/>
        <c:auto val="1"/>
        <c:lblAlgn val="ctr"/>
        <c:lblOffset val="100"/>
        <c:tickLblSkip val="5"/>
        <c:tickMarkSkip val="5"/>
        <c:noMultiLvlLbl val="0"/>
      </c:catAx>
      <c:valAx>
        <c:axId val="106748928"/>
        <c:scaling>
          <c:orientation val="minMax"/>
          <c:max val="0.15000000000000002"/>
          <c:min val="0.11"/>
        </c:scaling>
        <c:delete val="0"/>
        <c:axPos val="l"/>
        <c:title>
          <c:tx>
            <c:rich>
              <a:bodyPr rot="-5400000" vert="horz"/>
              <a:lstStyle/>
              <a:p>
                <a:pPr>
                  <a:defRPr/>
                </a:pPr>
                <a:r>
                  <a:rPr lang="en-US"/>
                  <a:t>en % du PIB</a:t>
                </a:r>
              </a:p>
            </c:rich>
          </c:tx>
          <c:overlay val="0"/>
        </c:title>
        <c:numFmt formatCode="0%" sourceLinked="0"/>
        <c:majorTickMark val="out"/>
        <c:minorTickMark val="none"/>
        <c:tickLblPos val="nextTo"/>
        <c:crossAx val="105298560"/>
        <c:crosses val="autoZero"/>
        <c:crossBetween val="between"/>
        <c:majorUnit val="1.0000000000000005E-2"/>
      </c:valAx>
    </c:plotArea>
    <c:legend>
      <c:legendPos val="b"/>
      <c:layout>
        <c:manualLayout>
          <c:xMode val="edge"/>
          <c:yMode val="edge"/>
          <c:x val="0"/>
          <c:y val="0.94037927196273241"/>
          <c:w val="1"/>
          <c:h val="5.962072803726759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 2.12'!$B$30</c:f>
              <c:strCache>
                <c:ptCount val="1"/>
              </c:strCache>
            </c:strRef>
          </c:tx>
          <c:spPr>
            <a:ln w="28575" cap="rnd">
              <a:solidFill>
                <a:srgbClr val="800000"/>
              </a:solidFill>
              <a:round/>
            </a:ln>
            <a:effectLst/>
          </c:spPr>
          <c:marker>
            <c:symbol val="none"/>
          </c:marker>
          <c:cat>
            <c:numRef>
              <c:extLst>
                <c:ext xmlns:c15="http://schemas.microsoft.com/office/drawing/2012/chart" uri="{02D57815-91ED-43cb-92C2-25804820EDAC}">
                  <c15:fullRef>
                    <c15:sqref>'Fig 2.12'!$C$4:$BB$4</c15:sqref>
                  </c15:fullRef>
                </c:ext>
              </c:extLst>
              <c:f>'Fig 2.12'!$F$4:$BB$4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2.12'!$C$30:$BB$30</c15:sqref>
                  </c15:fullRef>
                </c:ext>
              </c:extLst>
              <c:f>'Fig 2.12'!$F$30:$BB$30</c:f>
              <c:numCache>
                <c:formatCode>0.0%</c:formatCode>
                <c:ptCount val="49"/>
              </c:numCache>
            </c:numRef>
          </c:val>
          <c:smooth val="0"/>
          <c:extLst>
            <c:ext xmlns:c16="http://schemas.microsoft.com/office/drawing/2014/chart" uri="{C3380CC4-5D6E-409C-BE32-E72D297353CC}">
              <c16:uniqueId val="{00000000-4871-4C7C-A850-8A2C077D50AA}"/>
            </c:ext>
          </c:extLst>
        </c:ser>
        <c:ser>
          <c:idx val="2"/>
          <c:order val="1"/>
          <c:tx>
            <c:strRef>
              <c:f>'Fig 2.12'!$B$31</c:f>
              <c:strCache>
                <c:ptCount val="1"/>
              </c:strCache>
            </c:strRef>
          </c:tx>
          <c:spPr>
            <a:ln w="28575" cap="rnd">
              <a:solidFill>
                <a:schemeClr val="accent2">
                  <a:lumMod val="75000"/>
                </a:schemeClr>
              </a:solidFill>
              <a:round/>
            </a:ln>
            <a:effectLst/>
          </c:spPr>
          <c:marker>
            <c:symbol val="none"/>
          </c:marker>
          <c:cat>
            <c:numRef>
              <c:extLst>
                <c:ext xmlns:c15="http://schemas.microsoft.com/office/drawing/2012/chart" uri="{02D57815-91ED-43cb-92C2-25804820EDAC}">
                  <c15:fullRef>
                    <c15:sqref>'Fig 2.12'!$C$4:$BB$4</c15:sqref>
                  </c15:fullRef>
                </c:ext>
              </c:extLst>
              <c:f>'Fig 2.12'!$F$4:$BB$4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2.12'!$C$31:$BB$31</c15:sqref>
                  </c15:fullRef>
                </c:ext>
              </c:extLst>
              <c:f>'Fig 2.12'!$F$31:$BB$31</c:f>
              <c:numCache>
                <c:formatCode>0.0%</c:formatCode>
                <c:ptCount val="49"/>
              </c:numCache>
            </c:numRef>
          </c:val>
          <c:smooth val="0"/>
          <c:extLst>
            <c:ext xmlns:c16="http://schemas.microsoft.com/office/drawing/2014/chart" uri="{C3380CC4-5D6E-409C-BE32-E72D297353CC}">
              <c16:uniqueId val="{00000001-4871-4C7C-A850-8A2C077D50AA}"/>
            </c:ext>
          </c:extLst>
        </c:ser>
        <c:ser>
          <c:idx val="3"/>
          <c:order val="2"/>
          <c:tx>
            <c:strRef>
              <c:f>'Fig 2.12'!$B$32</c:f>
              <c:strCache>
                <c:ptCount val="1"/>
              </c:strCache>
            </c:strRef>
          </c:tx>
          <c:spPr>
            <a:ln w="28575" cap="rnd">
              <a:solidFill>
                <a:srgbClr val="31859C"/>
              </a:solidFill>
              <a:round/>
            </a:ln>
            <a:effectLst/>
          </c:spPr>
          <c:marker>
            <c:symbol val="none"/>
          </c:marker>
          <c:cat>
            <c:numRef>
              <c:extLst>
                <c:ext xmlns:c15="http://schemas.microsoft.com/office/drawing/2012/chart" uri="{02D57815-91ED-43cb-92C2-25804820EDAC}">
                  <c15:fullRef>
                    <c15:sqref>'Fig 2.12'!$C$4:$BB$4</c15:sqref>
                  </c15:fullRef>
                </c:ext>
              </c:extLst>
              <c:f>'Fig 2.12'!$F$4:$BB$4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2.12'!$C$32:$BB$32</c15:sqref>
                  </c15:fullRef>
                </c:ext>
              </c:extLst>
              <c:f>'Fig 2.12'!$F$32:$BB$32</c:f>
              <c:numCache>
                <c:formatCode>0.0%</c:formatCode>
                <c:ptCount val="49"/>
              </c:numCache>
            </c:numRef>
          </c:val>
          <c:smooth val="0"/>
          <c:extLst>
            <c:ext xmlns:c16="http://schemas.microsoft.com/office/drawing/2014/chart" uri="{C3380CC4-5D6E-409C-BE32-E72D297353CC}">
              <c16:uniqueId val="{00000002-4871-4C7C-A850-8A2C077D50AA}"/>
            </c:ext>
          </c:extLst>
        </c:ser>
        <c:ser>
          <c:idx val="4"/>
          <c:order val="3"/>
          <c:tx>
            <c:strRef>
              <c:f>'Fig 2.12'!$B$33</c:f>
              <c:strCache>
                <c:ptCount val="1"/>
              </c:strCache>
            </c:strRef>
          </c:tx>
          <c:spPr>
            <a:ln w="28575" cap="rnd">
              <a:solidFill>
                <a:srgbClr val="006600"/>
              </a:solidFill>
              <a:round/>
            </a:ln>
            <a:effectLst/>
          </c:spPr>
          <c:marker>
            <c:symbol val="none"/>
          </c:marker>
          <c:cat>
            <c:numRef>
              <c:extLst>
                <c:ext xmlns:c15="http://schemas.microsoft.com/office/drawing/2012/chart" uri="{02D57815-91ED-43cb-92C2-25804820EDAC}">
                  <c15:fullRef>
                    <c15:sqref>'Fig 2.12'!$C$4:$BB$4</c15:sqref>
                  </c15:fullRef>
                </c:ext>
              </c:extLst>
              <c:f>'Fig 2.12'!$F$4:$BB$4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2.12'!$C$33:$BB$33</c15:sqref>
                  </c15:fullRef>
                </c:ext>
              </c:extLst>
              <c:f>'Fig 2.12'!$F$33:$BB$33</c:f>
              <c:numCache>
                <c:formatCode>0.0%</c:formatCode>
                <c:ptCount val="49"/>
              </c:numCache>
            </c:numRef>
          </c:val>
          <c:smooth val="0"/>
          <c:extLst>
            <c:ext xmlns:c16="http://schemas.microsoft.com/office/drawing/2014/chart" uri="{C3380CC4-5D6E-409C-BE32-E72D297353CC}">
              <c16:uniqueId val="{00000003-4871-4C7C-A850-8A2C077D50AA}"/>
            </c:ext>
          </c:extLst>
        </c:ser>
        <c:dLbls>
          <c:showLegendKey val="0"/>
          <c:showVal val="0"/>
          <c:showCatName val="0"/>
          <c:showSerName val="0"/>
          <c:showPercent val="0"/>
          <c:showBubbleSize val="0"/>
        </c:dLbls>
        <c:smooth val="0"/>
        <c:axId val="1733164016"/>
        <c:axId val="1733171504"/>
      </c:lineChart>
      <c:catAx>
        <c:axId val="1733164016"/>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71504"/>
        <c:crosses val="autoZero"/>
        <c:auto val="1"/>
        <c:lblAlgn val="ctr"/>
        <c:lblOffset val="100"/>
        <c:noMultiLvlLbl val="0"/>
      </c:catAx>
      <c:valAx>
        <c:axId val="1733171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6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 2.13'!$C$9</c:f>
              <c:strCache>
                <c:ptCount val="1"/>
                <c:pt idx="0">
                  <c:v>Scénario 0,7%</c:v>
                </c:pt>
              </c:strCache>
            </c:strRef>
          </c:tx>
          <c:spPr>
            <a:ln w="28575" cap="rnd">
              <a:solidFill>
                <a:srgbClr val="800000"/>
              </a:solidFill>
              <a:round/>
            </a:ln>
            <a:effectLst/>
          </c:spPr>
          <c:marker>
            <c:symbol val="none"/>
          </c:marker>
          <c:cat>
            <c:numRef>
              <c:extLst>
                <c:ext xmlns:c15="http://schemas.microsoft.com/office/drawing/2012/chart" uri="{02D57815-91ED-43cb-92C2-25804820EDAC}">
                  <c15:fullRef>
                    <c15:sqref>'Fig 2.13'!$D$4:$BC$4</c15:sqref>
                  </c15:fullRef>
                </c:ext>
              </c:extLst>
              <c:f>'Fig 2.13'!$G$4:$BC$4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2.13'!$D$9:$BC$9</c15:sqref>
                  </c15:fullRef>
                </c:ext>
              </c:extLst>
              <c:f>'Fig 2.13'!$G$9:$BC$9</c:f>
              <c:numCache>
                <c:formatCode>0.0%</c:formatCode>
                <c:ptCount val="49"/>
                <c:pt idx="0">
                  <c:v>9.1540742065869627E-3</c:v>
                </c:pt>
                <c:pt idx="1">
                  <c:v>9.198071273415093E-3</c:v>
                </c:pt>
                <c:pt idx="2">
                  <c:v>9.6014895368014361E-3</c:v>
                </c:pt>
                <c:pt idx="3">
                  <c:v>9.8592831168444871E-3</c:v>
                </c:pt>
                <c:pt idx="4">
                  <c:v>1.0072744752535832E-2</c:v>
                </c:pt>
                <c:pt idx="5">
                  <c:v>1.027419911103869E-2</c:v>
                </c:pt>
                <c:pt idx="6">
                  <c:v>1.0310929848832265E-2</c:v>
                </c:pt>
                <c:pt idx="7">
                  <c:v>1.035999793354744E-2</c:v>
                </c:pt>
                <c:pt idx="8">
                  <c:v>1.0411586138957306E-2</c:v>
                </c:pt>
                <c:pt idx="9">
                  <c:v>1.0468993349273883E-2</c:v>
                </c:pt>
                <c:pt idx="10">
                  <c:v>1.05195499954956E-2</c:v>
                </c:pt>
                <c:pt idx="11">
                  <c:v>1.0611017400273303E-2</c:v>
                </c:pt>
                <c:pt idx="12">
                  <c:v>1.0685550137304361E-2</c:v>
                </c:pt>
                <c:pt idx="13">
                  <c:v>1.074605287054186E-2</c:v>
                </c:pt>
                <c:pt idx="14">
                  <c:v>1.079276359298785E-2</c:v>
                </c:pt>
                <c:pt idx="15">
                  <c:v>1.0841156416101484E-2</c:v>
                </c:pt>
                <c:pt idx="16">
                  <c:v>1.0881963268907266E-2</c:v>
                </c:pt>
                <c:pt idx="17">
                  <c:v>1.091692128825409E-2</c:v>
                </c:pt>
                <c:pt idx="18">
                  <c:v>1.0957325850361783E-2</c:v>
                </c:pt>
                <c:pt idx="19">
                  <c:v>1.1001442459604943E-2</c:v>
                </c:pt>
                <c:pt idx="20">
                  <c:v>1.1033325859627107E-2</c:v>
                </c:pt>
                <c:pt idx="21">
                  <c:v>1.1061310085036084E-2</c:v>
                </c:pt>
                <c:pt idx="22">
                  <c:v>1.1079038738359824E-2</c:v>
                </c:pt>
                <c:pt idx="23">
                  <c:v>1.1090483379136394E-2</c:v>
                </c:pt>
                <c:pt idx="24">
                  <c:v>1.1111235485758465E-2</c:v>
                </c:pt>
                <c:pt idx="25">
                  <c:v>1.1130129697699538E-2</c:v>
                </c:pt>
                <c:pt idx="26">
                  <c:v>1.1148338401926033E-2</c:v>
                </c:pt>
                <c:pt idx="27">
                  <c:v>1.115999196571033E-2</c:v>
                </c:pt>
                <c:pt idx="28">
                  <c:v>1.116870686518124E-2</c:v>
                </c:pt>
                <c:pt idx="29">
                  <c:v>1.1171337026369852E-2</c:v>
                </c:pt>
                <c:pt idx="30">
                  <c:v>1.1165276871470557E-2</c:v>
                </c:pt>
                <c:pt idx="31">
                  <c:v>1.1153037821040299E-2</c:v>
                </c:pt>
                <c:pt idx="32">
                  <c:v>1.1132195717712488E-2</c:v>
                </c:pt>
                <c:pt idx="33">
                  <c:v>1.1100854573179653E-2</c:v>
                </c:pt>
                <c:pt idx="34">
                  <c:v>1.1063734158752354E-2</c:v>
                </c:pt>
                <c:pt idx="35">
                  <c:v>1.1023810558565075E-2</c:v>
                </c:pt>
                <c:pt idx="36">
                  <c:v>1.0979892240096101E-2</c:v>
                </c:pt>
                <c:pt idx="37">
                  <c:v>1.093489299852664E-2</c:v>
                </c:pt>
                <c:pt idx="38">
                  <c:v>1.0893759674285951E-2</c:v>
                </c:pt>
                <c:pt idx="39">
                  <c:v>1.0855012069438666E-2</c:v>
                </c:pt>
                <c:pt idx="40">
                  <c:v>1.0805591381448121E-2</c:v>
                </c:pt>
                <c:pt idx="41">
                  <c:v>1.0746738091699716E-2</c:v>
                </c:pt>
                <c:pt idx="42">
                  <c:v>1.0693697660315148E-2</c:v>
                </c:pt>
                <c:pt idx="43">
                  <c:v>1.065560552525158E-2</c:v>
                </c:pt>
                <c:pt idx="44">
                  <c:v>1.062984853345599E-2</c:v>
                </c:pt>
                <c:pt idx="45">
                  <c:v>1.0607736151950382E-2</c:v>
                </c:pt>
                <c:pt idx="46">
                  <c:v>1.0591358156166729E-2</c:v>
                </c:pt>
                <c:pt idx="47">
                  <c:v>1.0582904230785124E-2</c:v>
                </c:pt>
                <c:pt idx="48">
                  <c:v>1.0573962996134769E-2</c:v>
                </c:pt>
              </c:numCache>
            </c:numRef>
          </c:val>
          <c:smooth val="0"/>
          <c:extLst>
            <c:ext xmlns:c16="http://schemas.microsoft.com/office/drawing/2014/chart" uri="{C3380CC4-5D6E-409C-BE32-E72D297353CC}">
              <c16:uniqueId val="{00000000-F652-4A1C-A461-B37521EDC0C7}"/>
            </c:ext>
          </c:extLst>
        </c:ser>
        <c:ser>
          <c:idx val="2"/>
          <c:order val="1"/>
          <c:tx>
            <c:strRef>
              <c:f>'Fig 2.13'!$C$10</c:f>
              <c:strCache>
                <c:ptCount val="1"/>
                <c:pt idx="0">
                  <c:v>Scénario 1,0%</c:v>
                </c:pt>
              </c:strCache>
            </c:strRef>
          </c:tx>
          <c:spPr>
            <a:ln w="28575" cap="rnd">
              <a:solidFill>
                <a:schemeClr val="accent2">
                  <a:lumMod val="75000"/>
                </a:schemeClr>
              </a:solidFill>
              <a:round/>
            </a:ln>
            <a:effectLst/>
          </c:spPr>
          <c:marker>
            <c:symbol val="none"/>
          </c:marker>
          <c:cat>
            <c:numRef>
              <c:extLst>
                <c:ext xmlns:c15="http://schemas.microsoft.com/office/drawing/2012/chart" uri="{02D57815-91ED-43cb-92C2-25804820EDAC}">
                  <c15:fullRef>
                    <c15:sqref>'Fig 2.13'!$D$4:$BC$4</c15:sqref>
                  </c15:fullRef>
                </c:ext>
              </c:extLst>
              <c:f>'Fig 2.13'!$G$4:$BC$4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2.13'!$D$10:$BC$10</c15:sqref>
                  </c15:fullRef>
                </c:ext>
              </c:extLst>
              <c:f>'Fig 2.13'!$G$10:$BC$10</c:f>
              <c:numCache>
                <c:formatCode>0.0%</c:formatCode>
                <c:ptCount val="49"/>
                <c:pt idx="0">
                  <c:v>9.1540742065869627E-3</c:v>
                </c:pt>
                <c:pt idx="1">
                  <c:v>9.198071273415093E-3</c:v>
                </c:pt>
                <c:pt idx="2">
                  <c:v>9.6014895368014361E-3</c:v>
                </c:pt>
                <c:pt idx="3">
                  <c:v>9.8592831168444871E-3</c:v>
                </c:pt>
                <c:pt idx="4">
                  <c:v>1.0072744752535832E-2</c:v>
                </c:pt>
                <c:pt idx="5">
                  <c:v>1.027419911103869E-2</c:v>
                </c:pt>
                <c:pt idx="6">
                  <c:v>1.0304974317969154E-2</c:v>
                </c:pt>
                <c:pt idx="7">
                  <c:v>1.0342058016134749E-2</c:v>
                </c:pt>
                <c:pt idx="8">
                  <c:v>1.0375639553554049E-2</c:v>
                </c:pt>
                <c:pt idx="9">
                  <c:v>1.0408759954102401E-2</c:v>
                </c:pt>
                <c:pt idx="10">
                  <c:v>1.0428651121114185E-2</c:v>
                </c:pt>
                <c:pt idx="11">
                  <c:v>1.0488928636922483E-2</c:v>
                </c:pt>
                <c:pt idx="12">
                  <c:v>1.0532380115377531E-2</c:v>
                </c:pt>
                <c:pt idx="13">
                  <c:v>1.0562112245746741E-2</c:v>
                </c:pt>
                <c:pt idx="14">
                  <c:v>1.0578654128101659E-2</c:v>
                </c:pt>
                <c:pt idx="15">
                  <c:v>1.0597500233855459E-2</c:v>
                </c:pt>
                <c:pt idx="16">
                  <c:v>1.0609697501816253E-2</c:v>
                </c:pt>
                <c:pt idx="17">
                  <c:v>1.0617082291754973E-2</c:v>
                </c:pt>
                <c:pt idx="18">
                  <c:v>1.0630846135567648E-2</c:v>
                </c:pt>
                <c:pt idx="19">
                  <c:v>1.0649241781909185E-2</c:v>
                </c:pt>
                <c:pt idx="20">
                  <c:v>1.0656770113705508E-2</c:v>
                </c:pt>
                <c:pt idx="21">
                  <c:v>1.0661514029726553E-2</c:v>
                </c:pt>
                <c:pt idx="22">
                  <c:v>1.0657437134877927E-2</c:v>
                </c:pt>
                <c:pt idx="23">
                  <c:v>1.0648408412582345E-2</c:v>
                </c:pt>
                <c:pt idx="24">
                  <c:v>1.0649341248516631E-2</c:v>
                </c:pt>
                <c:pt idx="25">
                  <c:v>1.0649701286917609E-2</c:v>
                </c:pt>
                <c:pt idx="26">
                  <c:v>1.065078748131335E-2</c:v>
                </c:pt>
                <c:pt idx="27">
                  <c:v>1.0646610104592792E-2</c:v>
                </c:pt>
                <c:pt idx="28">
                  <c:v>1.0640434906039054E-2</c:v>
                </c:pt>
                <c:pt idx="29">
                  <c:v>1.0629463977836894E-2</c:v>
                </c:pt>
                <c:pt idx="30">
                  <c:v>1.0611120808726183E-2</c:v>
                </c:pt>
                <c:pt idx="31">
                  <c:v>1.0587720891739207E-2</c:v>
                </c:pt>
                <c:pt idx="32">
                  <c:v>1.0556800134533428E-2</c:v>
                </c:pt>
                <c:pt idx="33">
                  <c:v>1.0516770921112814E-2</c:v>
                </c:pt>
                <c:pt idx="34">
                  <c:v>1.0472011060600112E-2</c:v>
                </c:pt>
                <c:pt idx="35">
                  <c:v>1.042550644183678E-2</c:v>
                </c:pt>
                <c:pt idx="36">
                  <c:v>1.0376113376396885E-2</c:v>
                </c:pt>
                <c:pt idx="37">
                  <c:v>1.0326413218964312E-2</c:v>
                </c:pt>
                <c:pt idx="38">
                  <c:v>1.0281251088977249E-2</c:v>
                </c:pt>
                <c:pt idx="39">
                  <c:v>1.0239140515377764E-2</c:v>
                </c:pt>
                <c:pt idx="40">
                  <c:v>1.0187002626341075E-2</c:v>
                </c:pt>
                <c:pt idx="41">
                  <c:v>1.0126315036573925E-2</c:v>
                </c:pt>
                <c:pt idx="42">
                  <c:v>1.0071867558124604E-2</c:v>
                </c:pt>
                <c:pt idx="43">
                  <c:v>1.0032660768374205E-2</c:v>
                </c:pt>
                <c:pt idx="44">
                  <c:v>1.0005865640358786E-2</c:v>
                </c:pt>
                <c:pt idx="45">
                  <c:v>9.9832603751249492E-3</c:v>
                </c:pt>
                <c:pt idx="46">
                  <c:v>9.9665748547198112E-3</c:v>
                </c:pt>
                <c:pt idx="47">
                  <c:v>9.9579812952069781E-3</c:v>
                </c:pt>
                <c:pt idx="48">
                  <c:v>9.9476702844996639E-3</c:v>
                </c:pt>
              </c:numCache>
            </c:numRef>
          </c:val>
          <c:smooth val="0"/>
          <c:extLst>
            <c:ext xmlns:c16="http://schemas.microsoft.com/office/drawing/2014/chart" uri="{C3380CC4-5D6E-409C-BE32-E72D297353CC}">
              <c16:uniqueId val="{00000001-F652-4A1C-A461-B37521EDC0C7}"/>
            </c:ext>
          </c:extLst>
        </c:ser>
        <c:ser>
          <c:idx val="3"/>
          <c:order val="2"/>
          <c:tx>
            <c:strRef>
              <c:f>'Fig 2.13'!$C$11</c:f>
              <c:strCache>
                <c:ptCount val="1"/>
                <c:pt idx="0">
                  <c:v>Scénario 1,3%</c:v>
                </c:pt>
              </c:strCache>
            </c:strRef>
          </c:tx>
          <c:spPr>
            <a:ln w="28575" cap="rnd">
              <a:solidFill>
                <a:srgbClr val="31859C"/>
              </a:solidFill>
              <a:round/>
            </a:ln>
            <a:effectLst/>
          </c:spPr>
          <c:marker>
            <c:symbol val="none"/>
          </c:marker>
          <c:cat>
            <c:numRef>
              <c:extLst>
                <c:ext xmlns:c15="http://schemas.microsoft.com/office/drawing/2012/chart" uri="{02D57815-91ED-43cb-92C2-25804820EDAC}">
                  <c15:fullRef>
                    <c15:sqref>'Fig 2.13'!$D$4:$BC$4</c15:sqref>
                  </c15:fullRef>
                </c:ext>
              </c:extLst>
              <c:f>'Fig 2.13'!$G$4:$BC$4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2.13'!$D$11:$BC$11</c15:sqref>
                  </c15:fullRef>
                </c:ext>
              </c:extLst>
              <c:f>'Fig 2.13'!$G$11:$BC$11</c:f>
              <c:numCache>
                <c:formatCode>0.0%</c:formatCode>
                <c:ptCount val="49"/>
                <c:pt idx="0">
                  <c:v>9.1540742065869627E-3</c:v>
                </c:pt>
                <c:pt idx="1">
                  <c:v>9.198071273415093E-3</c:v>
                </c:pt>
                <c:pt idx="2">
                  <c:v>9.6014895368014361E-3</c:v>
                </c:pt>
                <c:pt idx="3">
                  <c:v>9.8592831168444871E-3</c:v>
                </c:pt>
                <c:pt idx="4">
                  <c:v>1.0072744752535832E-2</c:v>
                </c:pt>
                <c:pt idx="5">
                  <c:v>1.027419911103869E-2</c:v>
                </c:pt>
                <c:pt idx="6">
                  <c:v>1.0303250327594203E-2</c:v>
                </c:pt>
                <c:pt idx="7">
                  <c:v>1.0330416821314177E-2</c:v>
                </c:pt>
                <c:pt idx="8">
                  <c:v>1.0348509129089628E-2</c:v>
                </c:pt>
                <c:pt idx="9">
                  <c:v>1.0360695490451224E-2</c:v>
                </c:pt>
                <c:pt idx="10">
                  <c:v>1.0354323343123036E-2</c:v>
                </c:pt>
                <c:pt idx="11">
                  <c:v>1.0388910369558238E-2</c:v>
                </c:pt>
                <c:pt idx="12">
                  <c:v>1.0407667459096985E-2</c:v>
                </c:pt>
                <c:pt idx="13">
                  <c:v>1.0413721560272458E-2</c:v>
                </c:pt>
                <c:pt idx="14">
                  <c:v>1.0407594819792032E-2</c:v>
                </c:pt>
                <c:pt idx="15">
                  <c:v>1.0405017327307883E-2</c:v>
                </c:pt>
                <c:pt idx="16">
                  <c:v>1.039746531715967E-2</c:v>
                </c:pt>
                <c:pt idx="17">
                  <c:v>1.038667242219142E-2</c:v>
                </c:pt>
                <c:pt idx="18">
                  <c:v>1.0383500166574931E-2</c:v>
                </c:pt>
                <c:pt idx="19">
                  <c:v>1.0386025957176135E-2</c:v>
                </c:pt>
                <c:pt idx="20">
                  <c:v>1.0378636072760518E-2</c:v>
                </c:pt>
                <c:pt idx="21">
                  <c:v>1.0369640931483241E-2</c:v>
                </c:pt>
                <c:pt idx="22">
                  <c:v>1.0353151691059773E-2</c:v>
                </c:pt>
                <c:pt idx="23">
                  <c:v>1.0332634903853556E-2</c:v>
                </c:pt>
                <c:pt idx="24">
                  <c:v>1.0322277715479949E-2</c:v>
                </c:pt>
                <c:pt idx="25">
                  <c:v>1.0312147742580397E-2</c:v>
                </c:pt>
                <c:pt idx="26">
                  <c:v>1.0303504469918333E-2</c:v>
                </c:pt>
                <c:pt idx="27">
                  <c:v>1.029021141761418E-2</c:v>
                </c:pt>
                <c:pt idx="28">
                  <c:v>1.0275867965321173E-2</c:v>
                </c:pt>
                <c:pt idx="29">
                  <c:v>1.0257792623440988E-2</c:v>
                </c:pt>
                <c:pt idx="30">
                  <c:v>1.0233245226408607E-2</c:v>
                </c:pt>
                <c:pt idx="31">
                  <c:v>1.0204657920920401E-2</c:v>
                </c:pt>
                <c:pt idx="32">
                  <c:v>1.0169580745536125E-2</c:v>
                </c:pt>
                <c:pt idx="33">
                  <c:v>1.0126231292047346E-2</c:v>
                </c:pt>
                <c:pt idx="34">
                  <c:v>1.0078691299906101E-2</c:v>
                </c:pt>
                <c:pt idx="35">
                  <c:v>1.0029949345352724E-2</c:v>
                </c:pt>
                <c:pt idx="36">
                  <c:v>9.9791086194826063E-3</c:v>
                </c:pt>
                <c:pt idx="37">
                  <c:v>9.9287960006303293E-3</c:v>
                </c:pt>
                <c:pt idx="38">
                  <c:v>9.8831364860709654E-3</c:v>
                </c:pt>
                <c:pt idx="39">
                  <c:v>9.8406080602067708E-3</c:v>
                </c:pt>
                <c:pt idx="40">
                  <c:v>9.7888760643019459E-3</c:v>
                </c:pt>
                <c:pt idx="41">
                  <c:v>9.7295754041289654E-3</c:v>
                </c:pt>
                <c:pt idx="42">
                  <c:v>9.6767161717258004E-3</c:v>
                </c:pt>
                <c:pt idx="43">
                  <c:v>9.6387688983258155E-3</c:v>
                </c:pt>
                <c:pt idx="44">
                  <c:v>9.6130523270261652E-3</c:v>
                </c:pt>
                <c:pt idx="45">
                  <c:v>9.5916407351130089E-3</c:v>
                </c:pt>
                <c:pt idx="46">
                  <c:v>9.5760210014011696E-3</c:v>
                </c:pt>
                <c:pt idx="47">
                  <c:v>9.5681650781801048E-3</c:v>
                </c:pt>
                <c:pt idx="48">
                  <c:v>9.558537666544676E-3</c:v>
                </c:pt>
              </c:numCache>
            </c:numRef>
          </c:val>
          <c:smooth val="0"/>
          <c:extLst>
            <c:ext xmlns:c16="http://schemas.microsoft.com/office/drawing/2014/chart" uri="{C3380CC4-5D6E-409C-BE32-E72D297353CC}">
              <c16:uniqueId val="{00000002-F652-4A1C-A461-B37521EDC0C7}"/>
            </c:ext>
          </c:extLst>
        </c:ser>
        <c:ser>
          <c:idx val="4"/>
          <c:order val="3"/>
          <c:tx>
            <c:strRef>
              <c:f>'Fig 2.13'!$C$12</c:f>
              <c:strCache>
                <c:ptCount val="1"/>
                <c:pt idx="0">
                  <c:v>Scénario 1,6%</c:v>
                </c:pt>
              </c:strCache>
            </c:strRef>
          </c:tx>
          <c:spPr>
            <a:ln w="28575" cap="rnd">
              <a:solidFill>
                <a:srgbClr val="006600"/>
              </a:solidFill>
              <a:round/>
            </a:ln>
            <a:effectLst/>
          </c:spPr>
          <c:marker>
            <c:symbol val="none"/>
          </c:marker>
          <c:cat>
            <c:numRef>
              <c:extLst>
                <c:ext xmlns:c15="http://schemas.microsoft.com/office/drawing/2012/chart" uri="{02D57815-91ED-43cb-92C2-25804820EDAC}">
                  <c15:fullRef>
                    <c15:sqref>'Fig 2.13'!$D$4:$BC$4</c15:sqref>
                  </c15:fullRef>
                </c:ext>
              </c:extLst>
              <c:f>'Fig 2.13'!$G$4:$BC$4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2.13'!$D$12:$BC$12</c15:sqref>
                  </c15:fullRef>
                </c:ext>
              </c:extLst>
              <c:f>'Fig 2.13'!$G$12:$BC$12</c:f>
              <c:numCache>
                <c:formatCode>0.0%</c:formatCode>
                <c:ptCount val="49"/>
                <c:pt idx="0">
                  <c:v>9.1540742065869627E-3</c:v>
                </c:pt>
                <c:pt idx="1">
                  <c:v>9.198071273415093E-3</c:v>
                </c:pt>
                <c:pt idx="2">
                  <c:v>9.6014895368014361E-3</c:v>
                </c:pt>
                <c:pt idx="3">
                  <c:v>9.8592831168444871E-3</c:v>
                </c:pt>
                <c:pt idx="4">
                  <c:v>1.0072744752535832E-2</c:v>
                </c:pt>
                <c:pt idx="5">
                  <c:v>1.027419911103869E-2</c:v>
                </c:pt>
                <c:pt idx="6">
                  <c:v>1.030096870597943E-2</c:v>
                </c:pt>
                <c:pt idx="7">
                  <c:v>1.0317956210959168E-2</c:v>
                </c:pt>
                <c:pt idx="8">
                  <c:v>1.0320295922944152E-2</c:v>
                </c:pt>
                <c:pt idx="9">
                  <c:v>1.0311328228660845E-2</c:v>
                </c:pt>
                <c:pt idx="10">
                  <c:v>1.0278594570875321E-2</c:v>
                </c:pt>
                <c:pt idx="11">
                  <c:v>1.0287409288889991E-2</c:v>
                </c:pt>
                <c:pt idx="12">
                  <c:v>1.0281401776058218E-2</c:v>
                </c:pt>
                <c:pt idx="13">
                  <c:v>1.0263716565574173E-2</c:v>
                </c:pt>
                <c:pt idx="14">
                  <c:v>1.023487442848425E-2</c:v>
                </c:pt>
                <c:pt idx="15">
                  <c:v>1.0210771804805297E-2</c:v>
                </c:pt>
                <c:pt idx="16">
                  <c:v>1.0183273068524555E-2</c:v>
                </c:pt>
                <c:pt idx="17">
                  <c:v>1.0153995987395588E-2</c:v>
                </c:pt>
                <c:pt idx="18">
                  <c:v>1.0133449781950325E-2</c:v>
                </c:pt>
                <c:pt idx="19">
                  <c:v>1.0119546368981066E-2</c:v>
                </c:pt>
                <c:pt idx="20">
                  <c:v>1.0096637354180257E-2</c:v>
                </c:pt>
                <c:pt idx="21">
                  <c:v>1.0073183870774728E-2</c:v>
                </c:pt>
                <c:pt idx="22">
                  <c:v>1.0043448467579645E-2</c:v>
                </c:pt>
                <c:pt idx="23">
                  <c:v>1.0010522103250999E-2</c:v>
                </c:pt>
                <c:pt idx="24">
                  <c:v>9.9879003134932219E-3</c:v>
                </c:pt>
                <c:pt idx="25">
                  <c:v>9.9661893471176925E-3</c:v>
                </c:pt>
                <c:pt idx="26">
                  <c:v>9.9466046693908305E-3</c:v>
                </c:pt>
                <c:pt idx="27">
                  <c:v>9.9229234004198849E-3</c:v>
                </c:pt>
                <c:pt idx="28">
                  <c:v>9.8989887775149821E-3</c:v>
                </c:pt>
                <c:pt idx="29">
                  <c:v>9.8722100405608526E-3</c:v>
                </c:pt>
                <c:pt idx="30">
                  <c:v>9.8397418887275698E-3</c:v>
                </c:pt>
                <c:pt idx="31">
                  <c:v>9.80409146116323E-3</c:v>
                </c:pt>
                <c:pt idx="32">
                  <c:v>9.7628431124567646E-3</c:v>
                </c:pt>
                <c:pt idx="33">
                  <c:v>9.7140788845997625E-3</c:v>
                </c:pt>
                <c:pt idx="34">
                  <c:v>9.6615915328495724E-3</c:v>
                </c:pt>
                <c:pt idx="35">
                  <c:v>9.6083543612534433E-3</c:v>
                </c:pt>
                <c:pt idx="36">
                  <c:v>9.5536906480056596E-3</c:v>
                </c:pt>
                <c:pt idx="37">
                  <c:v>9.5002233282908653E-3</c:v>
                </c:pt>
                <c:pt idx="38">
                  <c:v>9.4514499171927304E-3</c:v>
                </c:pt>
                <c:pt idx="39">
                  <c:v>9.4058377100070395E-3</c:v>
                </c:pt>
                <c:pt idx="40">
                  <c:v>9.3518010226234221E-3</c:v>
                </c:pt>
                <c:pt idx="41">
                  <c:v>9.2910833417306753E-3</c:v>
                </c:pt>
                <c:pt idx="42">
                  <c:v>9.236902172059731E-3</c:v>
                </c:pt>
                <c:pt idx="43">
                  <c:v>9.1971941849096506E-3</c:v>
                </c:pt>
                <c:pt idx="44">
                  <c:v>9.1694157228688275E-3</c:v>
                </c:pt>
                <c:pt idx="45">
                  <c:v>9.1459755483775714E-3</c:v>
                </c:pt>
                <c:pt idx="46">
                  <c:v>9.1281387623652881E-3</c:v>
                </c:pt>
                <c:pt idx="47">
                  <c:v>9.1176913385006362E-3</c:v>
                </c:pt>
                <c:pt idx="48">
                  <c:v>9.1054776195022037E-3</c:v>
                </c:pt>
              </c:numCache>
            </c:numRef>
          </c:val>
          <c:smooth val="0"/>
          <c:extLst>
            <c:ext xmlns:c16="http://schemas.microsoft.com/office/drawing/2014/chart" uri="{C3380CC4-5D6E-409C-BE32-E72D297353CC}">
              <c16:uniqueId val="{00000003-F652-4A1C-A461-B37521EDC0C7}"/>
            </c:ext>
          </c:extLst>
        </c:ser>
        <c:dLbls>
          <c:showLegendKey val="0"/>
          <c:showVal val="0"/>
          <c:showCatName val="0"/>
          <c:showSerName val="0"/>
          <c:showPercent val="0"/>
          <c:showBubbleSize val="0"/>
        </c:dLbls>
        <c:smooth val="0"/>
        <c:axId val="1733164016"/>
        <c:axId val="1733171504"/>
      </c:lineChart>
      <c:catAx>
        <c:axId val="1733164016"/>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71504"/>
        <c:crosses val="autoZero"/>
        <c:auto val="1"/>
        <c:lblAlgn val="ctr"/>
        <c:lblOffset val="100"/>
        <c:noMultiLvlLbl val="0"/>
      </c:catAx>
      <c:valAx>
        <c:axId val="1733171504"/>
        <c:scaling>
          <c:orientation val="minMax"/>
          <c:min val="5.000000000000001E-3"/>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6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 2.13'!$B$34</c:f>
              <c:strCache>
                <c:ptCount val="1"/>
              </c:strCache>
            </c:strRef>
          </c:tx>
          <c:spPr>
            <a:ln w="28575" cap="rnd">
              <a:solidFill>
                <a:srgbClr val="800000"/>
              </a:solidFill>
              <a:round/>
            </a:ln>
            <a:effectLst/>
          </c:spPr>
          <c:marker>
            <c:symbol val="none"/>
          </c:marker>
          <c:cat>
            <c:numRef>
              <c:extLst>
                <c:ext xmlns:c15="http://schemas.microsoft.com/office/drawing/2012/chart" uri="{02D57815-91ED-43cb-92C2-25804820EDAC}">
                  <c15:fullRef>
                    <c15:sqref>'Fig 2.13'!$D$4:$BC$4</c15:sqref>
                  </c15:fullRef>
                </c:ext>
              </c:extLst>
              <c:f>'Fig 2.13'!$G$4:$BC$4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2.13'!$C$34:$BB$34</c15:sqref>
                  </c15:fullRef>
                </c:ext>
              </c:extLst>
              <c:f>'Fig 2.13'!$F$34:$BB$34</c:f>
              <c:numCache>
                <c:formatCode>0.0%</c:formatCode>
                <c:ptCount val="49"/>
              </c:numCache>
            </c:numRef>
          </c:val>
          <c:smooth val="0"/>
          <c:extLst>
            <c:ext xmlns:c16="http://schemas.microsoft.com/office/drawing/2014/chart" uri="{C3380CC4-5D6E-409C-BE32-E72D297353CC}">
              <c16:uniqueId val="{00000000-1BA2-47DE-AEB7-69838F017240}"/>
            </c:ext>
          </c:extLst>
        </c:ser>
        <c:ser>
          <c:idx val="2"/>
          <c:order val="1"/>
          <c:tx>
            <c:strRef>
              <c:f>'Fig 2.13'!$B$35</c:f>
              <c:strCache>
                <c:ptCount val="1"/>
              </c:strCache>
            </c:strRef>
          </c:tx>
          <c:spPr>
            <a:ln w="28575" cap="rnd">
              <a:solidFill>
                <a:schemeClr val="accent2">
                  <a:lumMod val="75000"/>
                </a:schemeClr>
              </a:solidFill>
              <a:round/>
            </a:ln>
            <a:effectLst/>
          </c:spPr>
          <c:marker>
            <c:symbol val="none"/>
          </c:marker>
          <c:cat>
            <c:numRef>
              <c:extLst>
                <c:ext xmlns:c15="http://schemas.microsoft.com/office/drawing/2012/chart" uri="{02D57815-91ED-43cb-92C2-25804820EDAC}">
                  <c15:fullRef>
                    <c15:sqref>'Fig 2.13'!$D$4:$BC$4</c15:sqref>
                  </c15:fullRef>
                </c:ext>
              </c:extLst>
              <c:f>'Fig 2.13'!$G$4:$BC$4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2.13'!$C$35:$BB$35</c15:sqref>
                  </c15:fullRef>
                </c:ext>
              </c:extLst>
              <c:f>'Fig 2.13'!$F$35:$BB$35</c:f>
              <c:numCache>
                <c:formatCode>0.0%</c:formatCode>
                <c:ptCount val="49"/>
              </c:numCache>
            </c:numRef>
          </c:val>
          <c:smooth val="0"/>
          <c:extLst>
            <c:ext xmlns:c16="http://schemas.microsoft.com/office/drawing/2014/chart" uri="{C3380CC4-5D6E-409C-BE32-E72D297353CC}">
              <c16:uniqueId val="{00000001-1BA2-47DE-AEB7-69838F017240}"/>
            </c:ext>
          </c:extLst>
        </c:ser>
        <c:ser>
          <c:idx val="3"/>
          <c:order val="2"/>
          <c:tx>
            <c:strRef>
              <c:f>'Fig 2.13'!$B$36</c:f>
              <c:strCache>
                <c:ptCount val="1"/>
              </c:strCache>
            </c:strRef>
          </c:tx>
          <c:spPr>
            <a:ln w="28575" cap="rnd">
              <a:solidFill>
                <a:srgbClr val="31859C"/>
              </a:solidFill>
              <a:round/>
            </a:ln>
            <a:effectLst/>
          </c:spPr>
          <c:marker>
            <c:symbol val="none"/>
          </c:marker>
          <c:cat>
            <c:numRef>
              <c:extLst>
                <c:ext xmlns:c15="http://schemas.microsoft.com/office/drawing/2012/chart" uri="{02D57815-91ED-43cb-92C2-25804820EDAC}">
                  <c15:fullRef>
                    <c15:sqref>'Fig 2.13'!$D$4:$BC$4</c15:sqref>
                  </c15:fullRef>
                </c:ext>
              </c:extLst>
              <c:f>'Fig 2.13'!$G$4:$BC$4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2.13'!$C$36:$BB$36</c15:sqref>
                  </c15:fullRef>
                </c:ext>
              </c:extLst>
              <c:f>'Fig 2.13'!$F$36:$BB$36</c:f>
              <c:numCache>
                <c:formatCode>0.0%</c:formatCode>
                <c:ptCount val="49"/>
              </c:numCache>
            </c:numRef>
          </c:val>
          <c:smooth val="0"/>
          <c:extLst>
            <c:ext xmlns:c16="http://schemas.microsoft.com/office/drawing/2014/chart" uri="{C3380CC4-5D6E-409C-BE32-E72D297353CC}">
              <c16:uniqueId val="{00000002-1BA2-47DE-AEB7-69838F017240}"/>
            </c:ext>
          </c:extLst>
        </c:ser>
        <c:ser>
          <c:idx val="4"/>
          <c:order val="3"/>
          <c:tx>
            <c:strRef>
              <c:f>'Fig 2.13'!$B$37</c:f>
              <c:strCache>
                <c:ptCount val="1"/>
              </c:strCache>
            </c:strRef>
          </c:tx>
          <c:spPr>
            <a:ln w="28575" cap="rnd">
              <a:solidFill>
                <a:srgbClr val="006600"/>
              </a:solidFill>
              <a:round/>
            </a:ln>
            <a:effectLst/>
          </c:spPr>
          <c:marker>
            <c:symbol val="none"/>
          </c:marker>
          <c:cat>
            <c:numRef>
              <c:extLst>
                <c:ext xmlns:c15="http://schemas.microsoft.com/office/drawing/2012/chart" uri="{02D57815-91ED-43cb-92C2-25804820EDAC}">
                  <c15:fullRef>
                    <c15:sqref>'Fig 2.13'!$D$4:$BC$4</c15:sqref>
                  </c15:fullRef>
                </c:ext>
              </c:extLst>
              <c:f>'Fig 2.13'!$G$4:$BC$4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2.13'!$C$37:$BB$37</c15:sqref>
                  </c15:fullRef>
                </c:ext>
              </c:extLst>
              <c:f>'Fig 2.13'!$F$37:$BB$37</c:f>
              <c:numCache>
                <c:formatCode>0.0%</c:formatCode>
                <c:ptCount val="49"/>
              </c:numCache>
            </c:numRef>
          </c:val>
          <c:smooth val="0"/>
          <c:extLst>
            <c:ext xmlns:c16="http://schemas.microsoft.com/office/drawing/2014/chart" uri="{C3380CC4-5D6E-409C-BE32-E72D297353CC}">
              <c16:uniqueId val="{00000003-1BA2-47DE-AEB7-69838F017240}"/>
            </c:ext>
          </c:extLst>
        </c:ser>
        <c:dLbls>
          <c:showLegendKey val="0"/>
          <c:showVal val="0"/>
          <c:showCatName val="0"/>
          <c:showSerName val="0"/>
          <c:showPercent val="0"/>
          <c:showBubbleSize val="0"/>
        </c:dLbls>
        <c:smooth val="0"/>
        <c:axId val="1733164016"/>
        <c:axId val="1733171504"/>
      </c:lineChart>
      <c:catAx>
        <c:axId val="1733164016"/>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71504"/>
        <c:crosses val="autoZero"/>
        <c:auto val="1"/>
        <c:lblAlgn val="ctr"/>
        <c:lblOffset val="100"/>
        <c:noMultiLvlLbl val="0"/>
      </c:catAx>
      <c:valAx>
        <c:axId val="1733171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6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 2.13'!$C$5</c:f>
              <c:strCache>
                <c:ptCount val="1"/>
                <c:pt idx="0">
                  <c:v>Scénario 0,7%</c:v>
                </c:pt>
              </c:strCache>
            </c:strRef>
          </c:tx>
          <c:spPr>
            <a:ln w="28575" cap="rnd">
              <a:solidFill>
                <a:srgbClr val="800000"/>
              </a:solidFill>
              <a:round/>
            </a:ln>
            <a:effectLst/>
          </c:spPr>
          <c:marker>
            <c:symbol val="none"/>
          </c:marker>
          <c:cat>
            <c:numRef>
              <c:f>'Fig 2.13'!$D$4:$BC$4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2.13'!$D$5:$BC$5</c:f>
              <c:numCache>
                <c:formatCode>0.0%</c:formatCode>
                <c:ptCount val="52"/>
                <c:pt idx="0">
                  <c:v>2.2101345994494554E-2</c:v>
                </c:pt>
                <c:pt idx="1">
                  <c:v>2.3562647862138252E-2</c:v>
                </c:pt>
                <c:pt idx="2">
                  <c:v>2.209051662079543E-2</c:v>
                </c:pt>
                <c:pt idx="3">
                  <c:v>2.1777801461673098E-2</c:v>
                </c:pt>
                <c:pt idx="4">
                  <c:v>2.1120293477165011E-2</c:v>
                </c:pt>
                <c:pt idx="5">
                  <c:v>2.1352060022967669E-2</c:v>
                </c:pt>
                <c:pt idx="6">
                  <c:v>2.1190544441693285E-2</c:v>
                </c:pt>
                <c:pt idx="7">
                  <c:v>2.0893379706533474E-2</c:v>
                </c:pt>
                <c:pt idx="8">
                  <c:v>2.0404816657426866E-2</c:v>
                </c:pt>
                <c:pt idx="9">
                  <c:v>2.0032176349782094E-2</c:v>
                </c:pt>
                <c:pt idx="10">
                  <c:v>1.9686244573243104E-2</c:v>
                </c:pt>
                <c:pt idx="11">
                  <c:v>1.9325083250681791E-2</c:v>
                </c:pt>
                <c:pt idx="12">
                  <c:v>1.8954607063329045E-2</c:v>
                </c:pt>
                <c:pt idx="13">
                  <c:v>1.8601706244191277E-2</c:v>
                </c:pt>
                <c:pt idx="14">
                  <c:v>1.8337510692711504E-2</c:v>
                </c:pt>
                <c:pt idx="15">
                  <c:v>1.8061254320444704E-2</c:v>
                </c:pt>
                <c:pt idx="16">
                  <c:v>1.7800602390482881E-2</c:v>
                </c:pt>
                <c:pt idx="17">
                  <c:v>1.75708753661044E-2</c:v>
                </c:pt>
                <c:pt idx="18">
                  <c:v>1.7353241381428092E-2</c:v>
                </c:pt>
                <c:pt idx="19">
                  <c:v>1.7088473182327042E-2</c:v>
                </c:pt>
                <c:pt idx="20">
                  <c:v>1.6813957380698501E-2</c:v>
                </c:pt>
                <c:pt idx="21">
                  <c:v>1.6558466112348548E-2</c:v>
                </c:pt>
                <c:pt idx="22">
                  <c:v>1.6308017326516013E-2</c:v>
                </c:pt>
                <c:pt idx="23">
                  <c:v>1.6059702408096847E-2</c:v>
                </c:pt>
                <c:pt idx="24">
                  <c:v>1.5801084355162927E-2</c:v>
                </c:pt>
                <c:pt idx="25">
                  <c:v>1.5559327886869064E-2</c:v>
                </c:pt>
                <c:pt idx="26">
                  <c:v>1.5321651181688484E-2</c:v>
                </c:pt>
                <c:pt idx="27">
                  <c:v>1.5069292579568832E-2</c:v>
                </c:pt>
                <c:pt idx="28">
                  <c:v>1.482893921808019E-2</c:v>
                </c:pt>
                <c:pt idx="29">
                  <c:v>1.4589154884442413E-2</c:v>
                </c:pt>
                <c:pt idx="30">
                  <c:v>1.4332352195221887E-2</c:v>
                </c:pt>
                <c:pt idx="31">
                  <c:v>1.4071358472626855E-2</c:v>
                </c:pt>
                <c:pt idx="32">
                  <c:v>1.3826147051180295E-2</c:v>
                </c:pt>
                <c:pt idx="33">
                  <c:v>1.3598093318958459E-2</c:v>
                </c:pt>
                <c:pt idx="34">
                  <c:v>1.3388171433679735E-2</c:v>
                </c:pt>
                <c:pt idx="35">
                  <c:v>1.316993797184752E-2</c:v>
                </c:pt>
                <c:pt idx="36">
                  <c:v>1.2948669000028496E-2</c:v>
                </c:pt>
                <c:pt idx="37">
                  <c:v>1.2760846542464758E-2</c:v>
                </c:pt>
                <c:pt idx="38">
                  <c:v>1.2588926551698649E-2</c:v>
                </c:pt>
                <c:pt idx="39">
                  <c:v>1.2424063957839543E-2</c:v>
                </c:pt>
                <c:pt idx="40">
                  <c:v>1.2287075429828785E-2</c:v>
                </c:pt>
                <c:pt idx="41">
                  <c:v>1.2144721287041216E-2</c:v>
                </c:pt>
                <c:pt idx="42">
                  <c:v>1.2033822677160555E-2</c:v>
                </c:pt>
                <c:pt idx="43">
                  <c:v>1.1945069916207562E-2</c:v>
                </c:pt>
                <c:pt idx="44">
                  <c:v>1.1857231857690347E-2</c:v>
                </c:pt>
                <c:pt idx="45">
                  <c:v>1.1783599421678123E-2</c:v>
                </c:pt>
                <c:pt idx="46">
                  <c:v>1.1733102988703649E-2</c:v>
                </c:pt>
                <c:pt idx="47">
                  <c:v>1.1653161734089396E-2</c:v>
                </c:pt>
                <c:pt idx="48">
                  <c:v>1.160071666135642E-2</c:v>
                </c:pt>
                <c:pt idx="49">
                  <c:v>1.155704372524474E-2</c:v>
                </c:pt>
                <c:pt idx="50">
                  <c:v>1.1535045645097242E-2</c:v>
                </c:pt>
                <c:pt idx="51">
                  <c:v>1.1527021074764637E-2</c:v>
                </c:pt>
              </c:numCache>
            </c:numRef>
          </c:val>
          <c:smooth val="0"/>
          <c:extLst>
            <c:ext xmlns:c16="http://schemas.microsoft.com/office/drawing/2014/chart" uri="{C3380CC4-5D6E-409C-BE32-E72D297353CC}">
              <c16:uniqueId val="{00000000-7306-4E21-96BA-E627B5C94B4E}"/>
            </c:ext>
          </c:extLst>
        </c:ser>
        <c:ser>
          <c:idx val="2"/>
          <c:order val="1"/>
          <c:tx>
            <c:strRef>
              <c:f>'Fig 2.13'!$C$6</c:f>
              <c:strCache>
                <c:ptCount val="1"/>
                <c:pt idx="0">
                  <c:v>Scénario 1,0%</c:v>
                </c:pt>
              </c:strCache>
            </c:strRef>
          </c:tx>
          <c:spPr>
            <a:ln w="28575" cap="rnd">
              <a:solidFill>
                <a:schemeClr val="accent2">
                  <a:lumMod val="75000"/>
                </a:schemeClr>
              </a:solidFill>
              <a:round/>
            </a:ln>
            <a:effectLst/>
          </c:spPr>
          <c:marker>
            <c:symbol val="none"/>
          </c:marker>
          <c:cat>
            <c:numRef>
              <c:f>'Fig 2.13'!$D$4:$BC$4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2.13'!$D$6:$BC$6</c:f>
              <c:numCache>
                <c:formatCode>0.0%</c:formatCode>
                <c:ptCount val="52"/>
                <c:pt idx="0">
                  <c:v>2.2101345994494554E-2</c:v>
                </c:pt>
                <c:pt idx="1">
                  <c:v>2.3562647862138252E-2</c:v>
                </c:pt>
                <c:pt idx="2">
                  <c:v>2.209051662079543E-2</c:v>
                </c:pt>
                <c:pt idx="3">
                  <c:v>2.1777801461673098E-2</c:v>
                </c:pt>
                <c:pt idx="4">
                  <c:v>2.1120293477165011E-2</c:v>
                </c:pt>
                <c:pt idx="5">
                  <c:v>2.1352060022967669E-2</c:v>
                </c:pt>
                <c:pt idx="6">
                  <c:v>2.1190544441693285E-2</c:v>
                </c:pt>
                <c:pt idx="7">
                  <c:v>2.0893379706533474E-2</c:v>
                </c:pt>
                <c:pt idx="8">
                  <c:v>2.0404816657426866E-2</c:v>
                </c:pt>
                <c:pt idx="9">
                  <c:v>2.0020545314986607E-2</c:v>
                </c:pt>
                <c:pt idx="10">
                  <c:v>1.9651825537616643E-2</c:v>
                </c:pt>
                <c:pt idx="11">
                  <c:v>1.9258027861255411E-2</c:v>
                </c:pt>
                <c:pt idx="12">
                  <c:v>1.8845709974240319E-2</c:v>
                </c:pt>
                <c:pt idx="13">
                  <c:v>1.8441377669872357E-2</c:v>
                </c:pt>
                <c:pt idx="14">
                  <c:v>1.8127355619029915E-2</c:v>
                </c:pt>
                <c:pt idx="15">
                  <c:v>1.7803953920456139E-2</c:v>
                </c:pt>
                <c:pt idx="16">
                  <c:v>1.7497045164689255E-2</c:v>
                </c:pt>
                <c:pt idx="17">
                  <c:v>1.7223849331167093E-2</c:v>
                </c:pt>
                <c:pt idx="18">
                  <c:v>1.6964548194212462E-2</c:v>
                </c:pt>
                <c:pt idx="19">
                  <c:v>1.6662264416827048E-2</c:v>
                </c:pt>
                <c:pt idx="20">
                  <c:v>1.6353281170356612E-2</c:v>
                </c:pt>
                <c:pt idx="21">
                  <c:v>1.606573240404098E-2</c:v>
                </c:pt>
                <c:pt idx="22">
                  <c:v>1.5785881847632521E-2</c:v>
                </c:pt>
                <c:pt idx="23">
                  <c:v>1.5510214290483961E-2</c:v>
                </c:pt>
                <c:pt idx="24">
                  <c:v>1.5227448776775735E-2</c:v>
                </c:pt>
                <c:pt idx="25">
                  <c:v>1.4962793310622374E-2</c:v>
                </c:pt>
                <c:pt idx="26">
                  <c:v>1.4704242771536995E-2</c:v>
                </c:pt>
                <c:pt idx="27">
                  <c:v>1.4434481835909584E-2</c:v>
                </c:pt>
                <c:pt idx="28">
                  <c:v>1.4178405142457761E-2</c:v>
                </c:pt>
                <c:pt idx="29">
                  <c:v>1.3925113075575656E-2</c:v>
                </c:pt>
                <c:pt idx="30">
                  <c:v>1.3657452506803443E-2</c:v>
                </c:pt>
                <c:pt idx="31">
                  <c:v>1.338772365769712E-2</c:v>
                </c:pt>
                <c:pt idx="32">
                  <c:v>1.313437559829477E-2</c:v>
                </c:pt>
                <c:pt idx="33">
                  <c:v>1.2899385049886551E-2</c:v>
                </c:pt>
                <c:pt idx="34">
                  <c:v>1.2683412425892304E-2</c:v>
                </c:pt>
                <c:pt idx="35">
                  <c:v>1.246258308108231E-2</c:v>
                </c:pt>
                <c:pt idx="36">
                  <c:v>1.224151095300703E-2</c:v>
                </c:pt>
                <c:pt idx="37">
                  <c:v>1.2054329840207078E-2</c:v>
                </c:pt>
                <c:pt idx="38">
                  <c:v>1.1884213644768025E-2</c:v>
                </c:pt>
                <c:pt idx="39">
                  <c:v>1.1721218349327281E-2</c:v>
                </c:pt>
                <c:pt idx="40">
                  <c:v>1.1586492594844153E-2</c:v>
                </c:pt>
                <c:pt idx="41">
                  <c:v>1.1447952396079411E-2</c:v>
                </c:pt>
                <c:pt idx="42">
                  <c:v>1.1340559467414142E-2</c:v>
                </c:pt>
                <c:pt idx="43">
                  <c:v>1.1255314894436085E-2</c:v>
                </c:pt>
                <c:pt idx="44">
                  <c:v>1.1170870274882498E-2</c:v>
                </c:pt>
                <c:pt idx="45">
                  <c:v>1.110181883464466E-2</c:v>
                </c:pt>
                <c:pt idx="46">
                  <c:v>1.105585415883936E-2</c:v>
                </c:pt>
                <c:pt idx="47">
                  <c:v>1.0982741494487835E-2</c:v>
                </c:pt>
                <c:pt idx="48">
                  <c:v>1.0935781234251112E-2</c:v>
                </c:pt>
                <c:pt idx="49">
                  <c:v>1.0897360234289102E-2</c:v>
                </c:pt>
                <c:pt idx="50">
                  <c:v>1.0880318676823467E-2</c:v>
                </c:pt>
                <c:pt idx="51">
                  <c:v>1.0878208303414551E-2</c:v>
                </c:pt>
              </c:numCache>
            </c:numRef>
          </c:val>
          <c:smooth val="0"/>
          <c:extLst>
            <c:ext xmlns:c16="http://schemas.microsoft.com/office/drawing/2014/chart" uri="{C3380CC4-5D6E-409C-BE32-E72D297353CC}">
              <c16:uniqueId val="{00000001-7306-4E21-96BA-E627B5C94B4E}"/>
            </c:ext>
          </c:extLst>
        </c:ser>
        <c:ser>
          <c:idx val="3"/>
          <c:order val="2"/>
          <c:tx>
            <c:strRef>
              <c:f>'Fig 2.13'!$C$7</c:f>
              <c:strCache>
                <c:ptCount val="1"/>
                <c:pt idx="0">
                  <c:v>Scénario 1,3%</c:v>
                </c:pt>
              </c:strCache>
            </c:strRef>
          </c:tx>
          <c:spPr>
            <a:ln w="28575" cap="rnd">
              <a:solidFill>
                <a:srgbClr val="31859C"/>
              </a:solidFill>
              <a:round/>
            </a:ln>
            <a:effectLst/>
          </c:spPr>
          <c:marker>
            <c:symbol val="none"/>
          </c:marker>
          <c:cat>
            <c:numRef>
              <c:f>'Fig 2.13'!$D$4:$BC$4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2.13'!$D$7:$BC$7</c:f>
              <c:numCache>
                <c:formatCode>0.0%</c:formatCode>
                <c:ptCount val="52"/>
                <c:pt idx="0">
                  <c:v>2.2101345994494554E-2</c:v>
                </c:pt>
                <c:pt idx="1">
                  <c:v>2.3562647862138252E-2</c:v>
                </c:pt>
                <c:pt idx="2">
                  <c:v>2.209051662079543E-2</c:v>
                </c:pt>
                <c:pt idx="3">
                  <c:v>2.1777801461673098E-2</c:v>
                </c:pt>
                <c:pt idx="4">
                  <c:v>2.1120293477165011E-2</c:v>
                </c:pt>
                <c:pt idx="5">
                  <c:v>2.1352060022967669E-2</c:v>
                </c:pt>
                <c:pt idx="6">
                  <c:v>2.1190544441693285E-2</c:v>
                </c:pt>
                <c:pt idx="7">
                  <c:v>2.0893379706533474E-2</c:v>
                </c:pt>
                <c:pt idx="8">
                  <c:v>2.0404816657426866E-2</c:v>
                </c:pt>
                <c:pt idx="9">
                  <c:v>2.0014298920812582E-2</c:v>
                </c:pt>
                <c:pt idx="10">
                  <c:v>1.9626774305597214E-2</c:v>
                </c:pt>
                <c:pt idx="11">
                  <c:v>1.9203782783386684E-2</c:v>
                </c:pt>
                <c:pt idx="12">
                  <c:v>1.8754908759017714E-2</c:v>
                </c:pt>
                <c:pt idx="13">
                  <c:v>1.8305053746225625E-2</c:v>
                </c:pt>
                <c:pt idx="14">
                  <c:v>1.7949668770159265E-2</c:v>
                </c:pt>
                <c:pt idx="15">
                  <c:v>1.7588600814507419E-2</c:v>
                </c:pt>
                <c:pt idx="16">
                  <c:v>1.7244585475773892E-2</c:v>
                </c:pt>
                <c:pt idx="17">
                  <c:v>1.6937800818460472E-2</c:v>
                </c:pt>
                <c:pt idx="18">
                  <c:v>1.6647035883963875E-2</c:v>
                </c:pt>
                <c:pt idx="19">
                  <c:v>1.6316599249851915E-2</c:v>
                </c:pt>
                <c:pt idx="20">
                  <c:v>1.5983812555118621E-2</c:v>
                </c:pt>
                <c:pt idx="21">
                  <c:v>1.5672807947282725E-2</c:v>
                </c:pt>
                <c:pt idx="22">
                  <c:v>1.5373198075946956E-2</c:v>
                </c:pt>
                <c:pt idx="23">
                  <c:v>1.5079109501045414E-2</c:v>
                </c:pt>
                <c:pt idx="24">
                  <c:v>1.4780689268617619E-2</c:v>
                </c:pt>
                <c:pt idx="25">
                  <c:v>1.450162634079589E-2</c:v>
                </c:pt>
                <c:pt idx="26">
                  <c:v>1.4230400423690474E-2</c:v>
                </c:pt>
                <c:pt idx="27">
                  <c:v>1.3949527643686208E-2</c:v>
                </c:pt>
                <c:pt idx="28">
                  <c:v>1.3683961584921432E-2</c:v>
                </c:pt>
                <c:pt idx="29">
                  <c:v>1.3423080499467954E-2</c:v>
                </c:pt>
                <c:pt idx="30">
                  <c:v>1.3149979415060348E-2</c:v>
                </c:pt>
                <c:pt idx="31">
                  <c:v>1.2875850286212822E-2</c:v>
                </c:pt>
                <c:pt idx="32">
                  <c:v>1.2618191333424195E-2</c:v>
                </c:pt>
                <c:pt idx="33">
                  <c:v>1.2379874552553377E-2</c:v>
                </c:pt>
                <c:pt idx="34">
                  <c:v>1.2161221075382063E-2</c:v>
                </c:pt>
                <c:pt idx="35">
                  <c:v>1.1940064767588607E-2</c:v>
                </c:pt>
                <c:pt idx="36">
                  <c:v>1.1721123989320067E-2</c:v>
                </c:pt>
                <c:pt idx="37">
                  <c:v>1.1535629565505693E-2</c:v>
                </c:pt>
                <c:pt idx="38">
                  <c:v>1.1367551943383592E-2</c:v>
                </c:pt>
                <c:pt idx="39">
                  <c:v>1.1206414054729554E-2</c:v>
                </c:pt>
                <c:pt idx="40">
                  <c:v>1.1073412510050971E-2</c:v>
                </c:pt>
                <c:pt idx="41">
                  <c:v>1.0936766752976692E-2</c:v>
                </c:pt>
                <c:pt idx="42">
                  <c:v>1.0831740321532382E-2</c:v>
                </c:pt>
                <c:pt idx="43">
                  <c:v>1.0747706280001832E-2</c:v>
                </c:pt>
                <c:pt idx="44">
                  <c:v>1.0664443816130872E-2</c:v>
                </c:pt>
                <c:pt idx="45">
                  <c:v>1.0597412388493576E-2</c:v>
                </c:pt>
                <c:pt idx="46">
                  <c:v>1.0553567869477221E-2</c:v>
                </c:pt>
                <c:pt idx="47">
                  <c:v>1.0483736350090636E-2</c:v>
                </c:pt>
                <c:pt idx="48">
                  <c:v>1.0439459895015261E-2</c:v>
                </c:pt>
                <c:pt idx="49">
                  <c:v>1.0403445233141814E-2</c:v>
                </c:pt>
                <c:pt idx="50">
                  <c:v>1.0388635832140801E-2</c:v>
                </c:pt>
                <c:pt idx="51">
                  <c:v>1.0388212781136937E-2</c:v>
                </c:pt>
              </c:numCache>
            </c:numRef>
          </c:val>
          <c:smooth val="0"/>
          <c:extLst>
            <c:ext xmlns:c16="http://schemas.microsoft.com/office/drawing/2014/chart" uri="{C3380CC4-5D6E-409C-BE32-E72D297353CC}">
              <c16:uniqueId val="{00000002-7306-4E21-96BA-E627B5C94B4E}"/>
            </c:ext>
          </c:extLst>
        </c:ser>
        <c:ser>
          <c:idx val="4"/>
          <c:order val="3"/>
          <c:tx>
            <c:strRef>
              <c:f>'Fig 2.13'!$C$8</c:f>
              <c:strCache>
                <c:ptCount val="1"/>
                <c:pt idx="0">
                  <c:v>Scénario 1,6%</c:v>
                </c:pt>
              </c:strCache>
            </c:strRef>
          </c:tx>
          <c:spPr>
            <a:ln w="28575" cap="rnd">
              <a:solidFill>
                <a:srgbClr val="006600"/>
              </a:solidFill>
              <a:round/>
            </a:ln>
            <a:effectLst/>
          </c:spPr>
          <c:marker>
            <c:symbol val="none"/>
          </c:marker>
          <c:cat>
            <c:numRef>
              <c:f>'Fig 2.13'!$D$4:$BC$4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2.13'!$D$8:$BC$8</c:f>
              <c:numCache>
                <c:formatCode>0.0%</c:formatCode>
                <c:ptCount val="52"/>
                <c:pt idx="0">
                  <c:v>2.2101345994494554E-2</c:v>
                </c:pt>
                <c:pt idx="1">
                  <c:v>2.3562647862138252E-2</c:v>
                </c:pt>
                <c:pt idx="2">
                  <c:v>2.209051662079543E-2</c:v>
                </c:pt>
                <c:pt idx="3">
                  <c:v>2.1777801461673098E-2</c:v>
                </c:pt>
                <c:pt idx="4">
                  <c:v>2.1120293477165011E-2</c:v>
                </c:pt>
                <c:pt idx="5">
                  <c:v>2.1352060022967669E-2</c:v>
                </c:pt>
                <c:pt idx="6">
                  <c:v>2.1190544441693285E-2</c:v>
                </c:pt>
                <c:pt idx="7">
                  <c:v>2.0893379706533474E-2</c:v>
                </c:pt>
                <c:pt idx="8">
                  <c:v>2.0404816657426866E-2</c:v>
                </c:pt>
                <c:pt idx="9">
                  <c:v>2.0009311735408809E-2</c:v>
                </c:pt>
                <c:pt idx="10">
                  <c:v>1.9601374433164266E-2</c:v>
                </c:pt>
                <c:pt idx="11">
                  <c:v>1.9149037424760117E-2</c:v>
                </c:pt>
                <c:pt idx="12">
                  <c:v>1.8663669240645629E-2</c:v>
                </c:pt>
                <c:pt idx="13">
                  <c:v>1.8170259184588502E-2</c:v>
                </c:pt>
                <c:pt idx="14">
                  <c:v>1.7774880813921982E-2</c:v>
                </c:pt>
                <c:pt idx="15">
                  <c:v>1.7375887210300981E-2</c:v>
                </c:pt>
                <c:pt idx="16">
                  <c:v>1.6997654827406825E-2</c:v>
                </c:pt>
                <c:pt idx="17">
                  <c:v>1.6658388617592265E-2</c:v>
                </c:pt>
                <c:pt idx="18">
                  <c:v>1.6337989280541063E-2</c:v>
                </c:pt>
                <c:pt idx="19">
                  <c:v>1.5980680449043255E-2</c:v>
                </c:pt>
                <c:pt idx="20">
                  <c:v>1.5624853711957935E-2</c:v>
                </c:pt>
                <c:pt idx="21">
                  <c:v>1.5294100807027167E-2</c:v>
                </c:pt>
                <c:pt idx="22">
                  <c:v>1.4975660521052385E-2</c:v>
                </c:pt>
                <c:pt idx="23">
                  <c:v>1.4665323180998294E-2</c:v>
                </c:pt>
                <c:pt idx="24">
                  <c:v>1.4352719683613705E-2</c:v>
                </c:pt>
                <c:pt idx="25">
                  <c:v>1.406068514995182E-2</c:v>
                </c:pt>
                <c:pt idx="26">
                  <c:v>1.3777946862472558E-2</c:v>
                </c:pt>
                <c:pt idx="27">
                  <c:v>1.3487899614483658E-2</c:v>
                </c:pt>
                <c:pt idx="28">
                  <c:v>1.3214659335700808E-2</c:v>
                </c:pt>
                <c:pt idx="29">
                  <c:v>1.2947926105546738E-2</c:v>
                </c:pt>
                <c:pt idx="30">
                  <c:v>1.2670837252810305E-2</c:v>
                </c:pt>
                <c:pt idx="31">
                  <c:v>1.2393039953192521E-2</c:v>
                </c:pt>
                <c:pt idx="32">
                  <c:v>1.2132889012223553E-2</c:v>
                </c:pt>
                <c:pt idx="33">
                  <c:v>1.1892115494397455E-2</c:v>
                </c:pt>
                <c:pt idx="34">
                  <c:v>1.1672456734021279E-2</c:v>
                </c:pt>
                <c:pt idx="35">
                  <c:v>1.1451967818211516E-2</c:v>
                </c:pt>
                <c:pt idx="36">
                  <c:v>1.1235522346713375E-2</c:v>
                </c:pt>
                <c:pt idx="37">
                  <c:v>1.1052487444970132E-2</c:v>
                </c:pt>
                <c:pt idx="38">
                  <c:v>1.0887487070178949E-2</c:v>
                </c:pt>
                <c:pt idx="39">
                  <c:v>1.0729061508719155E-2</c:v>
                </c:pt>
                <c:pt idx="40">
                  <c:v>1.0597760892814391E-2</c:v>
                </c:pt>
                <c:pt idx="41">
                  <c:v>1.0464586520642097E-2</c:v>
                </c:pt>
                <c:pt idx="42">
                  <c:v>1.0362214089818543E-2</c:v>
                </c:pt>
                <c:pt idx="43">
                  <c:v>1.02802759413111E-2</c:v>
                </c:pt>
                <c:pt idx="44">
                  <c:v>1.0198895592592419E-2</c:v>
                </c:pt>
                <c:pt idx="45">
                  <c:v>1.0134377301701804E-2</c:v>
                </c:pt>
                <c:pt idx="46">
                  <c:v>1.0093034807349612E-2</c:v>
                </c:pt>
                <c:pt idx="47">
                  <c:v>1.0027116593385966E-2</c:v>
                </c:pt>
                <c:pt idx="48">
                  <c:v>9.9861450883182712E-3</c:v>
                </c:pt>
                <c:pt idx="49">
                  <c:v>9.9529198836682247E-3</c:v>
                </c:pt>
                <c:pt idx="50">
                  <c:v>9.9410266241960615E-3</c:v>
                </c:pt>
                <c:pt idx="51">
                  <c:v>9.9430313697633881E-3</c:v>
                </c:pt>
              </c:numCache>
            </c:numRef>
          </c:val>
          <c:smooth val="0"/>
          <c:extLst>
            <c:ext xmlns:c16="http://schemas.microsoft.com/office/drawing/2014/chart" uri="{C3380CC4-5D6E-409C-BE32-E72D297353CC}">
              <c16:uniqueId val="{00000003-7306-4E21-96BA-E627B5C94B4E}"/>
            </c:ext>
          </c:extLst>
        </c:ser>
        <c:dLbls>
          <c:showLegendKey val="0"/>
          <c:showVal val="0"/>
          <c:showCatName val="0"/>
          <c:showSerName val="0"/>
          <c:showPercent val="0"/>
          <c:showBubbleSize val="0"/>
        </c:dLbls>
        <c:smooth val="0"/>
        <c:axId val="1733164016"/>
        <c:axId val="1733171504"/>
      </c:lineChart>
      <c:catAx>
        <c:axId val="1733164016"/>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71504"/>
        <c:crosses val="autoZero"/>
        <c:auto val="1"/>
        <c:lblAlgn val="ctr"/>
        <c:lblOffset val="100"/>
        <c:noMultiLvlLbl val="0"/>
      </c:catAx>
      <c:valAx>
        <c:axId val="1733171504"/>
        <c:scaling>
          <c:orientation val="minMax"/>
          <c:min val="5.000000000000001E-3"/>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6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'Fig 2.14'!$B$6</c:f>
              <c:strCache>
                <c:ptCount val="1"/>
                <c:pt idx="0">
                  <c:v>FPE (tous scénarios)</c:v>
                </c:pt>
              </c:strCache>
            </c:strRef>
          </c:tx>
          <c:spPr>
            <a:ln w="28575" cap="rnd">
              <a:solidFill>
                <a:srgbClr val="002060"/>
              </a:solidFill>
              <a:prstDash val="sysDot"/>
              <a:round/>
            </a:ln>
            <a:effectLst/>
          </c:spPr>
          <c:marker>
            <c:symbol val="none"/>
          </c:marker>
          <c:cat>
            <c:numRef>
              <c:f>'Fig 2.14'!$C$4:$AY$4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2.14'!$C$6:$AY$6</c:f>
              <c:numCache>
                <c:formatCode>_-* #\ ##0.0_-;\-* #\ ##0.0_-;_-* "-"??_-;_-@_-</c:formatCode>
                <c:ptCount val="49"/>
                <c:pt idx="0">
                  <c:v>100</c:v>
                </c:pt>
                <c:pt idx="1">
                  <c:v>96.041788757345344</c:v>
                </c:pt>
                <c:pt idx="2">
                  <c:v>95.166844309382441</c:v>
                </c:pt>
                <c:pt idx="3">
                  <c:v>94.494400281120164</c:v>
                </c:pt>
                <c:pt idx="4">
                  <c:v>94.105184641179278</c:v>
                </c:pt>
                <c:pt idx="5">
                  <c:v>93.818789654248945</c:v>
                </c:pt>
                <c:pt idx="6">
                  <c:v>93.668355432286944</c:v>
                </c:pt>
                <c:pt idx="7">
                  <c:v>93.682986408983396</c:v>
                </c:pt>
                <c:pt idx="8">
                  <c:v>93.754751988162297</c:v>
                </c:pt>
                <c:pt idx="9">
                  <c:v>93.79259581910064</c:v>
                </c:pt>
                <c:pt idx="10">
                  <c:v>93.926791891566154</c:v>
                </c:pt>
                <c:pt idx="11">
                  <c:v>94.227099393616371</c:v>
                </c:pt>
                <c:pt idx="12">
                  <c:v>94.503365017348955</c:v>
                </c:pt>
                <c:pt idx="13">
                  <c:v>94.581547190499151</c:v>
                </c:pt>
                <c:pt idx="14">
                  <c:v>94.709554631971372</c:v>
                </c:pt>
                <c:pt idx="15">
                  <c:v>94.707049028126505</c:v>
                </c:pt>
                <c:pt idx="16">
                  <c:v>94.609199370345095</c:v>
                </c:pt>
                <c:pt idx="17">
                  <c:v>94.547667978970139</c:v>
                </c:pt>
                <c:pt idx="18">
                  <c:v>94.674175262460651</c:v>
                </c:pt>
                <c:pt idx="19">
                  <c:v>94.810750773020118</c:v>
                </c:pt>
                <c:pt idx="20">
                  <c:v>94.96889497577591</c:v>
                </c:pt>
                <c:pt idx="21">
                  <c:v>95.189065400524868</c:v>
                </c:pt>
                <c:pt idx="22">
                  <c:v>95.497273171374246</c:v>
                </c:pt>
                <c:pt idx="23">
                  <c:v>95.868018273980866</c:v>
                </c:pt>
                <c:pt idx="24">
                  <c:v>96.171279136636301</c:v>
                </c:pt>
                <c:pt idx="25">
                  <c:v>96.48686596606133</c:v>
                </c:pt>
                <c:pt idx="26">
                  <c:v>96.954136857330766</c:v>
                </c:pt>
                <c:pt idx="27">
                  <c:v>97.363603293647316</c:v>
                </c:pt>
                <c:pt idx="28">
                  <c:v>97.81244209845039</c:v>
                </c:pt>
                <c:pt idx="29">
                  <c:v>98.232491053979729</c:v>
                </c:pt>
                <c:pt idx="30">
                  <c:v>98.67400897373949</c:v>
                </c:pt>
                <c:pt idx="31">
                  <c:v>99.092676884323922</c:v>
                </c:pt>
                <c:pt idx="32">
                  <c:v>99.328273053925486</c:v>
                </c:pt>
                <c:pt idx="33">
                  <c:v>99.487429339155597</c:v>
                </c:pt>
                <c:pt idx="34">
                  <c:v>99.726037176067507</c:v>
                </c:pt>
                <c:pt idx="35">
                  <c:v>99.989613046711654</c:v>
                </c:pt>
                <c:pt idx="36">
                  <c:v>100.17436852621871</c:v>
                </c:pt>
                <c:pt idx="37">
                  <c:v>100.27757887494336</c:v>
                </c:pt>
                <c:pt idx="38">
                  <c:v>100.36130275751805</c:v>
                </c:pt>
                <c:pt idx="39">
                  <c:v>100.31814949611007</c:v>
                </c:pt>
                <c:pt idx="40">
                  <c:v>100.36534753136341</c:v>
                </c:pt>
                <c:pt idx="41">
                  <c:v>100.23151571043216</c:v>
                </c:pt>
                <c:pt idx="42">
                  <c:v>100.08203667624784</c:v>
                </c:pt>
                <c:pt idx="43">
                  <c:v>99.971201147765186</c:v>
                </c:pt>
                <c:pt idx="44">
                  <c:v>99.817191174638225</c:v>
                </c:pt>
                <c:pt idx="45">
                  <c:v>99.656892212479789</c:v>
                </c:pt>
                <c:pt idx="46">
                  <c:v>99.68342837153574</c:v>
                </c:pt>
                <c:pt idx="47">
                  <c:v>99.587756489444871</c:v>
                </c:pt>
                <c:pt idx="48">
                  <c:v>99.485096545483316</c:v>
                </c:pt>
              </c:numCache>
            </c:numRef>
          </c:val>
          <c:smooth val="0"/>
          <c:extLst>
            <c:ext xmlns:c16="http://schemas.microsoft.com/office/drawing/2014/chart" uri="{C3380CC4-5D6E-409C-BE32-E72D297353CC}">
              <c16:uniqueId val="{00000000-23D5-4317-98B3-9B35CB373DD3}"/>
            </c:ext>
          </c:extLst>
        </c:ser>
        <c:ser>
          <c:idx val="0"/>
          <c:order val="1"/>
          <c:tx>
            <c:strRef>
              <c:f>'Fig 2.14'!$B$7</c:f>
              <c:strCache>
                <c:ptCount val="1"/>
                <c:pt idx="0">
                  <c:v>CNRACL (tous scénarios)</c:v>
                </c:pt>
              </c:strCache>
            </c:strRef>
          </c:tx>
          <c:spPr>
            <a:ln w="28575" cap="rnd">
              <a:solidFill>
                <a:srgbClr val="002060"/>
              </a:solidFill>
              <a:prstDash val="dash"/>
              <a:round/>
            </a:ln>
            <a:effectLst/>
          </c:spPr>
          <c:marker>
            <c:symbol val="none"/>
          </c:marker>
          <c:cat>
            <c:numRef>
              <c:f>'Fig 2.14'!$C$4:$AY$4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2.14'!$C$7:$AY$7</c:f>
              <c:numCache>
                <c:formatCode>_-* #\ ##0.0_-;\-* #\ ##0.0_-;_-* "-"??_-;_-@_-</c:formatCode>
                <c:ptCount val="49"/>
                <c:pt idx="0">
                  <c:v>100</c:v>
                </c:pt>
                <c:pt idx="1">
                  <c:v>86.931668135555142</c:v>
                </c:pt>
                <c:pt idx="2">
                  <c:v>84.158215464269105</c:v>
                </c:pt>
                <c:pt idx="3">
                  <c:v>81.464375931390435</c:v>
                </c:pt>
                <c:pt idx="4">
                  <c:v>78.882193623278724</c:v>
                </c:pt>
                <c:pt idx="5">
                  <c:v>76.220212417611634</c:v>
                </c:pt>
                <c:pt idx="6">
                  <c:v>74.588721999641805</c:v>
                </c:pt>
                <c:pt idx="7">
                  <c:v>72.981573813570336</c:v>
                </c:pt>
                <c:pt idx="8">
                  <c:v>71.426558638699589</c:v>
                </c:pt>
                <c:pt idx="9">
                  <c:v>69.914937498052495</c:v>
                </c:pt>
                <c:pt idx="10">
                  <c:v>68.523753527809021</c:v>
                </c:pt>
                <c:pt idx="11">
                  <c:v>67.076573513880561</c:v>
                </c:pt>
                <c:pt idx="12">
                  <c:v>65.798579041987296</c:v>
                </c:pt>
                <c:pt idx="13">
                  <c:v>64.680697437371634</c:v>
                </c:pt>
                <c:pt idx="14">
                  <c:v>63.705108284693772</c:v>
                </c:pt>
                <c:pt idx="15">
                  <c:v>62.79604884180138</c:v>
                </c:pt>
                <c:pt idx="16">
                  <c:v>61.983714133499035</c:v>
                </c:pt>
                <c:pt idx="17">
                  <c:v>61.23639164746119</c:v>
                </c:pt>
                <c:pt idx="18">
                  <c:v>60.530810468673948</c:v>
                </c:pt>
                <c:pt idx="19">
                  <c:v>59.890611556716522</c:v>
                </c:pt>
                <c:pt idx="20">
                  <c:v>59.35299577461663</c:v>
                </c:pt>
                <c:pt idx="21">
                  <c:v>58.872884097439666</c:v>
                </c:pt>
                <c:pt idx="22">
                  <c:v>58.435165632281418</c:v>
                </c:pt>
                <c:pt idx="23">
                  <c:v>58.07390924842246</c:v>
                </c:pt>
                <c:pt idx="24">
                  <c:v>57.772676781523316</c:v>
                </c:pt>
                <c:pt idx="25">
                  <c:v>57.481362626406501</c:v>
                </c:pt>
                <c:pt idx="26">
                  <c:v>57.201941106911342</c:v>
                </c:pt>
                <c:pt idx="27">
                  <c:v>56.953284634895994</c:v>
                </c:pt>
                <c:pt idx="28">
                  <c:v>56.723928651766883</c:v>
                </c:pt>
                <c:pt idx="29">
                  <c:v>56.539148231271923</c:v>
                </c:pt>
                <c:pt idx="30">
                  <c:v>56.39817311126626</c:v>
                </c:pt>
                <c:pt idx="31">
                  <c:v>56.270993640589751</c:v>
                </c:pt>
                <c:pt idx="32">
                  <c:v>56.174737288371013</c:v>
                </c:pt>
                <c:pt idx="33">
                  <c:v>56.115497520915859</c:v>
                </c:pt>
                <c:pt idx="34">
                  <c:v>56.099484082646725</c:v>
                </c:pt>
                <c:pt idx="35">
                  <c:v>56.09271804494081</c:v>
                </c:pt>
                <c:pt idx="36">
                  <c:v>56.108965791977731</c:v>
                </c:pt>
                <c:pt idx="37">
                  <c:v>56.13474380141998</c:v>
                </c:pt>
                <c:pt idx="38">
                  <c:v>56.158417576807722</c:v>
                </c:pt>
                <c:pt idx="39">
                  <c:v>56.195548396077392</c:v>
                </c:pt>
                <c:pt idx="40">
                  <c:v>56.268374084724435</c:v>
                </c:pt>
                <c:pt idx="41">
                  <c:v>56.369034214529847</c:v>
                </c:pt>
                <c:pt idx="42">
                  <c:v>56.450633885964201</c:v>
                </c:pt>
                <c:pt idx="43">
                  <c:v>56.486748429721125</c:v>
                </c:pt>
                <c:pt idx="44">
                  <c:v>56.494679161235723</c:v>
                </c:pt>
                <c:pt idx="45">
                  <c:v>56.484725103387092</c:v>
                </c:pt>
                <c:pt idx="46">
                  <c:v>56.449419864995157</c:v>
                </c:pt>
                <c:pt idx="47">
                  <c:v>56.392725613001311</c:v>
                </c:pt>
                <c:pt idx="48">
                  <c:v>56.336145127037454</c:v>
                </c:pt>
              </c:numCache>
            </c:numRef>
          </c:val>
          <c:smooth val="0"/>
          <c:extLst>
            <c:ext xmlns:c16="http://schemas.microsoft.com/office/drawing/2014/chart" uri="{C3380CC4-5D6E-409C-BE32-E72D297353CC}">
              <c16:uniqueId val="{00000001-23D5-4317-98B3-9B35CB373DD3}"/>
            </c:ext>
          </c:extLst>
        </c:ser>
        <c:dLbls>
          <c:showLegendKey val="0"/>
          <c:showVal val="0"/>
          <c:showCatName val="0"/>
          <c:showSerName val="0"/>
          <c:showPercent val="0"/>
          <c:showBubbleSize val="0"/>
        </c:dLbls>
        <c:smooth val="0"/>
        <c:axId val="1801029279"/>
        <c:axId val="1801030527"/>
      </c:lineChart>
      <c:catAx>
        <c:axId val="1801029279"/>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801030527"/>
        <c:crosses val="autoZero"/>
        <c:auto val="1"/>
        <c:lblAlgn val="ctr"/>
        <c:lblOffset val="100"/>
        <c:tickLblSkip val="5"/>
        <c:noMultiLvlLbl val="0"/>
      </c:catAx>
      <c:valAx>
        <c:axId val="1801030527"/>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8010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27948717948718"/>
          <c:y val="4.6804586563307493E-2"/>
          <c:w val="0.86987008547008549"/>
          <c:h val="0.64671543927648578"/>
        </c:manualLayout>
      </c:layout>
      <c:lineChart>
        <c:grouping val="standard"/>
        <c:varyColors val="0"/>
        <c:ser>
          <c:idx val="1"/>
          <c:order val="0"/>
          <c:tx>
            <c:strRef>
              <c:f>'Fig 2.14'!$B$9</c:f>
              <c:strCache>
                <c:ptCount val="1"/>
                <c:pt idx="0">
                  <c:v>Scénario 0,7 - FPE</c:v>
                </c:pt>
              </c:strCache>
            </c:strRef>
          </c:tx>
          <c:spPr>
            <a:ln w="28575" cap="rnd">
              <a:solidFill>
                <a:srgbClr val="800000"/>
              </a:solidFill>
              <a:prstDash val="sysDot"/>
              <a:round/>
            </a:ln>
            <a:effectLst/>
          </c:spPr>
          <c:marker>
            <c:symbol val="none"/>
          </c:marker>
          <c:cat>
            <c:numRef>
              <c:f>'Fig 2.14'!$C$4:$AY$4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2.14'!$C$9:$AY$9</c:f>
              <c:numCache>
                <c:formatCode>_-* #\ ##0.0_-;\-* #\ ##0.0_-;_-* "-"??_-;_-@_-</c:formatCode>
                <c:ptCount val="49"/>
                <c:pt idx="0">
                  <c:v>100</c:v>
                </c:pt>
                <c:pt idx="1">
                  <c:v>97.796430360400834</c:v>
                </c:pt>
                <c:pt idx="2">
                  <c:v>98.966393136312149</c:v>
                </c:pt>
                <c:pt idx="3">
                  <c:v>98.786565202950328</c:v>
                </c:pt>
                <c:pt idx="4">
                  <c:v>98.303909322851325</c:v>
                </c:pt>
                <c:pt idx="5">
                  <c:v>96.950762540063124</c:v>
                </c:pt>
                <c:pt idx="6">
                  <c:v>95.360191241363594</c:v>
                </c:pt>
                <c:pt idx="7">
                  <c:v>93.990511175208511</c:v>
                </c:pt>
                <c:pt idx="8">
                  <c:v>92.650798826146016</c:v>
                </c:pt>
                <c:pt idx="9">
                  <c:v>91.256758449870006</c:v>
                </c:pt>
                <c:pt idx="10">
                  <c:v>90.017695724409478</c:v>
                </c:pt>
                <c:pt idx="11">
                  <c:v>89.076331291082795</c:v>
                </c:pt>
                <c:pt idx="12">
                  <c:v>88.070809760300634</c:v>
                </c:pt>
                <c:pt idx="13">
                  <c:v>86.958491975256578</c:v>
                </c:pt>
                <c:pt idx="14">
                  <c:v>85.978199759703955</c:v>
                </c:pt>
                <c:pt idx="15">
                  <c:v>84.885548542196446</c:v>
                </c:pt>
                <c:pt idx="16">
                  <c:v>83.512388083356583</c:v>
                </c:pt>
                <c:pt idx="17">
                  <c:v>82.142006407655131</c:v>
                </c:pt>
                <c:pt idx="18">
                  <c:v>80.977780535646048</c:v>
                </c:pt>
                <c:pt idx="19">
                  <c:v>79.780177483968529</c:v>
                </c:pt>
                <c:pt idx="20">
                  <c:v>78.594141843727357</c:v>
                </c:pt>
                <c:pt idx="21">
                  <c:v>77.391510256840746</c:v>
                </c:pt>
                <c:pt idx="22">
                  <c:v>76.347132994294157</c:v>
                </c:pt>
                <c:pt idx="23">
                  <c:v>75.359553933711226</c:v>
                </c:pt>
                <c:pt idx="24">
                  <c:v>74.174340964545621</c:v>
                </c:pt>
                <c:pt idx="25">
                  <c:v>73.062359978876941</c:v>
                </c:pt>
                <c:pt idx="26">
                  <c:v>72.077366929027505</c:v>
                </c:pt>
                <c:pt idx="27">
                  <c:v>70.986802536110332</c:v>
                </c:pt>
                <c:pt idx="28">
                  <c:v>69.875378786579304</c:v>
                </c:pt>
                <c:pt idx="29">
                  <c:v>68.814651735964588</c:v>
                </c:pt>
                <c:pt idx="30">
                  <c:v>67.875016818506467</c:v>
                </c:pt>
                <c:pt idx="31">
                  <c:v>67.023489469297132</c:v>
                </c:pt>
                <c:pt idx="32">
                  <c:v>66.021640596007387</c:v>
                </c:pt>
                <c:pt idx="33">
                  <c:v>64.970906133380893</c:v>
                </c:pt>
                <c:pt idx="34">
                  <c:v>64.11787510567288</c:v>
                </c:pt>
                <c:pt idx="35">
                  <c:v>63.370493057512661</c:v>
                </c:pt>
                <c:pt idx="36">
                  <c:v>62.618568585833728</c:v>
                </c:pt>
                <c:pt idx="37">
                  <c:v>61.960941239321905</c:v>
                </c:pt>
                <c:pt idx="38">
                  <c:v>61.257438129241592</c:v>
                </c:pt>
                <c:pt idx="39">
                  <c:v>60.62343395765236</c:v>
                </c:pt>
                <c:pt idx="40">
                  <c:v>60.162488137484544</c:v>
                </c:pt>
                <c:pt idx="41">
                  <c:v>59.604665541269163</c:v>
                </c:pt>
                <c:pt idx="42">
                  <c:v>59.098869835461663</c:v>
                </c:pt>
                <c:pt idx="43">
                  <c:v>58.709907657277789</c:v>
                </c:pt>
                <c:pt idx="44">
                  <c:v>58.121095874584988</c:v>
                </c:pt>
                <c:pt idx="45">
                  <c:v>57.674177149757512</c:v>
                </c:pt>
                <c:pt idx="46">
                  <c:v>57.380396201663146</c:v>
                </c:pt>
                <c:pt idx="47">
                  <c:v>57.113220755762903</c:v>
                </c:pt>
                <c:pt idx="48">
                  <c:v>56.88922248305186</c:v>
                </c:pt>
              </c:numCache>
            </c:numRef>
          </c:val>
          <c:smooth val="0"/>
          <c:extLst>
            <c:ext xmlns:c16="http://schemas.microsoft.com/office/drawing/2014/chart" uri="{C3380CC4-5D6E-409C-BE32-E72D297353CC}">
              <c16:uniqueId val="{00000000-B8C4-4D58-86E9-9C830FDFA9AE}"/>
            </c:ext>
          </c:extLst>
        </c:ser>
        <c:ser>
          <c:idx val="2"/>
          <c:order val="1"/>
          <c:tx>
            <c:strRef>
              <c:f>'Fig 2.14'!$B$10</c:f>
              <c:strCache>
                <c:ptCount val="1"/>
                <c:pt idx="0">
                  <c:v>Scénario 1,0 - FPE</c:v>
                </c:pt>
              </c:strCache>
            </c:strRef>
          </c:tx>
          <c:spPr>
            <a:ln w="28575" cap="rnd">
              <a:solidFill>
                <a:schemeClr val="accent2">
                  <a:lumMod val="75000"/>
                </a:schemeClr>
              </a:solidFill>
              <a:prstDash val="sysDot"/>
              <a:round/>
            </a:ln>
            <a:effectLst/>
          </c:spPr>
          <c:marker>
            <c:symbol val="none"/>
          </c:marker>
          <c:cat>
            <c:numRef>
              <c:f>'Fig 2.14'!$C$4:$AY$4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2.14'!$C$10:$AY$10</c:f>
              <c:numCache>
                <c:formatCode>_-* #\ ##0.0_-;\-* #\ ##0.0_-;_-* "-"??_-;_-@_-</c:formatCode>
                <c:ptCount val="49"/>
                <c:pt idx="0">
                  <c:v>100</c:v>
                </c:pt>
                <c:pt idx="1">
                  <c:v>97.796430360400834</c:v>
                </c:pt>
                <c:pt idx="2">
                  <c:v>98.966393136312149</c:v>
                </c:pt>
                <c:pt idx="3">
                  <c:v>98.786565202950328</c:v>
                </c:pt>
                <c:pt idx="4">
                  <c:v>98.303909322851325</c:v>
                </c:pt>
                <c:pt idx="5">
                  <c:v>96.950762540063124</c:v>
                </c:pt>
                <c:pt idx="6">
                  <c:v>95.304823432940481</c:v>
                </c:pt>
                <c:pt idx="7">
                  <c:v>93.826180048433514</c:v>
                </c:pt>
                <c:pt idx="8">
                  <c:v>92.329313256569762</c:v>
                </c:pt>
                <c:pt idx="9">
                  <c:v>90.732474547720955</c:v>
                </c:pt>
                <c:pt idx="10">
                  <c:v>89.241830939238156</c:v>
                </c:pt>
                <c:pt idx="11">
                  <c:v>88.055481554198693</c:v>
                </c:pt>
                <c:pt idx="12">
                  <c:v>86.816154121406754</c:v>
                </c:pt>
                <c:pt idx="13">
                  <c:v>85.47557145357132</c:v>
                </c:pt>
                <c:pt idx="14">
                  <c:v>84.280124215259804</c:v>
                </c:pt>
                <c:pt idx="15">
                  <c:v>82.984207248879017</c:v>
                </c:pt>
                <c:pt idx="16">
                  <c:v>81.429480415176215</c:v>
                </c:pt>
                <c:pt idx="17">
                  <c:v>79.891443535098006</c:v>
                </c:pt>
                <c:pt idx="18">
                  <c:v>78.56810793535071</c:v>
                </c:pt>
                <c:pt idx="19">
                  <c:v>77.225847282940919</c:v>
                </c:pt>
                <c:pt idx="20">
                  <c:v>75.905016855001733</c:v>
                </c:pt>
                <c:pt idx="21">
                  <c:v>74.581923094935874</c:v>
                </c:pt>
                <c:pt idx="22">
                  <c:v>73.420033253254758</c:v>
                </c:pt>
                <c:pt idx="23">
                  <c:v>72.322830160783582</c:v>
                </c:pt>
                <c:pt idx="24">
                  <c:v>71.049664188943126</c:v>
                </c:pt>
                <c:pt idx="25">
                  <c:v>69.857170847499177</c:v>
                </c:pt>
                <c:pt idx="26">
                  <c:v>68.796684429389117</c:v>
                </c:pt>
                <c:pt idx="27">
                  <c:v>67.644087379458355</c:v>
                </c:pt>
                <c:pt idx="28">
                  <c:v>66.480593433208142</c:v>
                </c:pt>
                <c:pt idx="29">
                  <c:v>65.371609257464669</c:v>
                </c:pt>
                <c:pt idx="30">
                  <c:v>64.387407607267576</c:v>
                </c:pt>
                <c:pt idx="31">
                  <c:v>63.495344631085203</c:v>
                </c:pt>
                <c:pt idx="32">
                  <c:v>62.475630700459078</c:v>
                </c:pt>
                <c:pt idx="33">
                  <c:v>61.422688235896956</c:v>
                </c:pt>
                <c:pt idx="34">
                  <c:v>60.567926477681645</c:v>
                </c:pt>
                <c:pt idx="35">
                  <c:v>59.823089377557061</c:v>
                </c:pt>
                <c:pt idx="36">
                  <c:v>59.076153954741457</c:v>
                </c:pt>
                <c:pt idx="37">
                  <c:v>58.4280605209063</c:v>
                </c:pt>
                <c:pt idx="38">
                  <c:v>57.742966597151678</c:v>
                </c:pt>
                <c:pt idx="39">
                  <c:v>57.130944701424738</c:v>
                </c:pt>
                <c:pt idx="40">
                  <c:v>56.688470939913245</c:v>
                </c:pt>
                <c:pt idx="41">
                  <c:v>56.154420739224221</c:v>
                </c:pt>
                <c:pt idx="42">
                  <c:v>55.679501887896386</c:v>
                </c:pt>
                <c:pt idx="43">
                  <c:v>55.321101107074234</c:v>
                </c:pt>
                <c:pt idx="44">
                  <c:v>54.777320175655404</c:v>
                </c:pt>
                <c:pt idx="45">
                  <c:v>54.36838107391948</c:v>
                </c:pt>
                <c:pt idx="46">
                  <c:v>54.105086271317681</c:v>
                </c:pt>
                <c:pt idx="47">
                  <c:v>53.871485350089444</c:v>
                </c:pt>
                <c:pt idx="48">
                  <c:v>53.687141575957341</c:v>
                </c:pt>
              </c:numCache>
            </c:numRef>
          </c:val>
          <c:smooth val="0"/>
          <c:extLst>
            <c:ext xmlns:c16="http://schemas.microsoft.com/office/drawing/2014/chart" uri="{C3380CC4-5D6E-409C-BE32-E72D297353CC}">
              <c16:uniqueId val="{00000001-B8C4-4D58-86E9-9C830FDFA9AE}"/>
            </c:ext>
          </c:extLst>
        </c:ser>
        <c:ser>
          <c:idx val="3"/>
          <c:order val="2"/>
          <c:tx>
            <c:strRef>
              <c:f>'Fig 2.14'!$B$11</c:f>
              <c:strCache>
                <c:ptCount val="1"/>
                <c:pt idx="0">
                  <c:v>Scénario 1,3 - FPE</c:v>
                </c:pt>
              </c:strCache>
            </c:strRef>
          </c:tx>
          <c:spPr>
            <a:ln w="28575" cap="rnd">
              <a:solidFill>
                <a:srgbClr val="31859C"/>
              </a:solidFill>
              <a:prstDash val="sysDot"/>
              <a:round/>
            </a:ln>
            <a:effectLst/>
          </c:spPr>
          <c:marker>
            <c:symbol val="none"/>
          </c:marker>
          <c:cat>
            <c:numRef>
              <c:f>'Fig 2.14'!$C$4:$AY$4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2.14'!$C$11:$AY$11</c:f>
              <c:numCache>
                <c:formatCode>_-* #\ ##0.0_-;\-* #\ ##0.0_-;_-* "-"??_-;_-@_-</c:formatCode>
                <c:ptCount val="49"/>
                <c:pt idx="0">
                  <c:v>100</c:v>
                </c:pt>
                <c:pt idx="1">
                  <c:v>97.796430360400834</c:v>
                </c:pt>
                <c:pt idx="2">
                  <c:v>98.966393136312149</c:v>
                </c:pt>
                <c:pt idx="3">
                  <c:v>98.786565202950328</c:v>
                </c:pt>
                <c:pt idx="4">
                  <c:v>98.303909322851325</c:v>
                </c:pt>
                <c:pt idx="5">
                  <c:v>96.950762540063124</c:v>
                </c:pt>
                <c:pt idx="6">
                  <c:v>95.275088404024871</c:v>
                </c:pt>
                <c:pt idx="7">
                  <c:v>93.706574803547184</c:v>
                </c:pt>
                <c:pt idx="8">
                  <c:v>92.069244529737958</c:v>
                </c:pt>
                <c:pt idx="9">
                  <c:v>90.295313041980478</c:v>
                </c:pt>
                <c:pt idx="10">
                  <c:v>88.582129871083623</c:v>
                </c:pt>
                <c:pt idx="11">
                  <c:v>87.192349535829266</c:v>
                </c:pt>
                <c:pt idx="12">
                  <c:v>85.766043088762089</c:v>
                </c:pt>
                <c:pt idx="13">
                  <c:v>84.242269717425572</c:v>
                </c:pt>
                <c:pt idx="14">
                  <c:v>82.880425244433368</c:v>
                </c:pt>
                <c:pt idx="15">
                  <c:v>81.431056109450012</c:v>
                </c:pt>
                <c:pt idx="16">
                  <c:v>79.740194118891964</c:v>
                </c:pt>
                <c:pt idx="17">
                  <c:v>78.086461360280168</c:v>
                </c:pt>
                <c:pt idx="18">
                  <c:v>76.646544053130299</c:v>
                </c:pt>
                <c:pt idx="19">
                  <c:v>75.206963939206886</c:v>
                </c:pt>
                <c:pt idx="20">
                  <c:v>73.795244823761493</c:v>
                </c:pt>
                <c:pt idx="21">
                  <c:v>72.393757252592067</c:v>
                </c:pt>
                <c:pt idx="22">
                  <c:v>71.15716070285157</c:v>
                </c:pt>
                <c:pt idx="23">
                  <c:v>69.992236183334597</c:v>
                </c:pt>
                <c:pt idx="24">
                  <c:v>68.662614006180505</c:v>
                </c:pt>
                <c:pt idx="25">
                  <c:v>67.421041556072126</c:v>
                </c:pt>
                <c:pt idx="26">
                  <c:v>66.316404626682555</c:v>
                </c:pt>
                <c:pt idx="27">
                  <c:v>65.130620527313411</c:v>
                </c:pt>
                <c:pt idx="28">
                  <c:v>63.938738942555545</c:v>
                </c:pt>
                <c:pt idx="29">
                  <c:v>62.802488569888759</c:v>
                </c:pt>
                <c:pt idx="30">
                  <c:v>61.794265839758268</c:v>
                </c:pt>
                <c:pt idx="31">
                  <c:v>60.881164893751048</c:v>
                </c:pt>
                <c:pt idx="32">
                  <c:v>59.856216974133517</c:v>
                </c:pt>
                <c:pt idx="33">
                  <c:v>58.811608087762281</c:v>
                </c:pt>
                <c:pt idx="34">
                  <c:v>57.961676232456256</c:v>
                </c:pt>
                <c:pt idx="35">
                  <c:v>57.222303152757959</c:v>
                </c:pt>
                <c:pt idx="36">
                  <c:v>56.481487013316922</c:v>
                </c:pt>
                <c:pt idx="37">
                  <c:v>55.840713746118865</c:v>
                </c:pt>
                <c:pt idx="38">
                  <c:v>55.164568776006526</c:v>
                </c:pt>
                <c:pt idx="39">
                  <c:v>54.567639198735463</c:v>
                </c:pt>
                <c:pt idx="40">
                  <c:v>54.131851559816525</c:v>
                </c:pt>
                <c:pt idx="41">
                  <c:v>53.608684933648036</c:v>
                </c:pt>
                <c:pt idx="42">
                  <c:v>53.149727254653946</c:v>
                </c:pt>
                <c:pt idx="43">
                  <c:v>52.807769237886674</c:v>
                </c:pt>
                <c:pt idx="44">
                  <c:v>52.28849126370622</c:v>
                </c:pt>
                <c:pt idx="45">
                  <c:v>51.900867585063445</c:v>
                </c:pt>
                <c:pt idx="46">
                  <c:v>51.652812218406602</c:v>
                </c:pt>
                <c:pt idx="47">
                  <c:v>51.437026769327908</c:v>
                </c:pt>
                <c:pt idx="48">
                  <c:v>51.268870272231105</c:v>
                </c:pt>
              </c:numCache>
            </c:numRef>
          </c:val>
          <c:smooth val="0"/>
          <c:extLst>
            <c:ext xmlns:c16="http://schemas.microsoft.com/office/drawing/2014/chart" uri="{C3380CC4-5D6E-409C-BE32-E72D297353CC}">
              <c16:uniqueId val="{00000002-B8C4-4D58-86E9-9C830FDFA9AE}"/>
            </c:ext>
          </c:extLst>
        </c:ser>
        <c:ser>
          <c:idx val="4"/>
          <c:order val="3"/>
          <c:tx>
            <c:strRef>
              <c:f>'Fig 2.14'!$B$12</c:f>
              <c:strCache>
                <c:ptCount val="1"/>
                <c:pt idx="0">
                  <c:v>Scénario 1,6 - FPE</c:v>
                </c:pt>
              </c:strCache>
            </c:strRef>
          </c:tx>
          <c:spPr>
            <a:ln w="28575" cap="rnd">
              <a:solidFill>
                <a:srgbClr val="006600"/>
              </a:solidFill>
              <a:prstDash val="sysDot"/>
              <a:round/>
            </a:ln>
            <a:effectLst/>
          </c:spPr>
          <c:marker>
            <c:symbol val="none"/>
          </c:marker>
          <c:cat>
            <c:numRef>
              <c:f>'Fig 2.14'!$C$4:$AY$4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2.14'!$C$12:$AY$12</c:f>
              <c:numCache>
                <c:formatCode>_-* #\ ##0.0_-;\-* #\ ##0.0_-;_-* "-"??_-;_-@_-</c:formatCode>
                <c:ptCount val="49"/>
                <c:pt idx="0">
                  <c:v>100</c:v>
                </c:pt>
                <c:pt idx="1">
                  <c:v>97.796430360400834</c:v>
                </c:pt>
                <c:pt idx="2">
                  <c:v>98.966393136312149</c:v>
                </c:pt>
                <c:pt idx="3">
                  <c:v>98.786565202950328</c:v>
                </c:pt>
                <c:pt idx="4">
                  <c:v>98.303909322851325</c:v>
                </c:pt>
                <c:pt idx="5">
                  <c:v>96.950762540063124</c:v>
                </c:pt>
                <c:pt idx="6">
                  <c:v>95.251347650870713</c:v>
                </c:pt>
                <c:pt idx="7">
                  <c:v>93.585305000925601</c:v>
                </c:pt>
                <c:pt idx="8">
                  <c:v>91.806777292573742</c:v>
                </c:pt>
                <c:pt idx="9">
                  <c:v>89.856041330288193</c:v>
                </c:pt>
                <c:pt idx="10">
                  <c:v>87.929829717782127</c:v>
                </c:pt>
                <c:pt idx="11">
                  <c:v>86.34329918453642</c:v>
                </c:pt>
                <c:pt idx="12">
                  <c:v>84.728802870717757</c:v>
                </c:pt>
                <c:pt idx="13">
                  <c:v>83.035978136195041</c:v>
                </c:pt>
                <c:pt idx="14">
                  <c:v>81.513199222906422</c:v>
                </c:pt>
                <c:pt idx="15">
                  <c:v>79.919316032767668</c:v>
                </c:pt>
                <c:pt idx="16">
                  <c:v>78.098538895613117</c:v>
                </c:pt>
                <c:pt idx="17">
                  <c:v>76.33282306280023</c:v>
                </c:pt>
                <c:pt idx="18">
                  <c:v>74.794508756936722</c:v>
                </c:pt>
                <c:pt idx="19">
                  <c:v>73.262177148082856</c:v>
                </c:pt>
                <c:pt idx="20">
                  <c:v>71.77022717994889</c:v>
                </c:pt>
                <c:pt idx="21">
                  <c:v>70.297621836631009</c:v>
                </c:pt>
                <c:pt idx="22">
                  <c:v>68.993532814500171</c:v>
                </c:pt>
                <c:pt idx="23">
                  <c:v>67.766842970503177</c:v>
                </c:pt>
                <c:pt idx="24">
                  <c:v>66.390380279476929</c:v>
                </c:pt>
                <c:pt idx="25">
                  <c:v>65.108783789876227</c:v>
                </c:pt>
                <c:pt idx="26">
                  <c:v>63.968915833132222</c:v>
                </c:pt>
                <c:pt idx="27">
                  <c:v>62.75747412433099</c:v>
                </c:pt>
                <c:pt idx="28">
                  <c:v>61.54120533075146</c:v>
                </c:pt>
                <c:pt idx="29">
                  <c:v>60.387071599676148</c:v>
                </c:pt>
                <c:pt idx="30">
                  <c:v>59.359611693830793</c:v>
                </c:pt>
                <c:pt idx="31">
                  <c:v>58.434326514930135</c:v>
                </c:pt>
                <c:pt idx="32">
                  <c:v>57.409359484245087</c:v>
                </c:pt>
                <c:pt idx="33">
                  <c:v>56.375065865550503</c:v>
                </c:pt>
                <c:pt idx="34">
                  <c:v>55.534090723947763</c:v>
                </c:pt>
                <c:pt idx="35">
                  <c:v>54.805739072442108</c:v>
                </c:pt>
                <c:pt idx="36">
                  <c:v>54.075580762076783</c:v>
                </c:pt>
                <c:pt idx="37">
                  <c:v>53.44211026441193</c:v>
                </c:pt>
                <c:pt idx="38">
                  <c:v>52.782912525158679</c:v>
                </c:pt>
                <c:pt idx="39">
                  <c:v>52.202281717300082</c:v>
                </c:pt>
                <c:pt idx="40">
                  <c:v>51.777593911778517</c:v>
                </c:pt>
                <c:pt idx="41">
                  <c:v>51.268438365951631</c:v>
                </c:pt>
                <c:pt idx="42">
                  <c:v>50.827444449179858</c:v>
                </c:pt>
                <c:pt idx="43">
                  <c:v>50.503361480052654</c:v>
                </c:pt>
                <c:pt idx="44">
                  <c:v>50.011062934532305</c:v>
                </c:pt>
                <c:pt idx="45">
                  <c:v>49.647165574295407</c:v>
                </c:pt>
                <c:pt idx="46">
                  <c:v>49.415966562521625</c:v>
                </c:pt>
                <c:pt idx="47">
                  <c:v>49.220789028081953</c:v>
                </c:pt>
                <c:pt idx="48">
                  <c:v>49.071769721040759</c:v>
                </c:pt>
              </c:numCache>
            </c:numRef>
          </c:val>
          <c:smooth val="0"/>
          <c:extLst>
            <c:ext xmlns:c16="http://schemas.microsoft.com/office/drawing/2014/chart" uri="{C3380CC4-5D6E-409C-BE32-E72D297353CC}">
              <c16:uniqueId val="{00000003-B8C4-4D58-86E9-9C830FDFA9AE}"/>
            </c:ext>
          </c:extLst>
        </c:ser>
        <c:ser>
          <c:idx val="11"/>
          <c:order val="4"/>
          <c:tx>
            <c:strRef>
              <c:f>'Fig 2.14'!$B$14</c:f>
              <c:strCache>
                <c:ptCount val="1"/>
                <c:pt idx="0">
                  <c:v>Scénario 0,7 - CNRACL</c:v>
                </c:pt>
              </c:strCache>
            </c:strRef>
          </c:tx>
          <c:spPr>
            <a:ln w="28575" cap="rnd">
              <a:solidFill>
                <a:srgbClr val="800000"/>
              </a:solidFill>
              <a:prstDash val="dash"/>
              <a:round/>
            </a:ln>
            <a:effectLst/>
          </c:spPr>
          <c:marker>
            <c:symbol val="none"/>
          </c:marker>
          <c:cat>
            <c:numRef>
              <c:f>'Fig 2.14'!$C$4:$AY$4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2.14'!$C$14:$AY$14</c:f>
              <c:numCache>
                <c:formatCode>_-* #\ ##0.0_-;\-* #\ ##0.0_-;_-* "-"??_-;_-@_-</c:formatCode>
                <c:ptCount val="49"/>
                <c:pt idx="0">
                  <c:v>100</c:v>
                </c:pt>
                <c:pt idx="1">
                  <c:v>98.346313863424243</c:v>
                </c:pt>
                <c:pt idx="2">
                  <c:v>100.45335236195589</c:v>
                </c:pt>
                <c:pt idx="3">
                  <c:v>101.18614253719235</c:v>
                </c:pt>
                <c:pt idx="4">
                  <c:v>101.4753392171645</c:v>
                </c:pt>
                <c:pt idx="5">
                  <c:v>101.33674453531026</c:v>
                </c:pt>
                <c:pt idx="6">
                  <c:v>99.878110102780923</c:v>
                </c:pt>
                <c:pt idx="7">
                  <c:v>98.473327184664967</c:v>
                </c:pt>
                <c:pt idx="8">
                  <c:v>97.191564793670082</c:v>
                </c:pt>
                <c:pt idx="9">
                  <c:v>96.029801477774029</c:v>
                </c:pt>
                <c:pt idx="10">
                  <c:v>94.929653610527126</c:v>
                </c:pt>
                <c:pt idx="11">
                  <c:v>93.795354380826069</c:v>
                </c:pt>
                <c:pt idx="12">
                  <c:v>92.743658979018932</c:v>
                </c:pt>
                <c:pt idx="13">
                  <c:v>91.781014022030817</c:v>
                </c:pt>
                <c:pt idx="14">
                  <c:v>90.821030511932705</c:v>
                </c:pt>
                <c:pt idx="15">
                  <c:v>89.903476126513439</c:v>
                </c:pt>
                <c:pt idx="16">
                  <c:v>89.087292391569491</c:v>
                </c:pt>
                <c:pt idx="17">
                  <c:v>88.326160436915913</c:v>
                </c:pt>
                <c:pt idx="18">
                  <c:v>87.609007822001487</c:v>
                </c:pt>
                <c:pt idx="19">
                  <c:v>86.939341815538668</c:v>
                </c:pt>
                <c:pt idx="20">
                  <c:v>86.29946506550462</c:v>
                </c:pt>
                <c:pt idx="21">
                  <c:v>85.692755602193657</c:v>
                </c:pt>
                <c:pt idx="22">
                  <c:v>85.07532243680555</c:v>
                </c:pt>
                <c:pt idx="23">
                  <c:v>84.512203685490348</c:v>
                </c:pt>
                <c:pt idx="24">
                  <c:v>84.031613270670192</c:v>
                </c:pt>
                <c:pt idx="25">
                  <c:v>83.559989101950634</c:v>
                </c:pt>
                <c:pt idx="26">
                  <c:v>83.117503239722907</c:v>
                </c:pt>
                <c:pt idx="27">
                  <c:v>82.704350034349318</c:v>
                </c:pt>
                <c:pt idx="28">
                  <c:v>82.273020717221257</c:v>
                </c:pt>
                <c:pt idx="29">
                  <c:v>81.8623838021159</c:v>
                </c:pt>
                <c:pt idx="30">
                  <c:v>81.4853487117621</c:v>
                </c:pt>
                <c:pt idx="31">
                  <c:v>81.108732017336919</c:v>
                </c:pt>
                <c:pt idx="32">
                  <c:v>80.739500711109216</c:v>
                </c:pt>
                <c:pt idx="33">
                  <c:v>80.372382248573871</c:v>
                </c:pt>
                <c:pt idx="34">
                  <c:v>80.001846642872863</c:v>
                </c:pt>
                <c:pt idx="35">
                  <c:v>79.640905375446991</c:v>
                </c:pt>
                <c:pt idx="36">
                  <c:v>79.30005459404876</c:v>
                </c:pt>
                <c:pt idx="37">
                  <c:v>78.972891957127459</c:v>
                </c:pt>
                <c:pt idx="38">
                  <c:v>78.662930140256861</c:v>
                </c:pt>
                <c:pt idx="39">
                  <c:v>78.37340998445265</c:v>
                </c:pt>
                <c:pt idx="40">
                  <c:v>78.063901485632215</c:v>
                </c:pt>
                <c:pt idx="41">
                  <c:v>77.731552828334713</c:v>
                </c:pt>
                <c:pt idx="42">
                  <c:v>77.398623858345772</c:v>
                </c:pt>
                <c:pt idx="43">
                  <c:v>77.080698051651666</c:v>
                </c:pt>
                <c:pt idx="44">
                  <c:v>76.775724394145456</c:v>
                </c:pt>
                <c:pt idx="45">
                  <c:v>76.481355139730681</c:v>
                </c:pt>
                <c:pt idx="46">
                  <c:v>76.194988665944976</c:v>
                </c:pt>
                <c:pt idx="47">
                  <c:v>75.922530021155524</c:v>
                </c:pt>
                <c:pt idx="48">
                  <c:v>75.617099514328359</c:v>
                </c:pt>
              </c:numCache>
            </c:numRef>
          </c:val>
          <c:smooth val="0"/>
          <c:extLst>
            <c:ext xmlns:c16="http://schemas.microsoft.com/office/drawing/2014/chart" uri="{C3380CC4-5D6E-409C-BE32-E72D297353CC}">
              <c16:uniqueId val="{00000004-B8C4-4D58-86E9-9C830FDFA9AE}"/>
            </c:ext>
          </c:extLst>
        </c:ser>
        <c:ser>
          <c:idx val="12"/>
          <c:order val="5"/>
          <c:tx>
            <c:strRef>
              <c:f>'Fig 2.14'!$B$15</c:f>
              <c:strCache>
                <c:ptCount val="1"/>
                <c:pt idx="0">
                  <c:v>Scénario 1,0 - CNRACL</c:v>
                </c:pt>
              </c:strCache>
            </c:strRef>
          </c:tx>
          <c:spPr>
            <a:ln w="28575" cap="rnd">
              <a:solidFill>
                <a:schemeClr val="accent2">
                  <a:lumMod val="75000"/>
                </a:schemeClr>
              </a:solidFill>
              <a:prstDash val="dash"/>
              <a:round/>
            </a:ln>
            <a:effectLst/>
          </c:spPr>
          <c:marker>
            <c:symbol val="none"/>
          </c:marker>
          <c:cat>
            <c:numRef>
              <c:f>'Fig 2.14'!$C$4:$AY$4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2.14'!$C$15:$AY$15</c:f>
              <c:numCache>
                <c:formatCode>_-* #\ ##0.0_-;\-* #\ ##0.0_-;_-* "-"??_-;_-@_-</c:formatCode>
                <c:ptCount val="49"/>
                <c:pt idx="0">
                  <c:v>100</c:v>
                </c:pt>
                <c:pt idx="1">
                  <c:v>98.346313863424243</c:v>
                </c:pt>
                <c:pt idx="2">
                  <c:v>100.45335236195589</c:v>
                </c:pt>
                <c:pt idx="3">
                  <c:v>101.18614253719235</c:v>
                </c:pt>
                <c:pt idx="4">
                  <c:v>101.4753392171645</c:v>
                </c:pt>
                <c:pt idx="5">
                  <c:v>101.33674453531026</c:v>
                </c:pt>
                <c:pt idx="6">
                  <c:v>99.820431357029648</c:v>
                </c:pt>
                <c:pt idx="7">
                  <c:v>98.302835802466774</c:v>
                </c:pt>
                <c:pt idx="8">
                  <c:v>96.856069314293876</c:v>
                </c:pt>
                <c:pt idx="9">
                  <c:v>95.4773948058331</c:v>
                </c:pt>
                <c:pt idx="10">
                  <c:v>94.10950751102105</c:v>
                </c:pt>
                <c:pt idx="11">
                  <c:v>92.716335932612395</c:v>
                </c:pt>
                <c:pt idx="12">
                  <c:v>91.414473222579517</c:v>
                </c:pt>
                <c:pt idx="13">
                  <c:v>90.210297499198063</c:v>
                </c:pt>
                <c:pt idx="14">
                  <c:v>89.019700859321262</c:v>
                </c:pt>
                <c:pt idx="15">
                  <c:v>87.883418246383215</c:v>
                </c:pt>
                <c:pt idx="16">
                  <c:v>86.859039418781478</c:v>
                </c:pt>
                <c:pt idx="17">
                  <c:v>85.901149559410698</c:v>
                </c:pt>
                <c:pt idx="18">
                  <c:v>84.999817797966102</c:v>
                </c:pt>
                <c:pt idx="19">
                  <c:v>84.157529896384631</c:v>
                </c:pt>
                <c:pt idx="20">
                  <c:v>83.355959816156698</c:v>
                </c:pt>
                <c:pt idx="21">
                  <c:v>82.597682153554985</c:v>
                </c:pt>
                <c:pt idx="22">
                  <c:v>81.840448330511691</c:v>
                </c:pt>
                <c:pt idx="23">
                  <c:v>81.146506750356039</c:v>
                </c:pt>
                <c:pt idx="24">
                  <c:v>80.541913119443166</c:v>
                </c:pt>
                <c:pt idx="25">
                  <c:v>79.95715428245947</c:v>
                </c:pt>
                <c:pt idx="26">
                  <c:v>79.412521337386963</c:v>
                </c:pt>
                <c:pt idx="27">
                  <c:v>78.904920390328272</c:v>
                </c:pt>
                <c:pt idx="28">
                  <c:v>78.387295546362182</c:v>
                </c:pt>
                <c:pt idx="29">
                  <c:v>77.89794716093337</c:v>
                </c:pt>
                <c:pt idx="30">
                  <c:v>77.448056142992399</c:v>
                </c:pt>
                <c:pt idx="31">
                  <c:v>77.005208205537926</c:v>
                </c:pt>
                <c:pt idx="32">
                  <c:v>76.574602619679382</c:v>
                </c:pt>
                <c:pt idx="33">
                  <c:v>76.152517804823617</c:v>
                </c:pt>
                <c:pt idx="34">
                  <c:v>75.73281980877185</c:v>
                </c:pt>
                <c:pt idx="35">
                  <c:v>75.328936708229918</c:v>
                </c:pt>
                <c:pt idx="36">
                  <c:v>74.950573763042811</c:v>
                </c:pt>
                <c:pt idx="37">
                  <c:v>74.59033591210455</c:v>
                </c:pt>
                <c:pt idx="38">
                  <c:v>74.25277410310207</c:v>
                </c:pt>
                <c:pt idx="39">
                  <c:v>73.940308480469781</c:v>
                </c:pt>
                <c:pt idx="40">
                  <c:v>73.609252385342671</c:v>
                </c:pt>
                <c:pt idx="41">
                  <c:v>73.259074886093586</c:v>
                </c:pt>
                <c:pt idx="42">
                  <c:v>72.913810037369714</c:v>
                </c:pt>
                <c:pt idx="43">
                  <c:v>72.591091353566867</c:v>
                </c:pt>
                <c:pt idx="44">
                  <c:v>72.286383701205665</c:v>
                </c:pt>
                <c:pt idx="45">
                  <c:v>71.99719997634503</c:v>
                </c:pt>
                <c:pt idx="46">
                  <c:v>71.719357084522642</c:v>
                </c:pt>
                <c:pt idx="47">
                  <c:v>71.459204196179712</c:v>
                </c:pt>
                <c:pt idx="48">
                  <c:v>71.158989191062162</c:v>
                </c:pt>
              </c:numCache>
            </c:numRef>
          </c:val>
          <c:smooth val="0"/>
          <c:extLst>
            <c:ext xmlns:c16="http://schemas.microsoft.com/office/drawing/2014/chart" uri="{C3380CC4-5D6E-409C-BE32-E72D297353CC}">
              <c16:uniqueId val="{00000005-B8C4-4D58-86E9-9C830FDFA9AE}"/>
            </c:ext>
          </c:extLst>
        </c:ser>
        <c:ser>
          <c:idx val="13"/>
          <c:order val="6"/>
          <c:tx>
            <c:strRef>
              <c:f>'Fig 2.14'!$B$16</c:f>
              <c:strCache>
                <c:ptCount val="1"/>
                <c:pt idx="0">
                  <c:v>Scénario 1,3 - CNRACL</c:v>
                </c:pt>
              </c:strCache>
            </c:strRef>
          </c:tx>
          <c:spPr>
            <a:ln w="28575" cap="rnd">
              <a:solidFill>
                <a:srgbClr val="31859C"/>
              </a:solidFill>
              <a:prstDash val="dash"/>
              <a:round/>
            </a:ln>
            <a:effectLst/>
          </c:spPr>
          <c:marker>
            <c:symbol val="none"/>
          </c:marker>
          <c:cat>
            <c:numRef>
              <c:f>'Fig 2.14'!$C$4:$AY$4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2.14'!$C$16:$AY$16</c:f>
              <c:numCache>
                <c:formatCode>_-* #\ ##0.0_-;\-* #\ ##0.0_-;_-* "-"??_-;_-@_-</c:formatCode>
                <c:ptCount val="49"/>
                <c:pt idx="0">
                  <c:v>100</c:v>
                </c:pt>
                <c:pt idx="1">
                  <c:v>98.346313863424243</c:v>
                </c:pt>
                <c:pt idx="2">
                  <c:v>100.45335236195589</c:v>
                </c:pt>
                <c:pt idx="3">
                  <c:v>101.18614253719235</c:v>
                </c:pt>
                <c:pt idx="4">
                  <c:v>101.4753392171645</c:v>
                </c:pt>
                <c:pt idx="5">
                  <c:v>101.33674453531026</c:v>
                </c:pt>
                <c:pt idx="6">
                  <c:v>99.803998778406282</c:v>
                </c:pt>
                <c:pt idx="7">
                  <c:v>98.192583025730499</c:v>
                </c:pt>
                <c:pt idx="8">
                  <c:v>96.603366018956351</c:v>
                </c:pt>
                <c:pt idx="9">
                  <c:v>95.037260299841606</c:v>
                </c:pt>
                <c:pt idx="10">
                  <c:v>93.439740621877235</c:v>
                </c:pt>
                <c:pt idx="11">
                  <c:v>91.833469997844261</c:v>
                </c:pt>
                <c:pt idx="12">
                  <c:v>90.333587868253616</c:v>
                </c:pt>
                <c:pt idx="13">
                  <c:v>88.944780955113671</c:v>
                </c:pt>
                <c:pt idx="14">
                  <c:v>87.58247348168868</c:v>
                </c:pt>
                <c:pt idx="15">
                  <c:v>86.289838070335691</c:v>
                </c:pt>
                <c:pt idx="16">
                  <c:v>85.124660990353249</c:v>
                </c:pt>
                <c:pt idx="17">
                  <c:v>84.040567316794238</c:v>
                </c:pt>
                <c:pt idx="18">
                  <c:v>83.026322875669024</c:v>
                </c:pt>
                <c:pt idx="19">
                  <c:v>82.082182893635846</c:v>
                </c:pt>
                <c:pt idx="20">
                  <c:v>81.185785477854395</c:v>
                </c:pt>
                <c:pt idx="21">
                  <c:v>80.342436576642896</c:v>
                </c:pt>
                <c:pt idx="22">
                  <c:v>79.510401599544906</c:v>
                </c:pt>
                <c:pt idx="23">
                  <c:v>78.747418557979799</c:v>
                </c:pt>
                <c:pt idx="24">
                  <c:v>78.076229622071267</c:v>
                </c:pt>
                <c:pt idx="25">
                  <c:v>77.431417384867544</c:v>
                </c:pt>
                <c:pt idx="26">
                  <c:v>76.832432003710579</c:v>
                </c:pt>
                <c:pt idx="27">
                  <c:v>76.27348285726103</c:v>
                </c:pt>
                <c:pt idx="28">
                  <c:v>75.712168829391246</c:v>
                </c:pt>
                <c:pt idx="29">
                  <c:v>75.185464755822736</c:v>
                </c:pt>
                <c:pt idx="30">
                  <c:v>74.702046102804815</c:v>
                </c:pt>
                <c:pt idx="31">
                  <c:v>74.231896681409268</c:v>
                </c:pt>
                <c:pt idx="32">
                  <c:v>73.779335093197631</c:v>
                </c:pt>
                <c:pt idx="33">
                  <c:v>73.338790338909448</c:v>
                </c:pt>
                <c:pt idx="34">
                  <c:v>72.90328181275008</c:v>
                </c:pt>
                <c:pt idx="35">
                  <c:v>72.486511058405071</c:v>
                </c:pt>
                <c:pt idx="36">
                  <c:v>72.099248296513437</c:v>
                </c:pt>
                <c:pt idx="37">
                  <c:v>71.735384254380151</c:v>
                </c:pt>
                <c:pt idx="38">
                  <c:v>71.395408710125253</c:v>
                </c:pt>
                <c:pt idx="39">
                  <c:v>71.08097900829668</c:v>
                </c:pt>
                <c:pt idx="40">
                  <c:v>70.751812507288747</c:v>
                </c:pt>
                <c:pt idx="41">
                  <c:v>70.408942490697868</c:v>
                </c:pt>
                <c:pt idx="42">
                  <c:v>70.073997854956062</c:v>
                </c:pt>
                <c:pt idx="43">
                  <c:v>69.762638619602171</c:v>
                </c:pt>
                <c:pt idx="44">
                  <c:v>69.470780976591911</c:v>
                </c:pt>
                <c:pt idx="45">
                  <c:v>69.195839339530067</c:v>
                </c:pt>
                <c:pt idx="46">
                  <c:v>68.932512086541806</c:v>
                </c:pt>
                <c:pt idx="47">
                  <c:v>68.68605978577763</c:v>
                </c:pt>
                <c:pt idx="48">
                  <c:v>68.400205614537185</c:v>
                </c:pt>
              </c:numCache>
            </c:numRef>
          </c:val>
          <c:smooth val="0"/>
          <c:extLst>
            <c:ext xmlns:c16="http://schemas.microsoft.com/office/drawing/2014/chart" uri="{C3380CC4-5D6E-409C-BE32-E72D297353CC}">
              <c16:uniqueId val="{00000006-B8C4-4D58-86E9-9C830FDFA9AE}"/>
            </c:ext>
          </c:extLst>
        </c:ser>
        <c:ser>
          <c:idx val="14"/>
          <c:order val="7"/>
          <c:tx>
            <c:strRef>
              <c:f>'Fig 2.14'!$B$17</c:f>
              <c:strCache>
                <c:ptCount val="1"/>
                <c:pt idx="0">
                  <c:v>Scénario 1,6 - CNRACL</c:v>
                </c:pt>
              </c:strCache>
            </c:strRef>
          </c:tx>
          <c:spPr>
            <a:ln w="28575" cap="rnd">
              <a:solidFill>
                <a:srgbClr val="006600"/>
              </a:solidFill>
              <a:prstDash val="dash"/>
              <a:round/>
            </a:ln>
            <a:effectLst/>
          </c:spPr>
          <c:marker>
            <c:symbol val="none"/>
          </c:marker>
          <c:cat>
            <c:numRef>
              <c:f>'Fig 2.14'!$C$4:$AY$4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2.14'!$C$17:$AY$17</c:f>
              <c:numCache>
                <c:formatCode>_-* #\ ##0.0_-;\-* #\ ##0.0_-;_-* "-"??_-;_-@_-</c:formatCode>
                <c:ptCount val="49"/>
                <c:pt idx="0">
                  <c:v>100</c:v>
                </c:pt>
                <c:pt idx="1">
                  <c:v>98.346313863424243</c:v>
                </c:pt>
                <c:pt idx="2">
                  <c:v>100.45335236195589</c:v>
                </c:pt>
                <c:pt idx="3">
                  <c:v>101.18614253719235</c:v>
                </c:pt>
                <c:pt idx="4">
                  <c:v>101.4753392171645</c:v>
                </c:pt>
                <c:pt idx="5">
                  <c:v>101.33674453531026</c:v>
                </c:pt>
                <c:pt idx="6">
                  <c:v>99.782130291755593</c:v>
                </c:pt>
                <c:pt idx="7">
                  <c:v>98.074490276981464</c:v>
                </c:pt>
                <c:pt idx="8">
                  <c:v>96.340482682093807</c:v>
                </c:pt>
                <c:pt idx="9">
                  <c:v>94.585076916095787</c:v>
                </c:pt>
                <c:pt idx="10">
                  <c:v>92.757200379557744</c:v>
                </c:pt>
                <c:pt idx="11">
                  <c:v>90.937327857652051</c:v>
                </c:pt>
                <c:pt idx="12">
                  <c:v>89.239009123214757</c:v>
                </c:pt>
                <c:pt idx="13">
                  <c:v>87.665210967374449</c:v>
                </c:pt>
                <c:pt idx="14">
                  <c:v>86.130944772272315</c:v>
                </c:pt>
                <c:pt idx="15">
                  <c:v>84.681251549854011</c:v>
                </c:pt>
                <c:pt idx="16">
                  <c:v>83.373770640496076</c:v>
                </c:pt>
                <c:pt idx="17">
                  <c:v>82.161095201280375</c:v>
                </c:pt>
                <c:pt idx="18">
                  <c:v>81.030556896246409</c:v>
                </c:pt>
                <c:pt idx="19">
                  <c:v>79.980290363462103</c:v>
                </c:pt>
                <c:pt idx="20">
                  <c:v>78.984517644098347</c:v>
                </c:pt>
                <c:pt idx="21">
                  <c:v>78.050693289109915</c:v>
                </c:pt>
                <c:pt idx="22">
                  <c:v>77.13763806038024</c:v>
                </c:pt>
                <c:pt idx="23">
                  <c:v>76.298773519018482</c:v>
                </c:pt>
                <c:pt idx="24">
                  <c:v>75.553842335641377</c:v>
                </c:pt>
                <c:pt idx="25">
                  <c:v>74.841041959638986</c:v>
                </c:pt>
                <c:pt idx="26">
                  <c:v>74.1789501595199</c:v>
                </c:pt>
                <c:pt idx="27">
                  <c:v>73.559493217201165</c:v>
                </c:pt>
                <c:pt idx="28">
                  <c:v>72.944324038806727</c:v>
                </c:pt>
                <c:pt idx="29">
                  <c:v>72.368843840725887</c:v>
                </c:pt>
                <c:pt idx="30">
                  <c:v>71.839599717914766</c:v>
                </c:pt>
                <c:pt idx="31">
                  <c:v>71.328717322456157</c:v>
                </c:pt>
                <c:pt idx="32">
                  <c:v>70.839728102597135</c:v>
                </c:pt>
                <c:pt idx="33">
                  <c:v>70.365596564547275</c:v>
                </c:pt>
                <c:pt idx="34">
                  <c:v>69.898591285655129</c:v>
                </c:pt>
                <c:pt idx="35">
                  <c:v>69.452557378930749</c:v>
                </c:pt>
                <c:pt idx="36">
                  <c:v>69.03906859100897</c:v>
                </c:pt>
                <c:pt idx="37">
                  <c:v>68.65298864827669</c:v>
                </c:pt>
                <c:pt idx="38">
                  <c:v>68.291503988000386</c:v>
                </c:pt>
                <c:pt idx="39">
                  <c:v>67.955650730100487</c:v>
                </c:pt>
                <c:pt idx="40">
                  <c:v>67.608385072951975</c:v>
                </c:pt>
                <c:pt idx="41">
                  <c:v>67.25194936585369</c:v>
                </c:pt>
                <c:pt idx="42">
                  <c:v>66.905805093062824</c:v>
                </c:pt>
                <c:pt idx="43">
                  <c:v>66.583876953525092</c:v>
                </c:pt>
                <c:pt idx="44">
                  <c:v>66.282462014753719</c:v>
                </c:pt>
                <c:pt idx="45">
                  <c:v>65.998917377275149</c:v>
                </c:pt>
                <c:pt idx="46">
                  <c:v>65.727091221328664</c:v>
                </c:pt>
                <c:pt idx="47">
                  <c:v>65.471349391861708</c:v>
                </c:pt>
                <c:pt idx="48">
                  <c:v>65.177606618531797</c:v>
                </c:pt>
              </c:numCache>
            </c:numRef>
          </c:val>
          <c:smooth val="0"/>
          <c:extLst>
            <c:ext xmlns:c16="http://schemas.microsoft.com/office/drawing/2014/chart" uri="{C3380CC4-5D6E-409C-BE32-E72D297353CC}">
              <c16:uniqueId val="{00000007-B8C4-4D58-86E9-9C830FDFA9AE}"/>
            </c:ext>
          </c:extLst>
        </c:ser>
        <c:dLbls>
          <c:showLegendKey val="0"/>
          <c:showVal val="0"/>
          <c:showCatName val="0"/>
          <c:showSerName val="0"/>
          <c:showPercent val="0"/>
          <c:showBubbleSize val="0"/>
        </c:dLbls>
        <c:smooth val="0"/>
        <c:axId val="1733136144"/>
        <c:axId val="1733157360"/>
      </c:lineChart>
      <c:catAx>
        <c:axId val="1733136144"/>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733157360"/>
        <c:crosses val="autoZero"/>
        <c:auto val="1"/>
        <c:lblAlgn val="ctr"/>
        <c:lblOffset val="100"/>
        <c:tickLblSkip val="5"/>
        <c:noMultiLvlLbl val="0"/>
      </c:catAx>
      <c:valAx>
        <c:axId val="1733157360"/>
        <c:scaling>
          <c:orientation val="minMax"/>
          <c:max val="110"/>
          <c:min val="30"/>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733136144"/>
        <c:crosses val="autoZero"/>
        <c:crossBetween val="between"/>
      </c:valAx>
      <c:spPr>
        <a:noFill/>
        <a:ln>
          <a:noFill/>
        </a:ln>
        <a:effectLst/>
      </c:spPr>
    </c:plotArea>
    <c:legend>
      <c:legendPos val="b"/>
      <c:layout>
        <c:manualLayout>
          <c:xMode val="edge"/>
          <c:yMode val="edge"/>
          <c:x val="5.1463675213675219E-3"/>
          <c:y val="0.7855975452196382"/>
          <c:w val="0.97613888888888889"/>
          <c:h val="0.21440245478036177"/>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 2.15'!$B$5</c:f>
              <c:strCache>
                <c:ptCount val="1"/>
                <c:pt idx="0">
                  <c:v>Scénario 0,7%</c:v>
                </c:pt>
              </c:strCache>
            </c:strRef>
          </c:tx>
          <c:spPr>
            <a:ln w="28575" cap="rnd">
              <a:solidFill>
                <a:srgbClr val="800000"/>
              </a:solidFill>
              <a:round/>
            </a:ln>
            <a:effectLst/>
          </c:spPr>
          <c:marker>
            <c:symbol val="none"/>
          </c:marker>
          <c:cat>
            <c:numRef>
              <c:extLst>
                <c:ext xmlns:c15="http://schemas.microsoft.com/office/drawing/2012/chart" uri="{02D57815-91ED-43cb-92C2-25804820EDAC}">
                  <c15:fullRef>
                    <c15:sqref>'Fig 2.15'!$C$4:$BB$4</c15:sqref>
                  </c15:fullRef>
                </c:ext>
              </c:extLst>
              <c:f>'Fig 2.15'!$F$4:$BB$4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2.15'!$C$5:$BB$5</c15:sqref>
                  </c15:fullRef>
                </c:ext>
              </c:extLst>
              <c:f>'Fig 2.15'!$F$5:$BB$5</c:f>
              <c:numCache>
                <c:formatCode>0.0%</c:formatCode>
                <c:ptCount val="49"/>
                <c:pt idx="0">
                  <c:v>5.8781296354162718E-3</c:v>
                </c:pt>
                <c:pt idx="1">
                  <c:v>5.6296679876548968E-3</c:v>
                </c:pt>
                <c:pt idx="2">
                  <c:v>5.6065291166137819E-3</c:v>
                </c:pt>
                <c:pt idx="3">
                  <c:v>5.5562780316404433E-3</c:v>
                </c:pt>
                <c:pt idx="4">
                  <c:v>5.4575185407019118E-3</c:v>
                </c:pt>
                <c:pt idx="5">
                  <c:v>5.3457204388570618E-3</c:v>
                </c:pt>
                <c:pt idx="6">
                  <c:v>5.2631385719656715E-3</c:v>
                </c:pt>
                <c:pt idx="7">
                  <c:v>5.2242212799263124E-3</c:v>
                </c:pt>
                <c:pt idx="8">
                  <c:v>5.1893391495614781E-3</c:v>
                </c:pt>
                <c:pt idx="9">
                  <c:v>5.1474344507816544E-3</c:v>
                </c:pt>
                <c:pt idx="10">
                  <c:v>5.0925228961910627E-3</c:v>
                </c:pt>
                <c:pt idx="11">
                  <c:v>5.0634559799517609E-3</c:v>
                </c:pt>
                <c:pt idx="12">
                  <c:v>5.0321965621363696E-3</c:v>
                </c:pt>
                <c:pt idx="13">
                  <c:v>4.9975485564692805E-3</c:v>
                </c:pt>
                <c:pt idx="14">
                  <c:v>4.9728319331153728E-3</c:v>
                </c:pt>
                <c:pt idx="15">
                  <c:v>4.9567893111578101E-3</c:v>
                </c:pt>
                <c:pt idx="16">
                  <c:v>4.9313979797867835E-3</c:v>
                </c:pt>
                <c:pt idx="17">
                  <c:v>4.900439488012857E-3</c:v>
                </c:pt>
                <c:pt idx="18">
                  <c:v>4.8657725556909386E-3</c:v>
                </c:pt>
                <c:pt idx="19">
                  <c:v>4.8311513377851407E-3</c:v>
                </c:pt>
                <c:pt idx="20">
                  <c:v>4.7975943272603461E-3</c:v>
                </c:pt>
                <c:pt idx="21">
                  <c:v>4.7642018239107565E-3</c:v>
                </c:pt>
                <c:pt idx="22">
                  <c:v>4.738220444324706E-3</c:v>
                </c:pt>
                <c:pt idx="23">
                  <c:v>4.7217378934697098E-3</c:v>
                </c:pt>
                <c:pt idx="24">
                  <c:v>4.70890306056191E-3</c:v>
                </c:pt>
                <c:pt idx="25">
                  <c:v>4.6941607435852309E-3</c:v>
                </c:pt>
                <c:pt idx="26">
                  <c:v>4.6880426076413833E-3</c:v>
                </c:pt>
                <c:pt idx="27">
                  <c:v>4.685154511073512E-3</c:v>
                </c:pt>
                <c:pt idx="28">
                  <c:v>4.6859585161856433E-3</c:v>
                </c:pt>
                <c:pt idx="29">
                  <c:v>4.6968700328603435E-3</c:v>
                </c:pt>
                <c:pt idx="30">
                  <c:v>4.700887060412373E-3</c:v>
                </c:pt>
                <c:pt idx="31">
                  <c:v>4.7067069582115116E-3</c:v>
                </c:pt>
                <c:pt idx="32">
                  <c:v>4.7115544721950319E-3</c:v>
                </c:pt>
                <c:pt idx="33">
                  <c:v>4.7181123660751233E-3</c:v>
                </c:pt>
                <c:pt idx="34">
                  <c:v>4.7241565169029599E-3</c:v>
                </c:pt>
                <c:pt idx="35">
                  <c:v>4.7222108184580627E-3</c:v>
                </c:pt>
                <c:pt idx="36">
                  <c:v>4.717058325912302E-3</c:v>
                </c:pt>
                <c:pt idx="37">
                  <c:v>4.712482585835058E-3</c:v>
                </c:pt>
                <c:pt idx="38">
                  <c:v>4.7110553682390812E-3</c:v>
                </c:pt>
                <c:pt idx="39">
                  <c:v>4.7095289783979696E-3</c:v>
                </c:pt>
                <c:pt idx="40">
                  <c:v>4.7056567991644776E-3</c:v>
                </c:pt>
                <c:pt idx="41">
                  <c:v>4.7005751019434227E-3</c:v>
                </c:pt>
                <c:pt idx="42">
                  <c:v>4.7032549943241651E-3</c:v>
                </c:pt>
                <c:pt idx="43">
                  <c:v>4.7088161306537328E-3</c:v>
                </c:pt>
                <c:pt idx="44">
                  <c:v>4.7145368085648506E-3</c:v>
                </c:pt>
                <c:pt idx="45">
                  <c:v>4.7207892654328931E-3</c:v>
                </c:pt>
                <c:pt idx="46">
                  <c:v>4.7227885395010466E-3</c:v>
                </c:pt>
                <c:pt idx="47">
                  <c:v>4.7322570989120861E-3</c:v>
                </c:pt>
                <c:pt idx="48">
                  <c:v>4.7413138811534649E-3</c:v>
                </c:pt>
              </c:numCache>
            </c:numRef>
          </c:val>
          <c:smooth val="0"/>
          <c:extLst>
            <c:ext xmlns:c16="http://schemas.microsoft.com/office/drawing/2014/chart" uri="{C3380CC4-5D6E-409C-BE32-E72D297353CC}">
              <c16:uniqueId val="{00000000-D026-4579-A244-EC217F1C2763}"/>
            </c:ext>
          </c:extLst>
        </c:ser>
        <c:ser>
          <c:idx val="2"/>
          <c:order val="1"/>
          <c:tx>
            <c:strRef>
              <c:f>'Fig 2.15'!$B$6</c:f>
              <c:strCache>
                <c:ptCount val="1"/>
                <c:pt idx="0">
                  <c:v>Scénario 1,0%</c:v>
                </c:pt>
              </c:strCache>
            </c:strRef>
          </c:tx>
          <c:spPr>
            <a:ln w="28575" cap="rnd">
              <a:solidFill>
                <a:schemeClr val="accent2">
                  <a:lumMod val="75000"/>
                </a:schemeClr>
              </a:solidFill>
              <a:round/>
            </a:ln>
            <a:effectLst/>
          </c:spPr>
          <c:marker>
            <c:symbol val="none"/>
          </c:marker>
          <c:cat>
            <c:numRef>
              <c:extLst>
                <c:ext xmlns:c15="http://schemas.microsoft.com/office/drawing/2012/chart" uri="{02D57815-91ED-43cb-92C2-25804820EDAC}">
                  <c15:fullRef>
                    <c15:sqref>'Fig 2.15'!$C$4:$BB$4</c15:sqref>
                  </c15:fullRef>
                </c:ext>
              </c:extLst>
              <c:f>'Fig 2.15'!$F$4:$BB$4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2.15'!$C$6:$BB$6</c15:sqref>
                  </c15:fullRef>
                </c:ext>
              </c:extLst>
              <c:f>'Fig 2.15'!$F$6:$BB$6</c:f>
              <c:numCache>
                <c:formatCode>0.0%</c:formatCode>
                <c:ptCount val="49"/>
                <c:pt idx="0">
                  <c:v>5.8781296354162718E-3</c:v>
                </c:pt>
                <c:pt idx="1">
                  <c:v>5.6296679876548968E-3</c:v>
                </c:pt>
                <c:pt idx="2">
                  <c:v>5.6065291166137819E-3</c:v>
                </c:pt>
                <c:pt idx="3">
                  <c:v>5.5562780316404433E-3</c:v>
                </c:pt>
                <c:pt idx="4">
                  <c:v>5.4575185407019118E-3</c:v>
                </c:pt>
                <c:pt idx="5">
                  <c:v>5.3457204388570618E-3</c:v>
                </c:pt>
                <c:pt idx="6">
                  <c:v>5.2599806822559592E-3</c:v>
                </c:pt>
                <c:pt idx="7">
                  <c:v>5.217507307177972E-3</c:v>
                </c:pt>
                <c:pt idx="8">
                  <c:v>5.1737906099061223E-3</c:v>
                </c:pt>
                <c:pt idx="9">
                  <c:v>5.1190626524742992E-3</c:v>
                </c:pt>
                <c:pt idx="10">
                  <c:v>5.0517168408635979E-3</c:v>
                </c:pt>
                <c:pt idx="11">
                  <c:v>5.0100033503371489E-3</c:v>
                </c:pt>
                <c:pt idx="12">
                  <c:v>4.9651228573359693E-3</c:v>
                </c:pt>
                <c:pt idx="13">
                  <c:v>4.9184116629530702E-3</c:v>
                </c:pt>
                <c:pt idx="14">
                  <c:v>4.8810309381715575E-3</c:v>
                </c:pt>
                <c:pt idx="15">
                  <c:v>4.8527191859059028E-3</c:v>
                </c:pt>
                <c:pt idx="16">
                  <c:v>4.8159330987457456E-3</c:v>
                </c:pt>
                <c:pt idx="17">
                  <c:v>4.7741888822946926E-3</c:v>
                </c:pt>
                <c:pt idx="18">
                  <c:v>4.7303950773502886E-3</c:v>
                </c:pt>
                <c:pt idx="19">
                  <c:v>4.6863696393538139E-3</c:v>
                </c:pt>
                <c:pt idx="20">
                  <c:v>4.6443039745146901E-3</c:v>
                </c:pt>
                <c:pt idx="21">
                  <c:v>4.6011071954559224E-3</c:v>
                </c:pt>
                <c:pt idx="22">
                  <c:v>4.5678524652338799E-3</c:v>
                </c:pt>
                <c:pt idx="23">
                  <c:v>4.5394990593833461E-3</c:v>
                </c:pt>
                <c:pt idx="24">
                  <c:v>4.5160336004095884E-3</c:v>
                </c:pt>
                <c:pt idx="25">
                  <c:v>4.4949286903567037E-3</c:v>
                </c:pt>
                <c:pt idx="26">
                  <c:v>4.4787990760406862E-3</c:v>
                </c:pt>
                <c:pt idx="27">
                  <c:v>4.4656273307947273E-3</c:v>
                </c:pt>
                <c:pt idx="28">
                  <c:v>4.4576752460580866E-3</c:v>
                </c:pt>
                <c:pt idx="29">
                  <c:v>4.4563501841729794E-3</c:v>
                </c:pt>
                <c:pt idx="30">
                  <c:v>4.4508179695576877E-3</c:v>
                </c:pt>
                <c:pt idx="31">
                  <c:v>4.4471938410676421E-3</c:v>
                </c:pt>
                <c:pt idx="32">
                  <c:v>4.4439150403834072E-3</c:v>
                </c:pt>
                <c:pt idx="33">
                  <c:v>4.4418948911654765E-3</c:v>
                </c:pt>
                <c:pt idx="34">
                  <c:v>4.4380799400045284E-3</c:v>
                </c:pt>
                <c:pt idx="35">
                  <c:v>4.4272197381590517E-3</c:v>
                </c:pt>
                <c:pt idx="36">
                  <c:v>4.4129264066174925E-3</c:v>
                </c:pt>
                <c:pt idx="37">
                  <c:v>4.4014719977384419E-3</c:v>
                </c:pt>
                <c:pt idx="38">
                  <c:v>4.3899942153691526E-3</c:v>
                </c:pt>
                <c:pt idx="39">
                  <c:v>4.3801928166677193E-3</c:v>
                </c:pt>
                <c:pt idx="40">
                  <c:v>4.3680444484111144E-3</c:v>
                </c:pt>
                <c:pt idx="41">
                  <c:v>4.3564914119200238E-3</c:v>
                </c:pt>
                <c:pt idx="42">
                  <c:v>4.3507454881641381E-3</c:v>
                </c:pt>
                <c:pt idx="43">
                  <c:v>4.3461640690987506E-3</c:v>
                </c:pt>
                <c:pt idx="44">
                  <c:v>4.3454135908088769E-3</c:v>
                </c:pt>
                <c:pt idx="45">
                  <c:v>4.3432098046193605E-3</c:v>
                </c:pt>
                <c:pt idx="46">
                  <c:v>4.3385584339153084E-3</c:v>
                </c:pt>
                <c:pt idx="47">
                  <c:v>4.3400320973633532E-3</c:v>
                </c:pt>
                <c:pt idx="48">
                  <c:v>4.3420238950895368E-3</c:v>
                </c:pt>
              </c:numCache>
            </c:numRef>
          </c:val>
          <c:smooth val="0"/>
          <c:extLst>
            <c:ext xmlns:c16="http://schemas.microsoft.com/office/drawing/2014/chart" uri="{C3380CC4-5D6E-409C-BE32-E72D297353CC}">
              <c16:uniqueId val="{00000001-D026-4579-A244-EC217F1C2763}"/>
            </c:ext>
          </c:extLst>
        </c:ser>
        <c:ser>
          <c:idx val="3"/>
          <c:order val="2"/>
          <c:tx>
            <c:strRef>
              <c:f>'Fig 2.15'!$B$7</c:f>
              <c:strCache>
                <c:ptCount val="1"/>
                <c:pt idx="0">
                  <c:v>Scénario 1,3%</c:v>
                </c:pt>
              </c:strCache>
            </c:strRef>
          </c:tx>
          <c:spPr>
            <a:ln w="28575" cap="rnd">
              <a:solidFill>
                <a:srgbClr val="31859C"/>
              </a:solidFill>
              <a:round/>
            </a:ln>
            <a:effectLst/>
          </c:spPr>
          <c:marker>
            <c:symbol val="none"/>
          </c:marker>
          <c:cat>
            <c:numRef>
              <c:extLst>
                <c:ext xmlns:c15="http://schemas.microsoft.com/office/drawing/2012/chart" uri="{02D57815-91ED-43cb-92C2-25804820EDAC}">
                  <c15:fullRef>
                    <c15:sqref>'Fig 2.15'!$C$4:$BB$4</c15:sqref>
                  </c15:fullRef>
                </c:ext>
              </c:extLst>
              <c:f>'Fig 2.15'!$F$4:$BB$4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2.15'!$C$7:$BB$7</c15:sqref>
                  </c15:fullRef>
                </c:ext>
              </c:extLst>
              <c:f>'Fig 2.15'!$F$7:$BB$7</c:f>
              <c:numCache>
                <c:formatCode>0.0%</c:formatCode>
                <c:ptCount val="49"/>
                <c:pt idx="0">
                  <c:v>5.8781296354162718E-3</c:v>
                </c:pt>
                <c:pt idx="1">
                  <c:v>5.6296679876548968E-3</c:v>
                </c:pt>
                <c:pt idx="2">
                  <c:v>5.6065291166137819E-3</c:v>
                </c:pt>
                <c:pt idx="3">
                  <c:v>5.5562780316404433E-3</c:v>
                </c:pt>
                <c:pt idx="4">
                  <c:v>5.4575185407019118E-3</c:v>
                </c:pt>
                <c:pt idx="5">
                  <c:v>5.3457204388570618E-3</c:v>
                </c:pt>
                <c:pt idx="6">
                  <c:v>5.2570211831534574E-3</c:v>
                </c:pt>
                <c:pt idx="7">
                  <c:v>5.2109247430761705E-3</c:v>
                </c:pt>
                <c:pt idx="8">
                  <c:v>5.158752595740116E-3</c:v>
                </c:pt>
                <c:pt idx="9">
                  <c:v>5.0913602155617278E-3</c:v>
                </c:pt>
                <c:pt idx="10">
                  <c:v>5.0132221561187251E-3</c:v>
                </c:pt>
                <c:pt idx="11">
                  <c:v>4.9550912113636688E-3</c:v>
                </c:pt>
                <c:pt idx="12">
                  <c:v>4.8955054147986699E-3</c:v>
                </c:pt>
                <c:pt idx="13">
                  <c:v>4.8365995649179046E-3</c:v>
                </c:pt>
                <c:pt idx="14">
                  <c:v>4.7877204869501101E-3</c:v>
                </c:pt>
                <c:pt idx="15">
                  <c:v>4.7474708172665463E-3</c:v>
                </c:pt>
                <c:pt idx="16">
                  <c:v>4.6997032356935068E-3</c:v>
                </c:pt>
                <c:pt idx="17">
                  <c:v>4.6456016146467962E-3</c:v>
                </c:pt>
                <c:pt idx="18">
                  <c:v>4.5891787191632708E-3</c:v>
                </c:pt>
                <c:pt idx="19">
                  <c:v>4.5359085584579257E-3</c:v>
                </c:pt>
                <c:pt idx="20">
                  <c:v>4.483243103522638E-3</c:v>
                </c:pt>
                <c:pt idx="21">
                  <c:v>4.4309158456461439E-3</c:v>
                </c:pt>
                <c:pt idx="22">
                  <c:v>4.389499973995248E-3</c:v>
                </c:pt>
                <c:pt idx="23">
                  <c:v>4.3518713814006621E-3</c:v>
                </c:pt>
                <c:pt idx="24">
                  <c:v>4.3199717454622593E-3</c:v>
                </c:pt>
                <c:pt idx="25">
                  <c:v>4.2900062592731878E-3</c:v>
                </c:pt>
                <c:pt idx="26">
                  <c:v>4.2649950206816185E-3</c:v>
                </c:pt>
                <c:pt idx="27">
                  <c:v>4.2423942241682959E-3</c:v>
                </c:pt>
                <c:pt idx="28">
                  <c:v>4.225057921694488E-3</c:v>
                </c:pt>
                <c:pt idx="29">
                  <c:v>4.215119085477094E-3</c:v>
                </c:pt>
                <c:pt idx="30">
                  <c:v>4.2016957800200296E-3</c:v>
                </c:pt>
                <c:pt idx="31">
                  <c:v>4.1889460491234334E-3</c:v>
                </c:pt>
                <c:pt idx="32">
                  <c:v>4.1745648092826769E-3</c:v>
                </c:pt>
                <c:pt idx="33">
                  <c:v>4.1635912407742932E-3</c:v>
                </c:pt>
                <c:pt idx="34">
                  <c:v>4.1513602628807838E-3</c:v>
                </c:pt>
                <c:pt idx="35">
                  <c:v>4.1350549372175423E-3</c:v>
                </c:pt>
                <c:pt idx="36">
                  <c:v>4.113969906720469E-3</c:v>
                </c:pt>
                <c:pt idx="37">
                  <c:v>4.0954321146111335E-3</c:v>
                </c:pt>
                <c:pt idx="38">
                  <c:v>4.0777526485435258E-3</c:v>
                </c:pt>
                <c:pt idx="39">
                  <c:v>4.0609323224394291E-3</c:v>
                </c:pt>
                <c:pt idx="40">
                  <c:v>4.0407402064678603E-3</c:v>
                </c:pt>
                <c:pt idx="41">
                  <c:v>4.021259827915985E-3</c:v>
                </c:pt>
                <c:pt idx="42">
                  <c:v>4.0094557344841925E-3</c:v>
                </c:pt>
                <c:pt idx="43">
                  <c:v>3.998711319060824E-3</c:v>
                </c:pt>
                <c:pt idx="44">
                  <c:v>3.9914215913284517E-3</c:v>
                </c:pt>
                <c:pt idx="45">
                  <c:v>3.9801944783204616E-3</c:v>
                </c:pt>
                <c:pt idx="46">
                  <c:v>3.9649721939537409E-3</c:v>
                </c:pt>
                <c:pt idx="47">
                  <c:v>3.9603599252867978E-3</c:v>
                </c:pt>
                <c:pt idx="48">
                  <c:v>3.9531917044938608E-3</c:v>
                </c:pt>
              </c:numCache>
            </c:numRef>
          </c:val>
          <c:smooth val="0"/>
          <c:extLst>
            <c:ext xmlns:c16="http://schemas.microsoft.com/office/drawing/2014/chart" uri="{C3380CC4-5D6E-409C-BE32-E72D297353CC}">
              <c16:uniqueId val="{00000002-D026-4579-A244-EC217F1C2763}"/>
            </c:ext>
          </c:extLst>
        </c:ser>
        <c:ser>
          <c:idx val="4"/>
          <c:order val="3"/>
          <c:tx>
            <c:strRef>
              <c:f>'Fig 2.15'!$B$8</c:f>
              <c:strCache>
                <c:ptCount val="1"/>
                <c:pt idx="0">
                  <c:v>Scénario 1,6%</c:v>
                </c:pt>
              </c:strCache>
            </c:strRef>
          </c:tx>
          <c:spPr>
            <a:ln w="28575" cap="rnd">
              <a:solidFill>
                <a:srgbClr val="006600"/>
              </a:solidFill>
              <a:round/>
            </a:ln>
            <a:effectLst/>
          </c:spPr>
          <c:marker>
            <c:symbol val="none"/>
          </c:marker>
          <c:cat>
            <c:numRef>
              <c:extLst>
                <c:ext xmlns:c15="http://schemas.microsoft.com/office/drawing/2012/chart" uri="{02D57815-91ED-43cb-92C2-25804820EDAC}">
                  <c15:fullRef>
                    <c15:sqref>'Fig 2.15'!$C$4:$BB$4</c15:sqref>
                  </c15:fullRef>
                </c:ext>
              </c:extLst>
              <c:f>'Fig 2.15'!$F$4:$BB$4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2.15'!$C$8:$BB$8</c15:sqref>
                  </c15:fullRef>
                </c:ext>
              </c:extLst>
              <c:f>'Fig 2.15'!$F$8:$BB$8</c:f>
              <c:numCache>
                <c:formatCode>0.0%</c:formatCode>
                <c:ptCount val="49"/>
                <c:pt idx="0">
                  <c:v>5.8781296354162718E-3</c:v>
                </c:pt>
                <c:pt idx="1">
                  <c:v>5.6296679876548968E-3</c:v>
                </c:pt>
                <c:pt idx="2">
                  <c:v>5.6065291166137819E-3</c:v>
                </c:pt>
                <c:pt idx="3">
                  <c:v>5.5562780316404433E-3</c:v>
                </c:pt>
                <c:pt idx="4">
                  <c:v>5.4575185407019118E-3</c:v>
                </c:pt>
                <c:pt idx="5">
                  <c:v>5.3457204388570618E-3</c:v>
                </c:pt>
                <c:pt idx="6">
                  <c:v>5.2535846445868426E-3</c:v>
                </c:pt>
                <c:pt idx="7">
                  <c:v>5.2008362795725217E-3</c:v>
                </c:pt>
                <c:pt idx="8">
                  <c:v>5.1429846290067856E-3</c:v>
                </c:pt>
                <c:pt idx="9">
                  <c:v>5.0699444817703908E-3</c:v>
                </c:pt>
                <c:pt idx="10">
                  <c:v>4.9805853840583997E-3</c:v>
                </c:pt>
                <c:pt idx="11">
                  <c:v>4.9206807021747456E-3</c:v>
                </c:pt>
                <c:pt idx="12">
                  <c:v>4.8572945601063483E-3</c:v>
                </c:pt>
                <c:pt idx="13">
                  <c:v>4.7930703120172237E-3</c:v>
                </c:pt>
                <c:pt idx="14">
                  <c:v>4.7379005183253208E-3</c:v>
                </c:pt>
                <c:pt idx="15">
                  <c:v>4.6926401805788632E-3</c:v>
                </c:pt>
                <c:pt idx="16">
                  <c:v>4.6395993156244653E-3</c:v>
                </c:pt>
                <c:pt idx="17">
                  <c:v>4.5820491218056692E-3</c:v>
                </c:pt>
                <c:pt idx="18">
                  <c:v>4.5226916711396687E-3</c:v>
                </c:pt>
                <c:pt idx="19">
                  <c:v>4.4628793158823614E-3</c:v>
                </c:pt>
                <c:pt idx="20">
                  <c:v>4.4059435059505599E-3</c:v>
                </c:pt>
                <c:pt idx="21">
                  <c:v>4.3486616649427053E-3</c:v>
                </c:pt>
                <c:pt idx="22">
                  <c:v>4.3014101676913403E-3</c:v>
                </c:pt>
                <c:pt idx="23">
                  <c:v>4.2585370233076941E-3</c:v>
                </c:pt>
                <c:pt idx="24">
                  <c:v>4.2211131787638738E-3</c:v>
                </c:pt>
                <c:pt idx="25">
                  <c:v>4.1859967535310639E-3</c:v>
                </c:pt>
                <c:pt idx="26">
                  <c:v>4.1563205110946768E-3</c:v>
                </c:pt>
                <c:pt idx="27">
                  <c:v>4.1297896910917221E-3</c:v>
                </c:pt>
                <c:pt idx="28">
                  <c:v>4.1082109481049836E-3</c:v>
                </c:pt>
                <c:pt idx="29">
                  <c:v>4.0933155420389321E-3</c:v>
                </c:pt>
                <c:pt idx="30">
                  <c:v>4.0740839475325672E-3</c:v>
                </c:pt>
                <c:pt idx="31">
                  <c:v>4.0570484109139883E-3</c:v>
                </c:pt>
                <c:pt idx="32">
                  <c:v>4.0398721433713182E-3</c:v>
                </c:pt>
                <c:pt idx="33">
                  <c:v>4.024527333575288E-3</c:v>
                </c:pt>
                <c:pt idx="34">
                  <c:v>4.0083381687957068E-3</c:v>
                </c:pt>
                <c:pt idx="35">
                  <c:v>3.9854107745573063E-3</c:v>
                </c:pt>
                <c:pt idx="36">
                  <c:v>3.9607620538866968E-3</c:v>
                </c:pt>
                <c:pt idx="37">
                  <c:v>3.9370720170059034E-3</c:v>
                </c:pt>
                <c:pt idx="38">
                  <c:v>3.9139990613236541E-3</c:v>
                </c:pt>
                <c:pt idx="39">
                  <c:v>3.8922603274952109E-3</c:v>
                </c:pt>
                <c:pt idx="40">
                  <c:v>3.8694313733081986E-3</c:v>
                </c:pt>
                <c:pt idx="41">
                  <c:v>3.8470331584012853E-3</c:v>
                </c:pt>
                <c:pt idx="42">
                  <c:v>3.8298974053132149E-3</c:v>
                </c:pt>
                <c:pt idx="43">
                  <c:v>3.8137484916777884E-3</c:v>
                </c:pt>
                <c:pt idx="44">
                  <c:v>3.80230278241464E-3</c:v>
                </c:pt>
                <c:pt idx="45">
                  <c:v>3.7897061581013813E-3</c:v>
                </c:pt>
                <c:pt idx="46">
                  <c:v>3.775556933227649E-3</c:v>
                </c:pt>
                <c:pt idx="47">
                  <c:v>3.7660965446202456E-3</c:v>
                </c:pt>
                <c:pt idx="48">
                  <c:v>3.757706725023529E-3</c:v>
                </c:pt>
              </c:numCache>
            </c:numRef>
          </c:val>
          <c:smooth val="0"/>
          <c:extLst>
            <c:ext xmlns:c16="http://schemas.microsoft.com/office/drawing/2014/chart" uri="{C3380CC4-5D6E-409C-BE32-E72D297353CC}">
              <c16:uniqueId val="{00000003-D026-4579-A244-EC217F1C2763}"/>
            </c:ext>
          </c:extLst>
        </c:ser>
        <c:dLbls>
          <c:showLegendKey val="0"/>
          <c:showVal val="0"/>
          <c:showCatName val="0"/>
          <c:showSerName val="0"/>
          <c:showPercent val="0"/>
          <c:showBubbleSize val="0"/>
        </c:dLbls>
        <c:smooth val="0"/>
        <c:axId val="1733164016"/>
        <c:axId val="1733171504"/>
      </c:lineChart>
      <c:catAx>
        <c:axId val="1733164016"/>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71504"/>
        <c:crosses val="autoZero"/>
        <c:auto val="1"/>
        <c:lblAlgn val="ctr"/>
        <c:lblOffset val="100"/>
        <c:noMultiLvlLbl val="0"/>
      </c:catAx>
      <c:valAx>
        <c:axId val="1733171504"/>
        <c:scaling>
          <c:orientation val="minMax"/>
          <c:max val="7.0000000000000019E-3"/>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6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 2.15'!$B$30</c:f>
              <c:strCache>
                <c:ptCount val="1"/>
              </c:strCache>
            </c:strRef>
          </c:tx>
          <c:spPr>
            <a:ln w="28575" cap="rnd">
              <a:solidFill>
                <a:srgbClr val="800000"/>
              </a:solidFill>
              <a:round/>
            </a:ln>
            <a:effectLst/>
          </c:spPr>
          <c:marker>
            <c:symbol val="none"/>
          </c:marker>
          <c:cat>
            <c:numRef>
              <c:extLst>
                <c:ext xmlns:c15="http://schemas.microsoft.com/office/drawing/2012/chart" uri="{02D57815-91ED-43cb-92C2-25804820EDAC}">
                  <c15:fullRef>
                    <c15:sqref>'Fig 2.15'!$C$4:$BB$4</c15:sqref>
                  </c15:fullRef>
                </c:ext>
              </c:extLst>
              <c:f>'Fig 2.15'!$F$4:$BB$4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2.15'!$C$30:$BB$30</c15:sqref>
                  </c15:fullRef>
                </c:ext>
              </c:extLst>
              <c:f>'Fig 2.15'!$F$30:$BB$30</c:f>
              <c:numCache>
                <c:formatCode>0.0%</c:formatCode>
                <c:ptCount val="49"/>
              </c:numCache>
            </c:numRef>
          </c:val>
          <c:smooth val="0"/>
          <c:extLst>
            <c:ext xmlns:c16="http://schemas.microsoft.com/office/drawing/2014/chart" uri="{C3380CC4-5D6E-409C-BE32-E72D297353CC}">
              <c16:uniqueId val="{00000000-82CB-43DF-B0C2-4DDCB060DA7D}"/>
            </c:ext>
          </c:extLst>
        </c:ser>
        <c:ser>
          <c:idx val="2"/>
          <c:order val="1"/>
          <c:tx>
            <c:strRef>
              <c:f>'Fig 2.15'!$B$31</c:f>
              <c:strCache>
                <c:ptCount val="1"/>
              </c:strCache>
            </c:strRef>
          </c:tx>
          <c:spPr>
            <a:ln w="28575" cap="rnd">
              <a:solidFill>
                <a:schemeClr val="accent2">
                  <a:lumMod val="75000"/>
                </a:schemeClr>
              </a:solidFill>
              <a:round/>
            </a:ln>
            <a:effectLst/>
          </c:spPr>
          <c:marker>
            <c:symbol val="none"/>
          </c:marker>
          <c:cat>
            <c:numRef>
              <c:extLst>
                <c:ext xmlns:c15="http://schemas.microsoft.com/office/drawing/2012/chart" uri="{02D57815-91ED-43cb-92C2-25804820EDAC}">
                  <c15:fullRef>
                    <c15:sqref>'Fig 2.15'!$C$4:$BB$4</c15:sqref>
                  </c15:fullRef>
                </c:ext>
              </c:extLst>
              <c:f>'Fig 2.15'!$F$4:$BB$4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2.15'!$C$31:$BB$31</c15:sqref>
                  </c15:fullRef>
                </c:ext>
              </c:extLst>
              <c:f>'Fig 2.15'!$F$31:$BB$31</c:f>
              <c:numCache>
                <c:formatCode>0.0%</c:formatCode>
                <c:ptCount val="49"/>
              </c:numCache>
            </c:numRef>
          </c:val>
          <c:smooth val="0"/>
          <c:extLst>
            <c:ext xmlns:c16="http://schemas.microsoft.com/office/drawing/2014/chart" uri="{C3380CC4-5D6E-409C-BE32-E72D297353CC}">
              <c16:uniqueId val="{00000001-82CB-43DF-B0C2-4DDCB060DA7D}"/>
            </c:ext>
          </c:extLst>
        </c:ser>
        <c:ser>
          <c:idx val="3"/>
          <c:order val="2"/>
          <c:tx>
            <c:strRef>
              <c:f>'Fig 2.15'!$B$32</c:f>
              <c:strCache>
                <c:ptCount val="1"/>
              </c:strCache>
            </c:strRef>
          </c:tx>
          <c:spPr>
            <a:ln w="28575" cap="rnd">
              <a:solidFill>
                <a:srgbClr val="31859C"/>
              </a:solidFill>
              <a:round/>
            </a:ln>
            <a:effectLst/>
          </c:spPr>
          <c:marker>
            <c:symbol val="none"/>
          </c:marker>
          <c:cat>
            <c:numRef>
              <c:extLst>
                <c:ext xmlns:c15="http://schemas.microsoft.com/office/drawing/2012/chart" uri="{02D57815-91ED-43cb-92C2-25804820EDAC}">
                  <c15:fullRef>
                    <c15:sqref>'Fig 2.15'!$C$4:$BB$4</c15:sqref>
                  </c15:fullRef>
                </c:ext>
              </c:extLst>
              <c:f>'Fig 2.15'!$F$4:$BB$4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2.15'!$C$32:$BB$32</c15:sqref>
                  </c15:fullRef>
                </c:ext>
              </c:extLst>
              <c:f>'Fig 2.15'!$F$32:$BB$32</c:f>
              <c:numCache>
                <c:formatCode>0.0%</c:formatCode>
                <c:ptCount val="49"/>
              </c:numCache>
            </c:numRef>
          </c:val>
          <c:smooth val="0"/>
          <c:extLst>
            <c:ext xmlns:c16="http://schemas.microsoft.com/office/drawing/2014/chart" uri="{C3380CC4-5D6E-409C-BE32-E72D297353CC}">
              <c16:uniqueId val="{00000002-82CB-43DF-B0C2-4DDCB060DA7D}"/>
            </c:ext>
          </c:extLst>
        </c:ser>
        <c:ser>
          <c:idx val="4"/>
          <c:order val="3"/>
          <c:tx>
            <c:strRef>
              <c:f>'Fig 2.15'!$B$33</c:f>
              <c:strCache>
                <c:ptCount val="1"/>
              </c:strCache>
            </c:strRef>
          </c:tx>
          <c:spPr>
            <a:ln w="28575" cap="rnd">
              <a:solidFill>
                <a:srgbClr val="006600"/>
              </a:solidFill>
              <a:round/>
            </a:ln>
            <a:effectLst/>
          </c:spPr>
          <c:marker>
            <c:symbol val="none"/>
          </c:marker>
          <c:cat>
            <c:numRef>
              <c:extLst>
                <c:ext xmlns:c15="http://schemas.microsoft.com/office/drawing/2012/chart" uri="{02D57815-91ED-43cb-92C2-25804820EDAC}">
                  <c15:fullRef>
                    <c15:sqref>'Fig 2.15'!$C$4:$BB$4</c15:sqref>
                  </c15:fullRef>
                </c:ext>
              </c:extLst>
              <c:f>'Fig 2.15'!$F$4:$BB$4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extLst>
                <c:ext xmlns:c15="http://schemas.microsoft.com/office/drawing/2012/chart" uri="{02D57815-91ED-43cb-92C2-25804820EDAC}">
                  <c15:fullRef>
                    <c15:sqref>'Fig 2.15'!$C$33:$BB$33</c15:sqref>
                  </c15:fullRef>
                </c:ext>
              </c:extLst>
              <c:f>'Fig 2.15'!$F$33:$BB$33</c:f>
              <c:numCache>
                <c:formatCode>0.0%</c:formatCode>
                <c:ptCount val="49"/>
              </c:numCache>
            </c:numRef>
          </c:val>
          <c:smooth val="0"/>
          <c:extLst>
            <c:ext xmlns:c16="http://schemas.microsoft.com/office/drawing/2014/chart" uri="{C3380CC4-5D6E-409C-BE32-E72D297353CC}">
              <c16:uniqueId val="{00000003-82CB-43DF-B0C2-4DDCB060DA7D}"/>
            </c:ext>
          </c:extLst>
        </c:ser>
        <c:dLbls>
          <c:showLegendKey val="0"/>
          <c:showVal val="0"/>
          <c:showCatName val="0"/>
          <c:showSerName val="0"/>
          <c:showPercent val="0"/>
          <c:showBubbleSize val="0"/>
        </c:dLbls>
        <c:smooth val="0"/>
        <c:axId val="1733164016"/>
        <c:axId val="1733171504"/>
      </c:lineChart>
      <c:catAx>
        <c:axId val="1733164016"/>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71504"/>
        <c:crosses val="autoZero"/>
        <c:auto val="1"/>
        <c:lblAlgn val="ctr"/>
        <c:lblOffset val="100"/>
        <c:noMultiLvlLbl val="0"/>
      </c:catAx>
      <c:valAx>
        <c:axId val="1733171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6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v>Tous scénarios</c:v>
          </c:tx>
          <c:spPr>
            <a:ln w="28575" cap="rnd">
              <a:solidFill>
                <a:srgbClr val="002060"/>
              </a:solidFill>
              <a:round/>
            </a:ln>
            <a:effectLst/>
          </c:spPr>
          <c:marker>
            <c:symbol val="none"/>
          </c:marker>
          <c:cat>
            <c:numRef>
              <c:f>'Fig 2.16'!$C$4:$AY$4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2.16'!$C$5:$AY$5</c:f>
              <c:numCache>
                <c:formatCode>_-* #\ ##0.0_-;\-* #\ ##0.0_-;_-* "-"??_-;_-@_-</c:formatCode>
                <c:ptCount val="49"/>
                <c:pt idx="0">
                  <c:v>100</c:v>
                </c:pt>
                <c:pt idx="1">
                  <c:v>96.520196501082509</c:v>
                </c:pt>
                <c:pt idx="2">
                  <c:v>93.336612211257204</c:v>
                </c:pt>
                <c:pt idx="3">
                  <c:v>90.268663643998082</c:v>
                </c:pt>
                <c:pt idx="4">
                  <c:v>87.349944862170474</c:v>
                </c:pt>
                <c:pt idx="5">
                  <c:v>84.980164789405677</c:v>
                </c:pt>
                <c:pt idx="6">
                  <c:v>83.756560526319745</c:v>
                </c:pt>
                <c:pt idx="7">
                  <c:v>82.546073179040249</c:v>
                </c:pt>
                <c:pt idx="8">
                  <c:v>81.384748671685614</c:v>
                </c:pt>
                <c:pt idx="9">
                  <c:v>80.255381540885267</c:v>
                </c:pt>
                <c:pt idx="10">
                  <c:v>79.236161097341721</c:v>
                </c:pt>
                <c:pt idx="11">
                  <c:v>78.123427719767292</c:v>
                </c:pt>
                <c:pt idx="12">
                  <c:v>77.174493656835608</c:v>
                </c:pt>
                <c:pt idx="13">
                  <c:v>76.378660246263763</c:v>
                </c:pt>
                <c:pt idx="14">
                  <c:v>75.715939768645839</c:v>
                </c:pt>
                <c:pt idx="15">
                  <c:v>75.102583810447655</c:v>
                </c:pt>
                <c:pt idx="16">
                  <c:v>74.578591656742489</c:v>
                </c:pt>
                <c:pt idx="17">
                  <c:v>74.102889089735996</c:v>
                </c:pt>
                <c:pt idx="18">
                  <c:v>73.645926124234123</c:v>
                </c:pt>
                <c:pt idx="19">
                  <c:v>73.235004370352428</c:v>
                </c:pt>
                <c:pt idx="20">
                  <c:v>72.91467896064897</c:v>
                </c:pt>
                <c:pt idx="21">
                  <c:v>72.634179799247136</c:v>
                </c:pt>
                <c:pt idx="22">
                  <c:v>72.377044367907445</c:v>
                </c:pt>
                <c:pt idx="23">
                  <c:v>72.182069504440875</c:v>
                </c:pt>
                <c:pt idx="24">
                  <c:v>72.024868123128314</c:v>
                </c:pt>
                <c:pt idx="25">
                  <c:v>71.842012839328447</c:v>
                </c:pt>
                <c:pt idx="26">
                  <c:v>71.639294268248122</c:v>
                </c:pt>
                <c:pt idx="27">
                  <c:v>71.446313896657784</c:v>
                </c:pt>
                <c:pt idx="28">
                  <c:v>71.254222818509803</c:v>
                </c:pt>
                <c:pt idx="29">
                  <c:v>71.100338306829855</c:v>
                </c:pt>
                <c:pt idx="30">
                  <c:v>70.98485477310409</c:v>
                </c:pt>
                <c:pt idx="31">
                  <c:v>70.867114494438155</c:v>
                </c:pt>
                <c:pt idx="32">
                  <c:v>70.769310868668882</c:v>
                </c:pt>
                <c:pt idx="33">
                  <c:v>70.699358710065951</c:v>
                </c:pt>
                <c:pt idx="34">
                  <c:v>70.66456349904314</c:v>
                </c:pt>
                <c:pt idx="35">
                  <c:v>70.626578621017487</c:v>
                </c:pt>
                <c:pt idx="36">
                  <c:v>70.607185039349872</c:v>
                </c:pt>
                <c:pt idx="37">
                  <c:v>70.593650240018491</c:v>
                </c:pt>
                <c:pt idx="38">
                  <c:v>70.57195675630193</c:v>
                </c:pt>
                <c:pt idx="39">
                  <c:v>70.557787596565902</c:v>
                </c:pt>
                <c:pt idx="40">
                  <c:v>70.581137875617259</c:v>
                </c:pt>
                <c:pt idx="41">
                  <c:v>70.637422595713261</c:v>
                </c:pt>
                <c:pt idx="42">
                  <c:v>70.671855525804901</c:v>
                </c:pt>
                <c:pt idx="43">
                  <c:v>70.658013692911325</c:v>
                </c:pt>
                <c:pt idx="44">
                  <c:v>70.622114712999831</c:v>
                </c:pt>
                <c:pt idx="45">
                  <c:v>70.576551564546421</c:v>
                </c:pt>
                <c:pt idx="46">
                  <c:v>70.512167823535805</c:v>
                </c:pt>
                <c:pt idx="47">
                  <c:v>70.4333024758525</c:v>
                </c:pt>
                <c:pt idx="48">
                  <c:v>70.363992264707889</c:v>
                </c:pt>
              </c:numCache>
            </c:numRef>
          </c:val>
          <c:smooth val="0"/>
          <c:extLst>
            <c:ext xmlns:c16="http://schemas.microsoft.com/office/drawing/2014/chart" uri="{C3380CC4-5D6E-409C-BE32-E72D297353CC}">
              <c16:uniqueId val="{00000000-581E-403A-B76F-9ADCE28F7043}"/>
            </c:ext>
          </c:extLst>
        </c:ser>
        <c:dLbls>
          <c:showLegendKey val="0"/>
          <c:showVal val="0"/>
          <c:showCatName val="0"/>
          <c:showSerName val="0"/>
          <c:showPercent val="0"/>
          <c:showBubbleSize val="0"/>
        </c:dLbls>
        <c:smooth val="0"/>
        <c:axId val="1801029279"/>
        <c:axId val="1801030527"/>
      </c:lineChart>
      <c:catAx>
        <c:axId val="1801029279"/>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801030527"/>
        <c:crosses val="autoZero"/>
        <c:auto val="1"/>
        <c:lblAlgn val="ctr"/>
        <c:lblOffset val="100"/>
        <c:tickLblSkip val="5"/>
        <c:noMultiLvlLbl val="0"/>
      </c:catAx>
      <c:valAx>
        <c:axId val="1801030527"/>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8010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6"/>
          <c:order val="0"/>
          <c:tx>
            <c:strRef>
              <c:f>'Fig 2.16'!$B$7</c:f>
              <c:strCache>
                <c:ptCount val="1"/>
                <c:pt idx="0">
                  <c:v>Scénario 0,7</c:v>
                </c:pt>
              </c:strCache>
            </c:strRef>
          </c:tx>
          <c:spPr>
            <a:ln w="28575" cap="rnd">
              <a:solidFill>
                <a:srgbClr val="800000"/>
              </a:solidFill>
              <a:round/>
            </a:ln>
            <a:effectLst/>
          </c:spPr>
          <c:marker>
            <c:symbol val="none"/>
          </c:marker>
          <c:cat>
            <c:numRef>
              <c:f>'Fig 2.16'!$C$4:$AY$4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2.16'!$C$7:$AY$7</c:f>
              <c:numCache>
                <c:formatCode>_-* #\ ##0.0_-;\-* #\ ##0.0_-;_-* "-"??_-;_-@_-</c:formatCode>
                <c:ptCount val="49"/>
                <c:pt idx="0" formatCode="_(* #,##0.00_);_(* \(#,##0.00\);_(* &quot;-&quot;??_);_(@_)">
                  <c:v>100</c:v>
                </c:pt>
                <c:pt idx="1">
                  <c:v>106.58426728115658</c:v>
                </c:pt>
                <c:pt idx="2">
                  <c:v>107.34487700285345</c:v>
                </c:pt>
                <c:pt idx="3">
                  <c:v>106.98096190849012</c:v>
                </c:pt>
                <c:pt idx="4">
                  <c:v>105.43198822659029</c:v>
                </c:pt>
                <c:pt idx="5">
                  <c:v>103.14423889157746</c:v>
                </c:pt>
                <c:pt idx="6">
                  <c:v>101.71281886842509</c:v>
                </c:pt>
                <c:pt idx="7">
                  <c:v>101.15812791478947</c:v>
                </c:pt>
                <c:pt idx="8">
                  <c:v>100.61473400997865</c:v>
                </c:pt>
                <c:pt idx="9">
                  <c:v>99.738901619615604</c:v>
                </c:pt>
                <c:pt idx="10">
                  <c:v>98.503923973446263</c:v>
                </c:pt>
                <c:pt idx="11">
                  <c:v>97.219079246521261</c:v>
                </c:pt>
                <c:pt idx="12">
                  <c:v>96.046495588523953</c:v>
                </c:pt>
                <c:pt idx="13">
                  <c:v>94.899646459062154</c:v>
                </c:pt>
                <c:pt idx="14">
                  <c:v>94.023185431171513</c:v>
                </c:pt>
                <c:pt idx="15">
                  <c:v>93.312544361526818</c:v>
                </c:pt>
                <c:pt idx="16">
                  <c:v>92.506948496020769</c:v>
                </c:pt>
                <c:pt idx="17">
                  <c:v>91.615515817153792</c:v>
                </c:pt>
                <c:pt idx="18">
                  <c:v>90.577679385252978</c:v>
                </c:pt>
                <c:pt idx="19">
                  <c:v>89.495105082528099</c:v>
                </c:pt>
                <c:pt idx="20">
                  <c:v>88.522768185922672</c:v>
                </c:pt>
                <c:pt idx="21">
                  <c:v>87.579966630498859</c:v>
                </c:pt>
                <c:pt idx="22">
                  <c:v>86.848997998913703</c:v>
                </c:pt>
                <c:pt idx="23">
                  <c:v>86.407288318979653</c:v>
                </c:pt>
                <c:pt idx="24">
                  <c:v>86.028324530715921</c:v>
                </c:pt>
                <c:pt idx="25">
                  <c:v>85.626973313605149</c:v>
                </c:pt>
                <c:pt idx="26">
                  <c:v>85.466622023542513</c:v>
                </c:pt>
                <c:pt idx="27">
                  <c:v>85.434500709107908</c:v>
                </c:pt>
                <c:pt idx="28">
                  <c:v>85.461940766506757</c:v>
                </c:pt>
                <c:pt idx="29">
                  <c:v>85.73182481853236</c:v>
                </c:pt>
                <c:pt idx="30">
                  <c:v>85.902718519883237</c:v>
                </c:pt>
                <c:pt idx="31">
                  <c:v>86.129724009773099</c:v>
                </c:pt>
                <c:pt idx="32">
                  <c:v>86.385945367946945</c:v>
                </c:pt>
                <c:pt idx="33">
                  <c:v>86.751820062542635</c:v>
                </c:pt>
                <c:pt idx="34">
                  <c:v>87.130136202287176</c:v>
                </c:pt>
                <c:pt idx="35">
                  <c:v>87.360434091861748</c:v>
                </c:pt>
                <c:pt idx="36">
                  <c:v>87.588843506885325</c:v>
                </c:pt>
                <c:pt idx="37">
                  <c:v>87.802909389352251</c:v>
                </c:pt>
                <c:pt idx="38">
                  <c:v>88.083399650640956</c:v>
                </c:pt>
                <c:pt idx="39">
                  <c:v>88.37963798688466</c:v>
                </c:pt>
                <c:pt idx="40">
                  <c:v>88.676371977980608</c:v>
                </c:pt>
                <c:pt idx="41">
                  <c:v>88.994330227100974</c:v>
                </c:pt>
                <c:pt idx="42">
                  <c:v>89.442091869075412</c:v>
                </c:pt>
                <c:pt idx="43">
                  <c:v>89.830490129011736</c:v>
                </c:pt>
                <c:pt idx="44">
                  <c:v>90.120502043067788</c:v>
                </c:pt>
                <c:pt idx="45">
                  <c:v>90.39090416162253</c:v>
                </c:pt>
                <c:pt idx="46">
                  <c:v>90.498759166015319</c:v>
                </c:pt>
                <c:pt idx="47">
                  <c:v>90.723609052305051</c:v>
                </c:pt>
                <c:pt idx="48">
                  <c:v>90.882803832158672</c:v>
                </c:pt>
              </c:numCache>
            </c:numRef>
          </c:val>
          <c:smooth val="0"/>
          <c:extLst>
            <c:ext xmlns:c16="http://schemas.microsoft.com/office/drawing/2014/chart" uri="{C3380CC4-5D6E-409C-BE32-E72D297353CC}">
              <c16:uniqueId val="{00000000-4626-430E-B1A1-D6711ABE016E}"/>
            </c:ext>
          </c:extLst>
        </c:ser>
        <c:ser>
          <c:idx val="17"/>
          <c:order val="1"/>
          <c:tx>
            <c:strRef>
              <c:f>'Fig 2.16'!$B$8</c:f>
              <c:strCache>
                <c:ptCount val="1"/>
                <c:pt idx="0">
                  <c:v>Scénario 1,0</c:v>
                </c:pt>
              </c:strCache>
            </c:strRef>
          </c:tx>
          <c:spPr>
            <a:ln w="28575" cap="rnd">
              <a:solidFill>
                <a:schemeClr val="accent2">
                  <a:lumMod val="75000"/>
                </a:schemeClr>
              </a:solidFill>
              <a:round/>
            </a:ln>
            <a:effectLst/>
          </c:spPr>
          <c:marker>
            <c:symbol val="none"/>
          </c:marker>
          <c:cat>
            <c:numRef>
              <c:f>'Fig 2.16'!$C$4:$AY$4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2.16'!$C$8:$AY$8</c:f>
              <c:numCache>
                <c:formatCode>_-* #\ ##0.0_-;\-* #\ ##0.0_-;_-* "-"??_-;_-@_-</c:formatCode>
                <c:ptCount val="49"/>
                <c:pt idx="0" formatCode="_(* #,##0.00_);_(* \(#,##0.00\);_(* &quot;-&quot;??_);_(@_)">
                  <c:v>100</c:v>
                </c:pt>
                <c:pt idx="1">
                  <c:v>106.58426728115658</c:v>
                </c:pt>
                <c:pt idx="2">
                  <c:v>107.34487700285345</c:v>
                </c:pt>
                <c:pt idx="3">
                  <c:v>106.98096190849012</c:v>
                </c:pt>
                <c:pt idx="4">
                  <c:v>105.43198822659029</c:v>
                </c:pt>
                <c:pt idx="5">
                  <c:v>103.14423889157746</c:v>
                </c:pt>
                <c:pt idx="6">
                  <c:v>101.6430250658704</c:v>
                </c:pt>
                <c:pt idx="7">
                  <c:v>101.03633039060456</c:v>
                </c:pt>
                <c:pt idx="8">
                  <c:v>100.31767987296161</c:v>
                </c:pt>
                <c:pt idx="9">
                  <c:v>99.191335279109794</c:v>
                </c:pt>
                <c:pt idx="10">
                  <c:v>97.734651899899191</c:v>
                </c:pt>
                <c:pt idx="11">
                  <c:v>96.222277118599663</c:v>
                </c:pt>
                <c:pt idx="12">
                  <c:v>94.797506891737314</c:v>
                </c:pt>
                <c:pt idx="13">
                  <c:v>93.442718551314698</c:v>
                </c:pt>
                <c:pt idx="14">
                  <c:v>92.343612782375175</c:v>
                </c:pt>
                <c:pt idx="15">
                  <c:v>91.423699899034375</c:v>
                </c:pt>
                <c:pt idx="16">
                  <c:v>90.423365939554515</c:v>
                </c:pt>
                <c:pt idx="17">
                  <c:v>89.35256684247463</c:v>
                </c:pt>
                <c:pt idx="18">
                  <c:v>88.175381707264606</c:v>
                </c:pt>
                <c:pt idx="19">
                  <c:v>86.946288565376861</c:v>
                </c:pt>
                <c:pt idx="20">
                  <c:v>85.848567944238297</c:v>
                </c:pt>
                <c:pt idx="21">
                  <c:v>84.74692286190151</c:v>
                </c:pt>
                <c:pt idx="22">
                  <c:v>83.915444080126903</c:v>
                </c:pt>
                <c:pt idx="23">
                  <c:v>83.257027588894019</c:v>
                </c:pt>
                <c:pt idx="24">
                  <c:v>82.692172030720343</c:v>
                </c:pt>
                <c:pt idx="25">
                  <c:v>82.206329057879188</c:v>
                </c:pt>
                <c:pt idx="26">
                  <c:v>81.870725775858887</c:v>
                </c:pt>
                <c:pt idx="27">
                  <c:v>81.654901765601636</c:v>
                </c:pt>
                <c:pt idx="28">
                  <c:v>81.534144544386223</c:v>
                </c:pt>
                <c:pt idx="29">
                  <c:v>81.572436939261081</c:v>
                </c:pt>
                <c:pt idx="30">
                  <c:v>81.570248989313797</c:v>
                </c:pt>
                <c:pt idx="31">
                  <c:v>81.624964070535881</c:v>
                </c:pt>
                <c:pt idx="32">
                  <c:v>81.733983288685309</c:v>
                </c:pt>
                <c:pt idx="33">
                  <c:v>81.934303486725156</c:v>
                </c:pt>
                <c:pt idx="34">
                  <c:v>82.115184011269506</c:v>
                </c:pt>
                <c:pt idx="35">
                  <c:v>82.164762213407926</c:v>
                </c:pt>
                <c:pt idx="36">
                  <c:v>82.19639604421242</c:v>
                </c:pt>
                <c:pt idx="37">
                  <c:v>82.275417575483019</c:v>
                </c:pt>
                <c:pt idx="38">
                  <c:v>82.343510101739696</c:v>
                </c:pt>
                <c:pt idx="39">
                  <c:v>82.464229858091741</c:v>
                </c:pt>
                <c:pt idx="40">
                  <c:v>82.579499024759315</c:v>
                </c:pt>
                <c:pt idx="41">
                  <c:v>82.752552040101193</c:v>
                </c:pt>
                <c:pt idx="42">
                  <c:v>83.00962845925811</c:v>
                </c:pt>
                <c:pt idx="43">
                  <c:v>83.174257041613856</c:v>
                </c:pt>
                <c:pt idx="44">
                  <c:v>83.333471916538016</c:v>
                </c:pt>
                <c:pt idx="45">
                  <c:v>83.428267077291409</c:v>
                </c:pt>
                <c:pt idx="46">
                  <c:v>83.407281321774548</c:v>
                </c:pt>
                <c:pt idx="47">
                  <c:v>83.473759637607046</c:v>
                </c:pt>
                <c:pt idx="48">
                  <c:v>83.500342726413436</c:v>
                </c:pt>
              </c:numCache>
            </c:numRef>
          </c:val>
          <c:smooth val="0"/>
          <c:extLst>
            <c:ext xmlns:c16="http://schemas.microsoft.com/office/drawing/2014/chart" uri="{C3380CC4-5D6E-409C-BE32-E72D297353CC}">
              <c16:uniqueId val="{00000001-4626-430E-B1A1-D6711ABE016E}"/>
            </c:ext>
          </c:extLst>
        </c:ser>
        <c:ser>
          <c:idx val="18"/>
          <c:order val="2"/>
          <c:tx>
            <c:strRef>
              <c:f>'Fig 2.16'!$B$9</c:f>
              <c:strCache>
                <c:ptCount val="1"/>
                <c:pt idx="0">
                  <c:v>Scénario 1,3</c:v>
                </c:pt>
              </c:strCache>
            </c:strRef>
          </c:tx>
          <c:spPr>
            <a:ln w="28575" cap="rnd">
              <a:solidFill>
                <a:srgbClr val="31859C"/>
              </a:solidFill>
              <a:round/>
            </a:ln>
            <a:effectLst/>
          </c:spPr>
          <c:marker>
            <c:symbol val="none"/>
          </c:marker>
          <c:cat>
            <c:numRef>
              <c:f>'Fig 2.16'!$C$4:$AY$4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2.16'!$C$9:$AY$9</c:f>
              <c:numCache>
                <c:formatCode>_-* #\ ##0.0_-;\-* #\ ##0.0_-;_-* "-"??_-;_-@_-</c:formatCode>
                <c:ptCount val="49"/>
                <c:pt idx="0" formatCode="_(* #,##0.00_);_(* \(#,##0.00\);_(* &quot;-&quot;??_);_(@_)">
                  <c:v>100</c:v>
                </c:pt>
                <c:pt idx="1">
                  <c:v>106.58426728115658</c:v>
                </c:pt>
                <c:pt idx="2">
                  <c:v>107.34487700285345</c:v>
                </c:pt>
                <c:pt idx="3">
                  <c:v>106.98096190849012</c:v>
                </c:pt>
                <c:pt idx="4">
                  <c:v>105.43198822659029</c:v>
                </c:pt>
                <c:pt idx="5">
                  <c:v>103.14423889157746</c:v>
                </c:pt>
                <c:pt idx="6">
                  <c:v>101.57310579008862</c:v>
                </c:pt>
                <c:pt idx="7">
                  <c:v>100.91324838968571</c:v>
                </c:pt>
                <c:pt idx="8">
                  <c:v>100.02654200191617</c:v>
                </c:pt>
                <c:pt idx="9">
                  <c:v>98.652932230029165</c:v>
                </c:pt>
                <c:pt idx="10">
                  <c:v>97.011463634509582</c:v>
                </c:pt>
                <c:pt idx="11">
                  <c:v>95.172520354667242</c:v>
                </c:pt>
                <c:pt idx="12">
                  <c:v>93.462637420346482</c:v>
                </c:pt>
                <c:pt idx="13">
                  <c:v>91.889880466069528</c:v>
                </c:pt>
                <c:pt idx="14">
                  <c:v>90.587943780149175</c:v>
                </c:pt>
                <c:pt idx="15">
                  <c:v>89.45593775391265</c:v>
                </c:pt>
                <c:pt idx="16">
                  <c:v>88.262760475956185</c:v>
                </c:pt>
                <c:pt idx="17">
                  <c:v>86.96422637237454</c:v>
                </c:pt>
                <c:pt idx="18">
                  <c:v>85.551686841798912</c:v>
                </c:pt>
                <c:pt idx="19">
                  <c:v>84.172488838460666</c:v>
                </c:pt>
                <c:pt idx="20">
                  <c:v>82.889266869887123</c:v>
                </c:pt>
                <c:pt idx="21">
                  <c:v>81.636989173067377</c:v>
                </c:pt>
                <c:pt idx="22">
                  <c:v>80.674311172621643</c:v>
                </c:pt>
                <c:pt idx="23">
                  <c:v>79.856714576335762</c:v>
                </c:pt>
                <c:pt idx="24">
                  <c:v>79.151845425814628</c:v>
                </c:pt>
                <c:pt idx="25">
                  <c:v>78.51236568847672</c:v>
                </c:pt>
                <c:pt idx="26">
                  <c:v>78.021111481278368</c:v>
                </c:pt>
                <c:pt idx="27">
                  <c:v>77.633156736253895</c:v>
                </c:pt>
                <c:pt idx="28">
                  <c:v>77.341563199012228</c:v>
                </c:pt>
                <c:pt idx="29">
                  <c:v>77.223023066986073</c:v>
                </c:pt>
                <c:pt idx="30">
                  <c:v>77.077642340359233</c:v>
                </c:pt>
                <c:pt idx="31">
                  <c:v>76.957124016790644</c:v>
                </c:pt>
                <c:pt idx="32">
                  <c:v>76.839185452855503</c:v>
                </c:pt>
                <c:pt idx="33">
                  <c:v>76.857582104106243</c:v>
                </c:pt>
                <c:pt idx="34">
                  <c:v>76.864457251982358</c:v>
                </c:pt>
                <c:pt idx="35">
                  <c:v>76.808141312655295</c:v>
                </c:pt>
                <c:pt idx="36">
                  <c:v>76.687500274139225</c:v>
                </c:pt>
                <c:pt idx="37">
                  <c:v>76.61680916461188</c:v>
                </c:pt>
                <c:pt idx="38">
                  <c:v>76.554420182504728</c:v>
                </c:pt>
                <c:pt idx="39">
                  <c:v>76.519838405171214</c:v>
                </c:pt>
                <c:pt idx="40">
                  <c:v>76.451510948054363</c:v>
                </c:pt>
                <c:pt idx="41">
                  <c:v>76.437656513580691</c:v>
                </c:pt>
                <c:pt idx="42">
                  <c:v>76.552232362546064</c:v>
                </c:pt>
                <c:pt idx="43">
                  <c:v>76.57961220725106</c:v>
                </c:pt>
                <c:pt idx="44">
                  <c:v>76.598354045348501</c:v>
                </c:pt>
                <c:pt idx="45">
                  <c:v>76.493685427460193</c:v>
                </c:pt>
                <c:pt idx="46">
                  <c:v>76.241512159873636</c:v>
                </c:pt>
                <c:pt idx="47">
                  <c:v>76.186217041493862</c:v>
                </c:pt>
                <c:pt idx="48">
                  <c:v>76.022822916315036</c:v>
                </c:pt>
              </c:numCache>
            </c:numRef>
          </c:val>
          <c:smooth val="0"/>
          <c:extLst>
            <c:ext xmlns:c16="http://schemas.microsoft.com/office/drawing/2014/chart" uri="{C3380CC4-5D6E-409C-BE32-E72D297353CC}">
              <c16:uniqueId val="{00000002-4626-430E-B1A1-D6711ABE016E}"/>
            </c:ext>
          </c:extLst>
        </c:ser>
        <c:ser>
          <c:idx val="19"/>
          <c:order val="3"/>
          <c:tx>
            <c:strRef>
              <c:f>'Fig 2.16'!$B$10</c:f>
              <c:strCache>
                <c:ptCount val="1"/>
                <c:pt idx="0">
                  <c:v>Scénario 1,6</c:v>
                </c:pt>
              </c:strCache>
            </c:strRef>
          </c:tx>
          <c:spPr>
            <a:ln w="28575" cap="rnd">
              <a:solidFill>
                <a:srgbClr val="006600"/>
              </a:solidFill>
              <a:round/>
            </a:ln>
            <a:effectLst/>
          </c:spPr>
          <c:marker>
            <c:symbol val="none"/>
          </c:marker>
          <c:cat>
            <c:numRef>
              <c:f>'Fig 2.16'!$C$4:$AY$4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2.16'!$C$10:$AY$10</c:f>
              <c:numCache>
                <c:formatCode>_-* #\ ##0.0_-;\-* #\ ##0.0_-;_-* "-"??_-;_-@_-</c:formatCode>
                <c:ptCount val="49"/>
                <c:pt idx="0" formatCode="_(* #,##0.00_);_(* \(#,##0.00\);_(* &quot;-&quot;??_);_(@_)">
                  <c:v>100</c:v>
                </c:pt>
                <c:pt idx="1">
                  <c:v>106.58426728115658</c:v>
                </c:pt>
                <c:pt idx="2">
                  <c:v>107.34487700285345</c:v>
                </c:pt>
                <c:pt idx="3">
                  <c:v>106.98096190849012</c:v>
                </c:pt>
                <c:pt idx="4">
                  <c:v>105.43198822659029</c:v>
                </c:pt>
                <c:pt idx="5">
                  <c:v>103.14423889157746</c:v>
                </c:pt>
                <c:pt idx="6">
                  <c:v>101.49674694717845</c:v>
                </c:pt>
                <c:pt idx="7">
                  <c:v>100.70004248944061</c:v>
                </c:pt>
                <c:pt idx="8">
                  <c:v>99.731054177690623</c:v>
                </c:pt>
                <c:pt idx="9">
                  <c:v>98.298956562173444</c:v>
                </c:pt>
                <c:pt idx="10">
                  <c:v>96.46086261145669</c:v>
                </c:pt>
                <c:pt idx="11">
                  <c:v>94.678649352999358</c:v>
                </c:pt>
                <c:pt idx="12">
                  <c:v>92.965360215787257</c:v>
                </c:pt>
                <c:pt idx="13">
                  <c:v>91.344100417264073</c:v>
                </c:pt>
                <c:pt idx="14">
                  <c:v>89.965675334207788</c:v>
                </c:pt>
                <c:pt idx="15">
                  <c:v>88.78688485482111</c:v>
                </c:pt>
                <c:pt idx="16">
                  <c:v>87.534943944781006</c:v>
                </c:pt>
                <c:pt idx="17">
                  <c:v>86.220771298651371</c:v>
                </c:pt>
                <c:pt idx="18">
                  <c:v>84.801505836310028</c:v>
                </c:pt>
                <c:pt idx="19">
                  <c:v>83.323198793698609</c:v>
                </c:pt>
                <c:pt idx="20">
                  <c:v>81.994708320798253</c:v>
                </c:pt>
                <c:pt idx="21">
                  <c:v>80.68116805437856</c:v>
                </c:pt>
                <c:pt idx="22">
                  <c:v>79.633348468975299</c:v>
                </c:pt>
                <c:pt idx="23">
                  <c:v>78.739982676109292</c:v>
                </c:pt>
                <c:pt idx="24">
                  <c:v>77.954737361077733</c:v>
                </c:pt>
                <c:pt idx="25">
                  <c:v>77.242290542879957</c:v>
                </c:pt>
                <c:pt idx="26">
                  <c:v>76.688374159747596</c:v>
                </c:pt>
                <c:pt idx="27">
                  <c:v>76.254064097724495</c:v>
                </c:pt>
                <c:pt idx="28">
                  <c:v>75.909348984980213</c:v>
                </c:pt>
                <c:pt idx="29">
                  <c:v>75.720589867124474</c:v>
                </c:pt>
                <c:pt idx="30">
                  <c:v>75.483997924320263</c:v>
                </c:pt>
                <c:pt idx="31">
                  <c:v>75.308645865890284</c:v>
                </c:pt>
                <c:pt idx="32">
                  <c:v>75.169364823432872</c:v>
                </c:pt>
                <c:pt idx="33">
                  <c:v>75.126316137032916</c:v>
                </c:pt>
                <c:pt idx="34">
                  <c:v>75.081942850599049</c:v>
                </c:pt>
                <c:pt idx="35">
                  <c:v>74.907663740610531</c:v>
                </c:pt>
                <c:pt idx="36">
                  <c:v>74.737977327132953</c:v>
                </c:pt>
                <c:pt idx="37">
                  <c:v>74.585616180214132</c:v>
                </c:pt>
                <c:pt idx="38">
                  <c:v>74.433620142803065</c:v>
                </c:pt>
                <c:pt idx="39">
                  <c:v>74.314741183105866</c:v>
                </c:pt>
                <c:pt idx="40">
                  <c:v>74.212175152794757</c:v>
                </c:pt>
                <c:pt idx="41">
                  <c:v>74.154012199975526</c:v>
                </c:pt>
                <c:pt idx="42">
                  <c:v>74.167559056829276</c:v>
                </c:pt>
                <c:pt idx="43">
                  <c:v>74.094484796506464</c:v>
                </c:pt>
                <c:pt idx="44">
                  <c:v>74.04341581109486</c:v>
                </c:pt>
                <c:pt idx="45">
                  <c:v>73.935204605797523</c:v>
                </c:pt>
                <c:pt idx="46">
                  <c:v>73.737936013405317</c:v>
                </c:pt>
                <c:pt idx="47">
                  <c:v>73.597287099937702</c:v>
                </c:pt>
                <c:pt idx="48">
                  <c:v>73.43526993542676</c:v>
                </c:pt>
              </c:numCache>
            </c:numRef>
          </c:val>
          <c:smooth val="0"/>
          <c:extLst>
            <c:ext xmlns:c16="http://schemas.microsoft.com/office/drawing/2014/chart" uri="{C3380CC4-5D6E-409C-BE32-E72D297353CC}">
              <c16:uniqueId val="{00000003-4626-430E-B1A1-D6711ABE016E}"/>
            </c:ext>
          </c:extLst>
        </c:ser>
        <c:dLbls>
          <c:showLegendKey val="0"/>
          <c:showVal val="0"/>
          <c:showCatName val="0"/>
          <c:showSerName val="0"/>
          <c:showPercent val="0"/>
          <c:showBubbleSize val="0"/>
        </c:dLbls>
        <c:smooth val="0"/>
        <c:axId val="1801029279"/>
        <c:axId val="1801030527"/>
      </c:lineChart>
      <c:catAx>
        <c:axId val="1801029279"/>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801030527"/>
        <c:crosses val="autoZero"/>
        <c:auto val="1"/>
        <c:lblAlgn val="ctr"/>
        <c:lblOffset val="100"/>
        <c:tickLblSkip val="5"/>
        <c:noMultiLvlLbl val="0"/>
      </c:catAx>
      <c:valAx>
        <c:axId val="1801030527"/>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8010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215492871688395E-2"/>
          <c:y val="3.2064285714285698E-2"/>
          <c:w val="0.87755272238411619"/>
          <c:h val="0.80227935962980934"/>
        </c:manualLayout>
      </c:layout>
      <c:lineChart>
        <c:grouping val="standard"/>
        <c:varyColors val="0"/>
        <c:ser>
          <c:idx val="5"/>
          <c:order val="0"/>
          <c:tx>
            <c:strRef>
              <c:f>'Fig 2.2'!$B$5</c:f>
              <c:strCache>
                <c:ptCount val="1"/>
                <c:pt idx="0">
                  <c:v>Dépenses, en % de la dépense publique</c:v>
                </c:pt>
              </c:strCache>
            </c:strRef>
          </c:tx>
          <c:spPr>
            <a:ln w="28575">
              <a:solidFill>
                <a:sysClr val="window" lastClr="FFFFFF">
                  <a:lumMod val="50000"/>
                </a:sysClr>
              </a:solidFill>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18-4640-82DF-D99A56AA618D}"/>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18-4640-82DF-D99A56AA618D}"/>
                </c:ext>
              </c:extLst>
            </c:dLbl>
            <c:dLbl>
              <c:idx val="2"/>
              <c:tx>
                <c:rich>
                  <a:bodyPr/>
                  <a:lstStyle/>
                  <a:p>
                    <a:fld id="{1A964B38-E272-4377-8CDF-7DFBF0FCBB17}"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1718-4640-82DF-D99A56AA618D}"/>
                </c:ext>
              </c:extLst>
            </c:dLbl>
            <c:dLbl>
              <c:idx val="3"/>
              <c:tx>
                <c:rich>
                  <a:bodyPr/>
                  <a:lstStyle/>
                  <a:p>
                    <a:fld id="{00599356-9FEA-43A6-9B6B-2E41E06DB3D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718-4640-82DF-D99A56AA618D}"/>
                </c:ext>
              </c:extLst>
            </c:dLbl>
            <c:dLbl>
              <c:idx val="4"/>
              <c:tx>
                <c:rich>
                  <a:bodyPr/>
                  <a:lstStyle/>
                  <a:p>
                    <a:fld id="{935943BA-DA1C-4E9C-8373-A10C220A48B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718-4640-82DF-D99A56AA618D}"/>
                </c:ext>
              </c:extLst>
            </c:dLbl>
            <c:dLbl>
              <c:idx val="5"/>
              <c:tx>
                <c:rich>
                  <a:bodyPr/>
                  <a:lstStyle/>
                  <a:p>
                    <a:fld id="{39EFA347-89E5-44F7-B691-DE96C3CBDDB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718-4640-82DF-D99A56AA618D}"/>
                </c:ext>
              </c:extLst>
            </c:dLbl>
            <c:dLbl>
              <c:idx val="6"/>
              <c:tx>
                <c:rich>
                  <a:bodyPr/>
                  <a:lstStyle/>
                  <a:p>
                    <a:fld id="{25FAFD8D-5319-4F65-B9C9-78677958233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718-4640-82DF-D99A56AA618D}"/>
                </c:ext>
              </c:extLst>
            </c:dLbl>
            <c:dLbl>
              <c:idx val="7"/>
              <c:tx>
                <c:rich>
                  <a:bodyPr/>
                  <a:lstStyle/>
                  <a:p>
                    <a:fld id="{DC9DAFA0-CDF3-4D8A-8295-4F6692A6A15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718-4640-82DF-D99A56AA618D}"/>
                </c:ext>
              </c:extLst>
            </c:dLbl>
            <c:dLbl>
              <c:idx val="8"/>
              <c:tx>
                <c:rich>
                  <a:bodyPr/>
                  <a:lstStyle/>
                  <a:p>
                    <a:fld id="{3BF48A53-B8A8-41E0-92F3-91AC41B581A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718-4640-82DF-D99A56AA618D}"/>
                </c:ext>
              </c:extLst>
            </c:dLbl>
            <c:dLbl>
              <c:idx val="9"/>
              <c:tx>
                <c:rich>
                  <a:bodyPr/>
                  <a:lstStyle/>
                  <a:p>
                    <a:fld id="{07EFFC5E-86AC-4BE1-9081-7367A0E9838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718-4640-82DF-D99A56AA618D}"/>
                </c:ext>
              </c:extLst>
            </c:dLbl>
            <c:dLbl>
              <c:idx val="10"/>
              <c:tx>
                <c:rich>
                  <a:bodyPr/>
                  <a:lstStyle/>
                  <a:p>
                    <a:fld id="{83B9C1A8-1847-4CD3-8473-DDF6A376A18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718-4640-82DF-D99A56AA618D}"/>
                </c:ext>
              </c:extLst>
            </c:dLbl>
            <c:dLbl>
              <c:idx val="11"/>
              <c:tx>
                <c:rich>
                  <a:bodyPr/>
                  <a:lstStyle/>
                  <a:p>
                    <a:fld id="{5C1E635B-3B49-484A-81D2-A879FDFD07E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718-4640-82DF-D99A56AA618D}"/>
                </c:ext>
              </c:extLst>
            </c:dLbl>
            <c:dLbl>
              <c:idx val="12"/>
              <c:tx>
                <c:rich>
                  <a:bodyPr/>
                  <a:lstStyle/>
                  <a:p>
                    <a:fld id="{48D890EF-8EAF-4BA4-A975-94B8F5B5EE4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718-4640-82DF-D99A56AA618D}"/>
                </c:ext>
              </c:extLst>
            </c:dLbl>
            <c:dLbl>
              <c:idx val="13"/>
              <c:tx>
                <c:rich>
                  <a:bodyPr/>
                  <a:lstStyle/>
                  <a:p>
                    <a:fld id="{1C10D90C-357C-4522-B80F-B456B176046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718-4640-82DF-D99A56AA618D}"/>
                </c:ext>
              </c:extLst>
            </c:dLbl>
            <c:dLbl>
              <c:idx val="14"/>
              <c:tx>
                <c:rich>
                  <a:bodyPr/>
                  <a:lstStyle/>
                  <a:p>
                    <a:fld id="{5CC836F1-9EE7-4059-9792-4126998D9E8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718-4640-82DF-D99A56AA618D}"/>
                </c:ext>
              </c:extLst>
            </c:dLbl>
            <c:dLbl>
              <c:idx val="15"/>
              <c:tx>
                <c:rich>
                  <a:bodyPr/>
                  <a:lstStyle/>
                  <a:p>
                    <a:fld id="{BEBD8E9F-611B-4D53-A3D0-F771FFC1D6A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718-4640-82DF-D99A56AA618D}"/>
                </c:ext>
              </c:extLst>
            </c:dLbl>
            <c:dLbl>
              <c:idx val="16"/>
              <c:tx>
                <c:rich>
                  <a:bodyPr/>
                  <a:lstStyle/>
                  <a:p>
                    <a:fld id="{42F9A91E-ACFA-49E4-95E2-66B8B14ADF0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718-4640-82DF-D99A56AA618D}"/>
                </c:ext>
              </c:extLst>
            </c:dLbl>
            <c:dLbl>
              <c:idx val="17"/>
              <c:tx>
                <c:rich>
                  <a:bodyPr/>
                  <a:lstStyle/>
                  <a:p>
                    <a:fld id="{E278324B-BBC8-4536-86B2-91FE9F3EC49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718-4640-82DF-D99A56AA618D}"/>
                </c:ext>
              </c:extLst>
            </c:dLbl>
            <c:dLbl>
              <c:idx val="18"/>
              <c:tx>
                <c:rich>
                  <a:bodyPr/>
                  <a:lstStyle/>
                  <a:p>
                    <a:fld id="{ED0A1309-38F7-44CB-B7DF-740E049FD2A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718-4640-82DF-D99A56AA618D}"/>
                </c:ext>
              </c:extLst>
            </c:dLbl>
            <c:dLbl>
              <c:idx val="19"/>
              <c:tx>
                <c:rich>
                  <a:bodyPr/>
                  <a:lstStyle/>
                  <a:p>
                    <a:fld id="{6BF2F9A4-8BD1-475F-869F-78C4ADC0D38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718-4640-82DF-D99A56AA618D}"/>
                </c:ext>
              </c:extLst>
            </c:dLbl>
            <c:dLbl>
              <c:idx val="20"/>
              <c:tx>
                <c:rich>
                  <a:bodyPr/>
                  <a:lstStyle/>
                  <a:p>
                    <a:fld id="{10C352D8-2158-4240-9F5F-77C15BC8C9A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718-4640-82DF-D99A56AA618D}"/>
                </c:ext>
              </c:extLst>
            </c:dLbl>
            <c:dLbl>
              <c:idx val="21"/>
              <c:tx>
                <c:rich>
                  <a:bodyPr/>
                  <a:lstStyle/>
                  <a:p>
                    <a:fld id="{F1C0224F-3D30-4444-B25F-49068C5D714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718-4640-82DF-D99A56AA618D}"/>
                </c:ext>
              </c:extLst>
            </c:dLbl>
            <c:dLbl>
              <c:idx val="22"/>
              <c:tx>
                <c:rich>
                  <a:bodyPr/>
                  <a:lstStyle/>
                  <a:p>
                    <a:fld id="{6913267C-D7B9-465D-AA18-7200D89C60F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718-4640-82DF-D99A56AA618D}"/>
                </c:ext>
              </c:extLst>
            </c:dLbl>
            <c:spPr>
              <a:noFill/>
              <a:ln>
                <a:noFill/>
              </a:ln>
              <a:effectLst/>
            </c:spPr>
            <c:txPr>
              <a:bodyPr wrap="square" lIns="38100" tIns="19050" rIns="38100" bIns="19050" anchor="ctr">
                <a:spAutoFit/>
              </a:bodyPr>
              <a:lstStyle/>
              <a:p>
                <a:pPr>
                  <a:defRPr sz="1100" b="1">
                    <a:solidFill>
                      <a:schemeClr val="tx1">
                        <a:lumMod val="50000"/>
                        <a:lumOff val="50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2.2'!$C$4:$Y$4</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'Fig 2.2'!$C$5:$Y$5</c:f>
              <c:numCache>
                <c:formatCode>0.0%</c:formatCode>
                <c:ptCount val="23"/>
                <c:pt idx="2">
                  <c:v>0.221116788061615</c:v>
                </c:pt>
                <c:pt idx="3">
                  <c:v>0.22118931187183302</c:v>
                </c:pt>
                <c:pt idx="4">
                  <c:v>0.22414042273971285</c:v>
                </c:pt>
                <c:pt idx="5">
                  <c:v>0.22664411014031022</c:v>
                </c:pt>
                <c:pt idx="6">
                  <c:v>0.22890652388110824</c:v>
                </c:pt>
                <c:pt idx="7">
                  <c:v>0.23291104813827604</c:v>
                </c:pt>
                <c:pt idx="8">
                  <c:v>0.23220689122288035</c:v>
                </c:pt>
                <c:pt idx="9">
                  <c:v>0.23177726711910515</c:v>
                </c:pt>
                <c:pt idx="10">
                  <c:v>0.23367217909021884</c:v>
                </c:pt>
                <c:pt idx="11">
                  <c:v>0.23904599573530466</c:v>
                </c:pt>
                <c:pt idx="12">
                  <c:v>0.24059195949302919</c:v>
                </c:pt>
                <c:pt idx="13">
                  <c:v>0.2434613051419513</c:v>
                </c:pt>
                <c:pt idx="14">
                  <c:v>0.24681811014975782</c:v>
                </c:pt>
                <c:pt idx="15">
                  <c:v>0.2464903735892463</c:v>
                </c:pt>
                <c:pt idx="16">
                  <c:v>0.24689972524783596</c:v>
                </c:pt>
                <c:pt idx="17">
                  <c:v>0.24570104839525983</c:v>
                </c:pt>
                <c:pt idx="18">
                  <c:v>0.24915823064531264</c:v>
                </c:pt>
                <c:pt idx="19" formatCode="0.00%">
                  <c:v>0.24754187608014491</c:v>
                </c:pt>
                <c:pt idx="20">
                  <c:v>0.23956181658439712</c:v>
                </c:pt>
                <c:pt idx="21">
                  <c:v>0.23398315373970741</c:v>
                </c:pt>
                <c:pt idx="22">
                  <c:v>0.23481110180538989</c:v>
                </c:pt>
              </c:numCache>
            </c:numRef>
          </c:val>
          <c:smooth val="0"/>
          <c:extLst>
            <c:ext xmlns:c15="http://schemas.microsoft.com/office/drawing/2012/chart" uri="{02D57815-91ED-43cb-92C2-25804820EDAC}">
              <c15:datalabelsRange>
                <c15:f>'Fig 2.2'!$C$12:$Y$12</c15:f>
                <c15:dlblRangeCache>
                  <c:ptCount val="23"/>
                  <c:pt idx="2">
                    <c:v>22,1%</c:v>
                  </c:pt>
                  <c:pt idx="22">
                    <c:v>23,5%</c:v>
                  </c:pt>
                </c15:dlblRangeCache>
              </c15:datalabelsRange>
            </c:ext>
            <c:ext xmlns:c16="http://schemas.microsoft.com/office/drawing/2014/chart" uri="{C3380CC4-5D6E-409C-BE32-E72D297353CC}">
              <c16:uniqueId val="{00000017-1718-4640-82DF-D99A56AA618D}"/>
            </c:ext>
          </c:extLst>
        </c:ser>
        <c:dLbls>
          <c:dLblPos val="t"/>
          <c:showLegendKey val="0"/>
          <c:showVal val="1"/>
          <c:showCatName val="0"/>
          <c:showSerName val="0"/>
          <c:showPercent val="0"/>
          <c:showBubbleSize val="0"/>
        </c:dLbls>
        <c:smooth val="0"/>
        <c:axId val="105298560"/>
        <c:axId val="106748928"/>
      </c:lineChart>
      <c:catAx>
        <c:axId val="105298560"/>
        <c:scaling>
          <c:orientation val="minMax"/>
        </c:scaling>
        <c:delete val="0"/>
        <c:axPos val="b"/>
        <c:numFmt formatCode="General" sourceLinked="1"/>
        <c:majorTickMark val="out"/>
        <c:minorTickMark val="none"/>
        <c:tickLblPos val="nextTo"/>
        <c:txPr>
          <a:bodyPr rot="0" vert="horz"/>
          <a:lstStyle/>
          <a:p>
            <a:pPr>
              <a:defRPr/>
            </a:pPr>
            <a:endParaRPr lang="fr-FR"/>
          </a:p>
        </c:txPr>
        <c:crossAx val="106748928"/>
        <c:crosses val="autoZero"/>
        <c:auto val="1"/>
        <c:lblAlgn val="ctr"/>
        <c:lblOffset val="100"/>
        <c:tickLblSkip val="2"/>
        <c:noMultiLvlLbl val="0"/>
      </c:catAx>
      <c:valAx>
        <c:axId val="106748928"/>
        <c:scaling>
          <c:orientation val="minMax"/>
        </c:scaling>
        <c:delete val="0"/>
        <c:axPos val="l"/>
        <c:title>
          <c:tx>
            <c:rich>
              <a:bodyPr rot="-5400000" vert="horz"/>
              <a:lstStyle/>
              <a:p>
                <a:pPr>
                  <a:defRPr/>
                </a:pPr>
                <a:r>
                  <a:rPr lang="en-US"/>
                  <a:t>en % du PIB</a:t>
                </a:r>
              </a:p>
            </c:rich>
          </c:tx>
          <c:layout>
            <c:manualLayout>
              <c:xMode val="edge"/>
              <c:yMode val="edge"/>
              <c:x val="5.2928053942926934E-3"/>
              <c:y val="0.32219146668099935"/>
            </c:manualLayout>
          </c:layout>
          <c:overlay val="0"/>
        </c:title>
        <c:numFmt formatCode="0%" sourceLinked="0"/>
        <c:majorTickMark val="out"/>
        <c:minorTickMark val="none"/>
        <c:tickLblPos val="nextTo"/>
        <c:crossAx val="105298560"/>
        <c:crosses val="autoZero"/>
        <c:crossBetween val="between"/>
        <c:majorUnit val="1.0000000000000005E-2"/>
      </c:valAx>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968138606034761E-2"/>
          <c:y val="3.2064285714285698E-2"/>
          <c:w val="0.88113695126902158"/>
          <c:h val="0.80227935962980934"/>
        </c:manualLayout>
      </c:layout>
      <c:lineChart>
        <c:grouping val="standard"/>
        <c:varyColors val="0"/>
        <c:ser>
          <c:idx val="5"/>
          <c:order val="0"/>
          <c:tx>
            <c:strRef>
              <c:f>'Fig 2.17'!$C$5</c:f>
              <c:strCache>
                <c:ptCount val="1"/>
                <c:pt idx="0">
                  <c:v>Obs</c:v>
                </c:pt>
              </c:strCache>
            </c:strRef>
          </c:tx>
          <c:spPr>
            <a:ln w="28575">
              <a:solidFill>
                <a:sysClr val="windowText" lastClr="000000">
                  <a:lumMod val="50000"/>
                  <a:lumOff val="50000"/>
                </a:sysClr>
              </a:solidFill>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A9-463D-A123-3387C5DB1048}"/>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A9-463D-A123-3387C5DB1048}"/>
                </c:ext>
              </c:extLst>
            </c:dLbl>
            <c:dLbl>
              <c:idx val="2"/>
              <c:layout>
                <c:manualLayout>
                  <c:x val="-3.7620253164556965E-2"/>
                  <c:y val="3.8680511979704339E-2"/>
                </c:manualLayout>
              </c:layout>
              <c:tx>
                <c:rich>
                  <a:bodyPr/>
                  <a:lstStyle/>
                  <a:p>
                    <a:fld id="{DC31B922-C497-4C65-963F-AAA032C87C72}"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0A9-463D-A123-3387C5DB1048}"/>
                </c:ext>
              </c:extLst>
            </c:dLbl>
            <c:dLbl>
              <c:idx val="3"/>
              <c:tx>
                <c:rich>
                  <a:bodyPr/>
                  <a:lstStyle/>
                  <a:p>
                    <a:fld id="{45412D79-601F-42A7-AF42-669A2FB6D54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0A9-463D-A123-3387C5DB1048}"/>
                </c:ext>
              </c:extLst>
            </c:dLbl>
            <c:dLbl>
              <c:idx val="4"/>
              <c:tx>
                <c:rich>
                  <a:bodyPr/>
                  <a:lstStyle/>
                  <a:p>
                    <a:fld id="{B00B1481-CB21-4D25-AE2B-DA2574B0120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0A9-463D-A123-3387C5DB1048}"/>
                </c:ext>
              </c:extLst>
            </c:dLbl>
            <c:dLbl>
              <c:idx val="5"/>
              <c:tx>
                <c:rich>
                  <a:bodyPr/>
                  <a:lstStyle/>
                  <a:p>
                    <a:fld id="{21AD09F8-12A7-4E0B-864C-47B24C2A3FE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0A9-463D-A123-3387C5DB1048}"/>
                </c:ext>
              </c:extLst>
            </c:dLbl>
            <c:dLbl>
              <c:idx val="6"/>
              <c:tx>
                <c:rich>
                  <a:bodyPr/>
                  <a:lstStyle/>
                  <a:p>
                    <a:fld id="{05BC7D05-3405-4281-82EE-2368B4DBE29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0A9-463D-A123-3387C5DB1048}"/>
                </c:ext>
              </c:extLst>
            </c:dLbl>
            <c:dLbl>
              <c:idx val="7"/>
              <c:tx>
                <c:rich>
                  <a:bodyPr/>
                  <a:lstStyle/>
                  <a:p>
                    <a:fld id="{79F4AD0E-1421-4E7E-B931-D98F4070F3C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0A9-463D-A123-3387C5DB1048}"/>
                </c:ext>
              </c:extLst>
            </c:dLbl>
            <c:dLbl>
              <c:idx val="8"/>
              <c:tx>
                <c:rich>
                  <a:bodyPr/>
                  <a:lstStyle/>
                  <a:p>
                    <a:fld id="{54C58CA7-A129-4EC8-A00B-CAF8114BE13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0A9-463D-A123-3387C5DB1048}"/>
                </c:ext>
              </c:extLst>
            </c:dLbl>
            <c:dLbl>
              <c:idx val="9"/>
              <c:tx>
                <c:rich>
                  <a:bodyPr/>
                  <a:lstStyle/>
                  <a:p>
                    <a:fld id="{7AC5B060-AAEF-4419-9488-3E3F5C20825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0A9-463D-A123-3387C5DB1048}"/>
                </c:ext>
              </c:extLst>
            </c:dLbl>
            <c:dLbl>
              <c:idx val="10"/>
              <c:tx>
                <c:rich>
                  <a:bodyPr/>
                  <a:lstStyle/>
                  <a:p>
                    <a:fld id="{5642425F-BA68-4CE9-BFAD-DEC51F48F65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0A9-463D-A123-3387C5DB1048}"/>
                </c:ext>
              </c:extLst>
            </c:dLbl>
            <c:dLbl>
              <c:idx val="11"/>
              <c:tx>
                <c:rich>
                  <a:bodyPr/>
                  <a:lstStyle/>
                  <a:p>
                    <a:fld id="{B1EDD458-F827-4573-B5C1-802E62B2468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0A9-463D-A123-3387C5DB1048}"/>
                </c:ext>
              </c:extLst>
            </c:dLbl>
            <c:dLbl>
              <c:idx val="12"/>
              <c:tx>
                <c:rich>
                  <a:bodyPr/>
                  <a:lstStyle/>
                  <a:p>
                    <a:fld id="{79417BCA-9B97-4103-9633-60F3E3DF025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0A9-463D-A123-3387C5DB1048}"/>
                </c:ext>
              </c:extLst>
            </c:dLbl>
            <c:dLbl>
              <c:idx val="13"/>
              <c:tx>
                <c:rich>
                  <a:bodyPr/>
                  <a:lstStyle/>
                  <a:p>
                    <a:fld id="{89EEC464-12A0-47E3-B6E3-CC32334BA2C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0A9-463D-A123-3387C5DB1048}"/>
                </c:ext>
              </c:extLst>
            </c:dLbl>
            <c:dLbl>
              <c:idx val="14"/>
              <c:tx>
                <c:rich>
                  <a:bodyPr/>
                  <a:lstStyle/>
                  <a:p>
                    <a:fld id="{EF64BE91-10EA-46DF-82F4-71F0E6FFCE8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0A9-463D-A123-3387C5DB1048}"/>
                </c:ext>
              </c:extLst>
            </c:dLbl>
            <c:dLbl>
              <c:idx val="15"/>
              <c:tx>
                <c:rich>
                  <a:bodyPr/>
                  <a:lstStyle/>
                  <a:p>
                    <a:fld id="{53751304-7FE9-445F-890C-2992EC5B6E6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0A9-463D-A123-3387C5DB1048}"/>
                </c:ext>
              </c:extLst>
            </c:dLbl>
            <c:dLbl>
              <c:idx val="16"/>
              <c:tx>
                <c:rich>
                  <a:bodyPr/>
                  <a:lstStyle/>
                  <a:p>
                    <a:fld id="{FAB024B0-44FC-42BE-8CDD-2FAA56A0803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0A9-463D-A123-3387C5DB1048}"/>
                </c:ext>
              </c:extLst>
            </c:dLbl>
            <c:dLbl>
              <c:idx val="17"/>
              <c:tx>
                <c:rich>
                  <a:bodyPr/>
                  <a:lstStyle/>
                  <a:p>
                    <a:fld id="{E3DA144F-3772-47B8-BD30-383AB113441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0A9-463D-A123-3387C5DB1048}"/>
                </c:ext>
              </c:extLst>
            </c:dLbl>
            <c:dLbl>
              <c:idx val="18"/>
              <c:tx>
                <c:rich>
                  <a:bodyPr/>
                  <a:lstStyle/>
                  <a:p>
                    <a:fld id="{8685EA7D-317C-4E24-9A85-BB871FE6C49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0A9-463D-A123-3387C5DB1048}"/>
                </c:ext>
              </c:extLst>
            </c:dLbl>
            <c:dLbl>
              <c:idx val="19"/>
              <c:tx>
                <c:rich>
                  <a:bodyPr/>
                  <a:lstStyle/>
                  <a:p>
                    <a:fld id="{E611F757-5F35-4857-897A-4A5AA42598E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0A9-463D-A123-3387C5DB1048}"/>
                </c:ext>
              </c:extLst>
            </c:dLbl>
            <c:dLbl>
              <c:idx val="20"/>
              <c:tx>
                <c:rich>
                  <a:bodyPr/>
                  <a:lstStyle/>
                  <a:p>
                    <a:fld id="{F6BDAF13-2BC3-4E12-9C95-E931E4204C8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0A9-463D-A123-3387C5DB1048}"/>
                </c:ext>
              </c:extLst>
            </c:dLbl>
            <c:dLbl>
              <c:idx val="21"/>
              <c:tx>
                <c:rich>
                  <a:bodyPr/>
                  <a:lstStyle/>
                  <a:p>
                    <a:fld id="{4ED115F0-BD0E-40FA-BAE8-3B2B6CE27BF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0A9-463D-A123-3387C5DB1048}"/>
                </c:ext>
              </c:extLst>
            </c:dLbl>
            <c:dLbl>
              <c:idx val="22"/>
              <c:tx>
                <c:rich>
                  <a:bodyPr/>
                  <a:lstStyle/>
                  <a:p>
                    <a:fld id="{A48A0A3C-DFA9-4A22-9A71-1317704DBEB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0A9-463D-A123-3387C5DB1048}"/>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0A9-463D-A123-3387C5DB1048}"/>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0A9-463D-A123-3387C5DB1048}"/>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0A9-463D-A123-3387C5DB1048}"/>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0A9-463D-A123-3387C5DB1048}"/>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0A9-463D-A123-3387C5DB1048}"/>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0A9-463D-A123-3387C5DB1048}"/>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0A9-463D-A123-3387C5DB1048}"/>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0A9-463D-A123-3387C5DB1048}"/>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0A9-463D-A123-3387C5DB1048}"/>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0A9-463D-A123-3387C5DB1048}"/>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0A9-463D-A123-3387C5DB1048}"/>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00A9-463D-A123-3387C5DB1048}"/>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0A9-463D-A123-3387C5DB1048}"/>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0A9-463D-A123-3387C5DB1048}"/>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0A9-463D-A123-3387C5DB1048}"/>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0A9-463D-A123-3387C5DB1048}"/>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0A9-463D-A123-3387C5DB1048}"/>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0A9-463D-A123-3387C5DB1048}"/>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00A9-463D-A123-3387C5DB1048}"/>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00A9-463D-A123-3387C5DB1048}"/>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0A9-463D-A123-3387C5DB1048}"/>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00A9-463D-A123-3387C5DB1048}"/>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0A9-463D-A123-3387C5DB1048}"/>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0A9-463D-A123-3387C5DB1048}"/>
                </c:ext>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0A9-463D-A123-3387C5DB1048}"/>
                </c:ext>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0A9-463D-A123-3387C5DB1048}"/>
                </c:ext>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0A9-463D-A123-3387C5DB1048}"/>
                </c:ext>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00A9-463D-A123-3387C5DB1048}"/>
                </c:ext>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0A9-463D-A123-3387C5DB1048}"/>
                </c:ext>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00A9-463D-A123-3387C5DB1048}"/>
                </c:ext>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00A9-463D-A123-3387C5DB1048}"/>
                </c:ext>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00A9-463D-A123-3387C5DB1048}"/>
                </c:ext>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00A9-463D-A123-3387C5DB1048}"/>
                </c:ext>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00A9-463D-A123-3387C5DB1048}"/>
                </c:ext>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00A9-463D-A123-3387C5DB1048}"/>
                </c:ext>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00A9-463D-A123-3387C5DB1048}"/>
                </c:ext>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00A9-463D-A123-3387C5DB1048}"/>
                </c:ext>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00A9-463D-A123-3387C5DB1048}"/>
                </c:ext>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00A9-463D-A123-3387C5DB1048}"/>
                </c:ext>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00A9-463D-A123-3387C5DB1048}"/>
                </c:ext>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00A9-463D-A123-3387C5DB1048}"/>
                </c:ext>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00A9-463D-A123-3387C5DB1048}"/>
                </c:ext>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00A9-463D-A123-3387C5DB1048}"/>
                </c:ext>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00A9-463D-A123-3387C5DB1048}"/>
                </c:ext>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00A9-463D-A123-3387C5DB1048}"/>
                </c:ext>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00A9-463D-A123-3387C5DB1048}"/>
                </c:ext>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00A9-463D-A123-3387C5DB1048}"/>
                </c:ext>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00A9-463D-A123-3387C5DB1048}"/>
                </c:ext>
              </c:extLst>
            </c:dLbl>
            <c:spPr>
              <a:noFill/>
              <a:ln>
                <a:noFill/>
              </a:ln>
              <a:effectLst/>
            </c:spPr>
            <c:txPr>
              <a:bodyPr wrap="square" lIns="38100" tIns="19050" rIns="38100" bIns="19050" anchor="ctr">
                <a:spAutoFit/>
              </a:bodyPr>
              <a:lstStyle/>
              <a:p>
                <a:pPr>
                  <a:defRPr sz="1100" b="1">
                    <a:solidFill>
                      <a:schemeClr val="tx1">
                        <a:lumMod val="50000"/>
                        <a:lumOff val="50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2.17'!$D$4:$BV$4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2.17'!$D$5:$BV$5</c:f>
              <c:numCache>
                <c:formatCode>0.0%</c:formatCode>
                <c:ptCount val="71"/>
                <c:pt idx="2">
                  <c:v>0.11975800342092907</c:v>
                </c:pt>
                <c:pt idx="3">
                  <c:v>0.12248959717316708</c:v>
                </c:pt>
                <c:pt idx="4">
                  <c:v>0.12270399108634149</c:v>
                </c:pt>
                <c:pt idx="5">
                  <c:v>0.12233224410244908</c:v>
                </c:pt>
                <c:pt idx="6">
                  <c:v>0.12281261282660622</c:v>
                </c:pt>
                <c:pt idx="7">
                  <c:v>0.12315857903956465</c:v>
                </c:pt>
                <c:pt idx="8">
                  <c:v>0.12323478811132609</c:v>
                </c:pt>
                <c:pt idx="9">
                  <c:v>0.12778342578691548</c:v>
                </c:pt>
                <c:pt idx="10">
                  <c:v>0.12572532363936365</c:v>
                </c:pt>
                <c:pt idx="11">
                  <c:v>0.12794362459629172</c:v>
                </c:pt>
                <c:pt idx="12">
                  <c:v>0.13090144354239761</c:v>
                </c:pt>
                <c:pt idx="13">
                  <c:v>0.1355591190877363</c:v>
                </c:pt>
                <c:pt idx="14">
                  <c:v>0.13751439351730507</c:v>
                </c:pt>
                <c:pt idx="15">
                  <c:v>0.13706465091933864</c:v>
                </c:pt>
                <c:pt idx="16">
                  <c:v>0.13755082219286383</c:v>
                </c:pt>
                <c:pt idx="17">
                  <c:v>0.13766341967306661</c:v>
                </c:pt>
                <c:pt idx="18">
                  <c:v>0.13758600990577652</c:v>
                </c:pt>
                <c:pt idx="19">
                  <c:v>0.13683697402628511</c:v>
                </c:pt>
                <c:pt idx="20">
                  <c:v>0.14086965762822751</c:v>
                </c:pt>
                <c:pt idx="21">
                  <c:v>0.13852448169258305</c:v>
                </c:pt>
                <c:pt idx="22">
                  <c:v>0.13834414318995636</c:v>
                </c:pt>
              </c:numCache>
            </c:numRef>
          </c:val>
          <c:smooth val="0"/>
          <c:extLst>
            <c:ext xmlns:c15="http://schemas.microsoft.com/office/drawing/2012/chart" uri="{02D57815-91ED-43cb-92C2-25804820EDAC}">
              <c15:datalabelsRange>
                <c15:f>'Fig 2.17'!$D$15:$BV$15</c15:f>
                <c15:dlblRangeCache>
                  <c:ptCount val="71"/>
                  <c:pt idx="2">
                    <c:v>12,0%</c:v>
                  </c:pt>
                </c15:dlblRangeCache>
              </c15:datalabelsRange>
            </c:ext>
            <c:ext xmlns:c16="http://schemas.microsoft.com/office/drawing/2014/chart" uri="{C3380CC4-5D6E-409C-BE32-E72D297353CC}">
              <c16:uniqueId val="{00000047-00A9-463D-A123-3387C5DB1048}"/>
            </c:ext>
          </c:extLst>
        </c:ser>
        <c:ser>
          <c:idx val="0"/>
          <c:order val="1"/>
          <c:tx>
            <c:strRef>
              <c:f>'Fig 2.17'!$C$6</c:f>
              <c:strCache>
                <c:ptCount val="1"/>
                <c:pt idx="0">
                  <c:v>1,6%</c:v>
                </c:pt>
              </c:strCache>
            </c:strRef>
          </c:tx>
          <c:spPr>
            <a:ln>
              <a:solidFill>
                <a:srgbClr val="006600"/>
              </a:solidFill>
              <a:prstDash val="solid"/>
            </a:ln>
          </c:spPr>
          <c:marker>
            <c:symbol val="none"/>
          </c:marker>
          <c:dLbls>
            <c:dLbl>
              <c:idx val="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00A9-463D-A123-3387C5DB1048}"/>
                </c:ext>
              </c:extLst>
            </c:dLbl>
            <c:dLbl>
              <c:idx val="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00A9-463D-A123-3387C5DB1048}"/>
                </c:ext>
              </c:extLst>
            </c:dLbl>
            <c:dLbl>
              <c:idx val="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00A9-463D-A123-3387C5DB1048}"/>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00A9-463D-A123-3387C5DB1048}"/>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00A9-463D-A123-3387C5DB1048}"/>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00A9-463D-A123-3387C5DB1048}"/>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00A9-463D-A123-3387C5DB1048}"/>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00A9-463D-A123-3387C5DB1048}"/>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00A9-463D-A123-3387C5DB1048}"/>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00A9-463D-A123-3387C5DB1048}"/>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00A9-463D-A123-3387C5DB1048}"/>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00A9-463D-A123-3387C5DB1048}"/>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00A9-463D-A123-3387C5DB1048}"/>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00A9-463D-A123-3387C5DB1048}"/>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00A9-463D-A123-3387C5DB1048}"/>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00A9-463D-A123-3387C5DB1048}"/>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00A9-463D-A123-3387C5DB1048}"/>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00A9-463D-A123-3387C5DB1048}"/>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00A9-463D-A123-3387C5DB1048}"/>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00A9-463D-A123-3387C5DB1048}"/>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00A9-463D-A123-3387C5DB1048}"/>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00A9-463D-A123-3387C5DB1048}"/>
                </c:ext>
              </c:extLst>
            </c:dLbl>
            <c:dLbl>
              <c:idx val="22"/>
              <c:layout>
                <c:manualLayout>
                  <c:x val="-3.7620253164556965E-2"/>
                  <c:y val="5.3864745055968201E-2"/>
                </c:manualLayout>
              </c:layout>
              <c:tx>
                <c:rich>
                  <a:bodyPr wrap="square" lIns="38100" tIns="19050" rIns="38100" bIns="19050" anchor="ctr">
                    <a:spAutoFit/>
                  </a:bodyPr>
                  <a:lstStyle/>
                  <a:p>
                    <a:pPr>
                      <a:defRPr sz="1100" b="1">
                        <a:solidFill>
                          <a:schemeClr val="tx1">
                            <a:lumMod val="50000"/>
                            <a:lumOff val="50000"/>
                          </a:schemeClr>
                        </a:solidFill>
                      </a:defRPr>
                    </a:pPr>
                    <a:fld id="{165194D4-2654-4F84-A908-311B72F75623}" type="CELLRANGE">
                      <a:rPr lang="en-US"/>
                      <a:pPr>
                        <a:defRPr sz="1100" b="1">
                          <a:solidFill>
                            <a:schemeClr val="tx1">
                              <a:lumMod val="50000"/>
                              <a:lumOff val="50000"/>
                            </a:schemeClr>
                          </a:solidFill>
                        </a:defRPr>
                      </a:pPr>
                      <a:t>[PLAGECELL]</a:t>
                    </a:fld>
                    <a:endParaRPr lang="fr-FR"/>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00A9-463D-A123-3387C5DB1048}"/>
                </c:ext>
              </c:extLst>
            </c:dLbl>
            <c:dLbl>
              <c:idx val="23"/>
              <c:tx>
                <c:rich>
                  <a:bodyPr/>
                  <a:lstStyle/>
                  <a:p>
                    <a:fld id="{CC22B8C9-A131-465E-AEEC-5E8CB8E0E5B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F-00A9-463D-A123-3387C5DB1048}"/>
                </c:ext>
              </c:extLst>
            </c:dLbl>
            <c:dLbl>
              <c:idx val="24"/>
              <c:tx>
                <c:rich>
                  <a:bodyPr/>
                  <a:lstStyle/>
                  <a:p>
                    <a:fld id="{3ED86285-283B-467C-A7D7-0F61821D9A1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00A9-463D-A123-3387C5DB1048}"/>
                </c:ext>
              </c:extLst>
            </c:dLbl>
            <c:dLbl>
              <c:idx val="25"/>
              <c:tx>
                <c:rich>
                  <a:bodyPr/>
                  <a:lstStyle/>
                  <a:p>
                    <a:fld id="{16795646-EA5F-4ACD-8BB8-EBFA6D96010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00A9-463D-A123-3387C5DB1048}"/>
                </c:ext>
              </c:extLst>
            </c:dLbl>
            <c:dLbl>
              <c:idx val="26"/>
              <c:tx>
                <c:rich>
                  <a:bodyPr/>
                  <a:lstStyle/>
                  <a:p>
                    <a:fld id="{8A65F75D-122B-4CFB-94C5-DED7A335853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00A9-463D-A123-3387C5DB1048}"/>
                </c:ext>
              </c:extLst>
            </c:dLbl>
            <c:dLbl>
              <c:idx val="27"/>
              <c:tx>
                <c:rich>
                  <a:bodyPr/>
                  <a:lstStyle/>
                  <a:p>
                    <a:fld id="{68CB61AA-D6CA-40A7-A4E9-C1ECBD6753C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00A9-463D-A123-3387C5DB1048}"/>
                </c:ext>
              </c:extLst>
            </c:dLbl>
            <c:dLbl>
              <c:idx val="28"/>
              <c:tx>
                <c:rich>
                  <a:bodyPr/>
                  <a:lstStyle/>
                  <a:p>
                    <a:fld id="{3839547D-C13C-4722-98A3-4CF862A1B6E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00A9-463D-A123-3387C5DB1048}"/>
                </c:ext>
              </c:extLst>
            </c:dLbl>
            <c:dLbl>
              <c:idx val="29"/>
              <c:tx>
                <c:rich>
                  <a:bodyPr/>
                  <a:lstStyle/>
                  <a:p>
                    <a:fld id="{0E1CA5DE-9552-4C3A-B329-8CE00DA5CFA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00A9-463D-A123-3387C5DB1048}"/>
                </c:ext>
              </c:extLst>
            </c:dLbl>
            <c:dLbl>
              <c:idx val="30"/>
              <c:tx>
                <c:rich>
                  <a:bodyPr/>
                  <a:lstStyle/>
                  <a:p>
                    <a:fld id="{5E06E5FC-33CC-49F4-84D9-72A3C5A414B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00A9-463D-A123-3387C5DB1048}"/>
                </c:ext>
              </c:extLst>
            </c:dLbl>
            <c:dLbl>
              <c:idx val="31"/>
              <c:tx>
                <c:rich>
                  <a:bodyPr/>
                  <a:lstStyle/>
                  <a:p>
                    <a:fld id="{69922FA9-512A-44CD-B251-AAFFF331A7A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00A9-463D-A123-3387C5DB1048}"/>
                </c:ext>
              </c:extLst>
            </c:dLbl>
            <c:dLbl>
              <c:idx val="32"/>
              <c:tx>
                <c:rich>
                  <a:bodyPr/>
                  <a:lstStyle/>
                  <a:p>
                    <a:fld id="{DA21E2E3-39E6-4A0F-9357-C658D4417DD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00A9-463D-A123-3387C5DB1048}"/>
                </c:ext>
              </c:extLst>
            </c:dLbl>
            <c:dLbl>
              <c:idx val="33"/>
              <c:tx>
                <c:rich>
                  <a:bodyPr/>
                  <a:lstStyle/>
                  <a:p>
                    <a:fld id="{0E2474D6-4C0B-4075-9EF1-8B3368140F7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00A9-463D-A123-3387C5DB1048}"/>
                </c:ext>
              </c:extLst>
            </c:dLbl>
            <c:dLbl>
              <c:idx val="34"/>
              <c:tx>
                <c:rich>
                  <a:bodyPr wrap="square" lIns="38100" tIns="19050" rIns="38100" bIns="19050" anchor="ctr">
                    <a:spAutoFit/>
                  </a:bodyPr>
                  <a:lstStyle/>
                  <a:p>
                    <a:pPr>
                      <a:defRPr sz="1100" b="1">
                        <a:solidFill>
                          <a:srgbClr val="006600"/>
                        </a:solidFill>
                      </a:defRPr>
                    </a:pPr>
                    <a:fld id="{2B181204-E6D2-4E69-B6B2-760985737778}" type="CELLRANGE">
                      <a:rPr lang="fr-FR"/>
                      <a:pPr>
                        <a:defRPr sz="1100" b="1">
                          <a:solidFill>
                            <a:srgbClr val="006600"/>
                          </a:solidFill>
                        </a:defRPr>
                      </a:pPr>
                      <a:t>[PLAGECELL]</a:t>
                    </a:fld>
                    <a:endParaRPr lang="fr-FR"/>
                  </a:p>
                </c:rich>
              </c:tx>
              <c:spPr>
                <a:noFill/>
                <a:ln>
                  <a:noFill/>
                </a:ln>
                <a:effectLst/>
              </c:spPr>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00A9-463D-A123-3387C5DB1048}"/>
                </c:ext>
              </c:extLst>
            </c:dLbl>
            <c:dLbl>
              <c:idx val="35"/>
              <c:tx>
                <c:rich>
                  <a:bodyPr/>
                  <a:lstStyle/>
                  <a:p>
                    <a:fld id="{945D3CC2-E59C-4D2F-A573-0D3051DE3F9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00A9-463D-A123-3387C5DB1048}"/>
                </c:ext>
              </c:extLst>
            </c:dLbl>
            <c:dLbl>
              <c:idx val="36"/>
              <c:tx>
                <c:rich>
                  <a:bodyPr/>
                  <a:lstStyle/>
                  <a:p>
                    <a:fld id="{DBD7A209-EC4E-48E8-920E-6A738DD8406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00A9-463D-A123-3387C5DB1048}"/>
                </c:ext>
              </c:extLst>
            </c:dLbl>
            <c:dLbl>
              <c:idx val="37"/>
              <c:tx>
                <c:rich>
                  <a:bodyPr/>
                  <a:lstStyle/>
                  <a:p>
                    <a:fld id="{5CEA96B4-ECEA-410F-8846-0AF4110FA9C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00A9-463D-A123-3387C5DB1048}"/>
                </c:ext>
              </c:extLst>
            </c:dLbl>
            <c:dLbl>
              <c:idx val="38"/>
              <c:tx>
                <c:rich>
                  <a:bodyPr/>
                  <a:lstStyle/>
                  <a:p>
                    <a:fld id="{42B0E3F3-CEDD-4502-8B89-83E41A05178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00A9-463D-A123-3387C5DB1048}"/>
                </c:ext>
              </c:extLst>
            </c:dLbl>
            <c:dLbl>
              <c:idx val="39"/>
              <c:tx>
                <c:rich>
                  <a:bodyPr/>
                  <a:lstStyle/>
                  <a:p>
                    <a:fld id="{CE8DE2C0-48BE-4C37-8D52-6D2091D4118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00A9-463D-A123-3387C5DB1048}"/>
                </c:ext>
              </c:extLst>
            </c:dLbl>
            <c:dLbl>
              <c:idx val="40"/>
              <c:tx>
                <c:rich>
                  <a:bodyPr/>
                  <a:lstStyle/>
                  <a:p>
                    <a:fld id="{23340B2F-197E-4BEE-A66F-D8638D5E214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00A9-463D-A123-3387C5DB1048}"/>
                </c:ext>
              </c:extLst>
            </c:dLbl>
            <c:dLbl>
              <c:idx val="41"/>
              <c:tx>
                <c:rich>
                  <a:bodyPr/>
                  <a:lstStyle/>
                  <a:p>
                    <a:fld id="{96BB9864-AC18-431B-B99F-9A6BAD1D416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00A9-463D-A123-3387C5DB1048}"/>
                </c:ext>
              </c:extLst>
            </c:dLbl>
            <c:dLbl>
              <c:idx val="42"/>
              <c:tx>
                <c:rich>
                  <a:bodyPr/>
                  <a:lstStyle/>
                  <a:p>
                    <a:fld id="{1DD4D2F5-2FEB-4F54-B799-700AC45FB2D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00A9-463D-A123-3387C5DB1048}"/>
                </c:ext>
              </c:extLst>
            </c:dLbl>
            <c:dLbl>
              <c:idx val="43"/>
              <c:tx>
                <c:rich>
                  <a:bodyPr/>
                  <a:lstStyle/>
                  <a:p>
                    <a:fld id="{9263701A-2A73-4C50-B187-7A4387B116C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00A9-463D-A123-3387C5DB1048}"/>
                </c:ext>
              </c:extLst>
            </c:dLbl>
            <c:dLbl>
              <c:idx val="44"/>
              <c:tx>
                <c:rich>
                  <a:bodyPr/>
                  <a:lstStyle/>
                  <a:p>
                    <a:fld id="{B076F2E6-A473-4A4A-909A-C1E355410BC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00A9-463D-A123-3387C5DB1048}"/>
                </c:ext>
              </c:extLst>
            </c:dLbl>
            <c:dLbl>
              <c:idx val="45"/>
              <c:tx>
                <c:rich>
                  <a:bodyPr/>
                  <a:lstStyle/>
                  <a:p>
                    <a:fld id="{9F500C12-BD62-4362-AD94-371F380BBA7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00A9-463D-A123-3387C5DB1048}"/>
                </c:ext>
              </c:extLst>
            </c:dLbl>
            <c:dLbl>
              <c:idx val="46"/>
              <c:tx>
                <c:rich>
                  <a:bodyPr/>
                  <a:lstStyle/>
                  <a:p>
                    <a:fld id="{685FC6FD-D7FE-4A9F-ABE6-83C093007C0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00A9-463D-A123-3387C5DB1048}"/>
                </c:ext>
              </c:extLst>
            </c:dLbl>
            <c:dLbl>
              <c:idx val="47"/>
              <c:tx>
                <c:rich>
                  <a:bodyPr/>
                  <a:lstStyle/>
                  <a:p>
                    <a:fld id="{462F5E80-2263-4E1B-8A2E-39F50D5DFFA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00A9-463D-A123-3387C5DB1048}"/>
                </c:ext>
              </c:extLst>
            </c:dLbl>
            <c:dLbl>
              <c:idx val="48"/>
              <c:tx>
                <c:rich>
                  <a:bodyPr/>
                  <a:lstStyle/>
                  <a:p>
                    <a:fld id="{5DA8544D-570B-4AE1-9518-5DEFF110BDB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00A9-463D-A123-3387C5DB1048}"/>
                </c:ext>
              </c:extLst>
            </c:dLbl>
            <c:dLbl>
              <c:idx val="49"/>
              <c:tx>
                <c:rich>
                  <a:bodyPr/>
                  <a:lstStyle/>
                  <a:p>
                    <a:fld id="{9E70489F-1155-4D54-B0D4-3D16ED0ED1E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00A9-463D-A123-3387C5DB1048}"/>
                </c:ext>
              </c:extLst>
            </c:dLbl>
            <c:dLbl>
              <c:idx val="50"/>
              <c:tx>
                <c:rich>
                  <a:bodyPr/>
                  <a:lstStyle/>
                  <a:p>
                    <a:fld id="{E4AB16C0-08E9-4D6C-820A-C784DDA53D3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00A9-463D-A123-3387C5DB1048}"/>
                </c:ext>
              </c:extLst>
            </c:dLbl>
            <c:dLbl>
              <c:idx val="51"/>
              <c:tx>
                <c:rich>
                  <a:bodyPr/>
                  <a:lstStyle/>
                  <a:p>
                    <a:fld id="{8F179C9B-7269-4EE1-84AB-B53534C04FC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00A9-463D-A123-3387C5DB1048}"/>
                </c:ext>
              </c:extLst>
            </c:dLbl>
            <c:dLbl>
              <c:idx val="52"/>
              <c:tx>
                <c:rich>
                  <a:bodyPr/>
                  <a:lstStyle/>
                  <a:p>
                    <a:fld id="{0E0786D8-E535-4A1E-85B2-B3575F7BD80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00A9-463D-A123-3387C5DB1048}"/>
                </c:ext>
              </c:extLst>
            </c:dLbl>
            <c:dLbl>
              <c:idx val="53"/>
              <c:tx>
                <c:rich>
                  <a:bodyPr/>
                  <a:lstStyle/>
                  <a:p>
                    <a:fld id="{FFD696A1-C89C-4B66-8C39-7BE1F5BD455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00A9-463D-A123-3387C5DB1048}"/>
                </c:ext>
              </c:extLst>
            </c:dLbl>
            <c:dLbl>
              <c:idx val="54"/>
              <c:tx>
                <c:rich>
                  <a:bodyPr/>
                  <a:lstStyle/>
                  <a:p>
                    <a:fld id="{2C707F2B-B057-4809-A85D-442166FE08E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00A9-463D-A123-3387C5DB1048}"/>
                </c:ext>
              </c:extLst>
            </c:dLbl>
            <c:dLbl>
              <c:idx val="55"/>
              <c:tx>
                <c:rich>
                  <a:bodyPr/>
                  <a:lstStyle/>
                  <a:p>
                    <a:fld id="{F2461AA7-442F-43FB-8B28-A8EB571BD30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00A9-463D-A123-3387C5DB1048}"/>
                </c:ext>
              </c:extLst>
            </c:dLbl>
            <c:dLbl>
              <c:idx val="56"/>
              <c:tx>
                <c:rich>
                  <a:bodyPr/>
                  <a:lstStyle/>
                  <a:p>
                    <a:fld id="{A0F34EA6-DD6F-4761-86F8-1D98318F296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00A9-463D-A123-3387C5DB1048}"/>
                </c:ext>
              </c:extLst>
            </c:dLbl>
            <c:dLbl>
              <c:idx val="57"/>
              <c:tx>
                <c:rich>
                  <a:bodyPr/>
                  <a:lstStyle/>
                  <a:p>
                    <a:fld id="{729D6BD2-EBE6-4FC9-9943-9ED90DC9D4B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00A9-463D-A123-3387C5DB1048}"/>
                </c:ext>
              </c:extLst>
            </c:dLbl>
            <c:dLbl>
              <c:idx val="58"/>
              <c:tx>
                <c:rich>
                  <a:bodyPr/>
                  <a:lstStyle/>
                  <a:p>
                    <a:fld id="{CD1EAC75-2E45-4BB9-B90D-5E81EB632C3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00A9-463D-A123-3387C5DB1048}"/>
                </c:ext>
              </c:extLst>
            </c:dLbl>
            <c:dLbl>
              <c:idx val="59"/>
              <c:tx>
                <c:rich>
                  <a:bodyPr/>
                  <a:lstStyle/>
                  <a:p>
                    <a:fld id="{E88D7887-811B-4DB4-9628-E69D175E816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00A9-463D-A123-3387C5DB1048}"/>
                </c:ext>
              </c:extLst>
            </c:dLbl>
            <c:dLbl>
              <c:idx val="60"/>
              <c:tx>
                <c:rich>
                  <a:bodyPr/>
                  <a:lstStyle/>
                  <a:p>
                    <a:fld id="{972F5992-1EC5-4770-90A9-F80E7692A10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00A9-463D-A123-3387C5DB1048}"/>
                </c:ext>
              </c:extLst>
            </c:dLbl>
            <c:dLbl>
              <c:idx val="61"/>
              <c:tx>
                <c:rich>
                  <a:bodyPr/>
                  <a:lstStyle/>
                  <a:p>
                    <a:fld id="{1F98F23B-7AC2-444E-9EAE-088C3984FA6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00A9-463D-A123-3387C5DB1048}"/>
                </c:ext>
              </c:extLst>
            </c:dLbl>
            <c:dLbl>
              <c:idx val="62"/>
              <c:tx>
                <c:rich>
                  <a:bodyPr/>
                  <a:lstStyle/>
                  <a:p>
                    <a:fld id="{1A4276D7-0A05-46C2-B32C-4225737BCA1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00A9-463D-A123-3387C5DB1048}"/>
                </c:ext>
              </c:extLst>
            </c:dLbl>
            <c:dLbl>
              <c:idx val="63"/>
              <c:tx>
                <c:rich>
                  <a:bodyPr/>
                  <a:lstStyle/>
                  <a:p>
                    <a:fld id="{C3F57CF8-98BA-44AA-A969-9446B384083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00A9-463D-A123-3387C5DB1048}"/>
                </c:ext>
              </c:extLst>
            </c:dLbl>
            <c:dLbl>
              <c:idx val="64"/>
              <c:tx>
                <c:rich>
                  <a:bodyPr/>
                  <a:lstStyle/>
                  <a:p>
                    <a:fld id="{3702F332-30EA-4EEC-BBB4-FC1566EA385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00A9-463D-A123-3387C5DB1048}"/>
                </c:ext>
              </c:extLst>
            </c:dLbl>
            <c:dLbl>
              <c:idx val="65"/>
              <c:tx>
                <c:rich>
                  <a:bodyPr/>
                  <a:lstStyle/>
                  <a:p>
                    <a:fld id="{A192FC4C-7C2E-4831-9221-E11427FFA65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00A9-463D-A123-3387C5DB1048}"/>
                </c:ext>
              </c:extLst>
            </c:dLbl>
            <c:dLbl>
              <c:idx val="66"/>
              <c:tx>
                <c:rich>
                  <a:bodyPr/>
                  <a:lstStyle/>
                  <a:p>
                    <a:fld id="{7E01541D-D755-4DCA-A92E-DA5366C862D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00A9-463D-A123-3387C5DB1048}"/>
                </c:ext>
              </c:extLst>
            </c:dLbl>
            <c:dLbl>
              <c:idx val="67"/>
              <c:tx>
                <c:rich>
                  <a:bodyPr/>
                  <a:lstStyle/>
                  <a:p>
                    <a:fld id="{A8F1292A-EFD2-4F72-B8EC-B180FF7CC7C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00A9-463D-A123-3387C5DB1048}"/>
                </c:ext>
              </c:extLst>
            </c:dLbl>
            <c:dLbl>
              <c:idx val="68"/>
              <c:tx>
                <c:rich>
                  <a:bodyPr/>
                  <a:lstStyle/>
                  <a:p>
                    <a:fld id="{BAF95B84-35B3-4B15-8084-7351DE3C2F7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00A9-463D-A123-3387C5DB1048}"/>
                </c:ext>
              </c:extLst>
            </c:dLbl>
            <c:dLbl>
              <c:idx val="69"/>
              <c:tx>
                <c:rich>
                  <a:bodyPr/>
                  <a:lstStyle/>
                  <a:p>
                    <a:fld id="{0FB938CC-E15E-4D12-9091-BEAEB8488BF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00A9-463D-A123-3387C5DB1048}"/>
                </c:ext>
              </c:extLst>
            </c:dLbl>
            <c:dLbl>
              <c:idx val="70"/>
              <c:tx>
                <c:rich>
                  <a:bodyPr wrap="square" lIns="38100" tIns="19050" rIns="38100" bIns="19050" anchor="ctr">
                    <a:spAutoFit/>
                  </a:bodyPr>
                  <a:lstStyle/>
                  <a:p>
                    <a:pPr>
                      <a:defRPr sz="1100" b="1">
                        <a:solidFill>
                          <a:srgbClr val="006600"/>
                        </a:solidFill>
                      </a:defRPr>
                    </a:pPr>
                    <a:fld id="{7078F8CC-6AB8-4887-BCF9-DA7CC7157339}" type="CELLRANGE">
                      <a:rPr lang="fr-FR"/>
                      <a:pPr>
                        <a:defRPr sz="1100" b="1">
                          <a:solidFill>
                            <a:srgbClr val="006600"/>
                          </a:solidFill>
                        </a:defRPr>
                      </a:pPr>
                      <a:t>[PLAGECELL]</a:t>
                    </a:fld>
                    <a:endParaRPr lang="fr-FR"/>
                  </a:p>
                </c:rich>
              </c:tx>
              <c:spPr>
                <a:noFill/>
                <a:ln>
                  <a:noFill/>
                </a:ln>
                <a:effectLst/>
              </c:spPr>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00A9-463D-A123-3387C5DB1048}"/>
                </c:ext>
              </c:extLst>
            </c:dLbl>
            <c:spPr>
              <a:noFill/>
              <a:ln>
                <a:noFill/>
              </a:ln>
              <a:effectLst/>
            </c:sp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2.17'!$D$4:$BV$4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2.17'!$D$6:$BV$6</c:f>
              <c:numCache>
                <c:formatCode>0.0%</c:formatCode>
                <c:ptCount val="71"/>
                <c:pt idx="22">
                  <c:v>0.13834414318995636</c:v>
                </c:pt>
                <c:pt idx="23">
                  <c:v>0.13619204369245669</c:v>
                </c:pt>
                <c:pt idx="24">
                  <c:v>0.13630527507592963</c:v>
                </c:pt>
                <c:pt idx="25">
                  <c:v>0.13553052708895694</c:v>
                </c:pt>
                <c:pt idx="26">
                  <c:v>0.13478867160649544</c:v>
                </c:pt>
                <c:pt idx="27">
                  <c:v>0.13363379825899768</c:v>
                </c:pt>
                <c:pt idx="28">
                  <c:v>0.1331476620523252</c:v>
                </c:pt>
                <c:pt idx="29">
                  <c:v>0.13292634695871164</c:v>
                </c:pt>
                <c:pt idx="30">
                  <c:v>0.13252384450006818</c:v>
                </c:pt>
                <c:pt idx="31">
                  <c:v>0.13161755932969557</c:v>
                </c:pt>
                <c:pt idx="32">
                  <c:v>0.13061845436795499</c:v>
                </c:pt>
                <c:pt idx="33">
                  <c:v>0.12992141365616125</c:v>
                </c:pt>
                <c:pt idx="34">
                  <c:v>0.12935888754001082</c:v>
                </c:pt>
                <c:pt idx="35">
                  <c:v>0.1287950113628992</c:v>
                </c:pt>
                <c:pt idx="36">
                  <c:v>0.12836378307492871</c:v>
                </c:pt>
                <c:pt idx="37">
                  <c:v>0.12793714952225246</c:v>
                </c:pt>
                <c:pt idx="38">
                  <c:v>0.12743978658731309</c:v>
                </c:pt>
                <c:pt idx="39">
                  <c:v>0.12694794900648307</c:v>
                </c:pt>
                <c:pt idx="40">
                  <c:v>0.12646522038443067</c:v>
                </c:pt>
                <c:pt idx="41">
                  <c:v>0.12601626092786286</c:v>
                </c:pt>
                <c:pt idx="42">
                  <c:v>0.12559750849962514</c:v>
                </c:pt>
                <c:pt idx="43">
                  <c:v>0.12519785909359654</c:v>
                </c:pt>
                <c:pt idx="44">
                  <c:v>0.12483329315421481</c:v>
                </c:pt>
                <c:pt idx="45">
                  <c:v>0.12443367812259311</c:v>
                </c:pt>
                <c:pt idx="46">
                  <c:v>0.12406978068607127</c:v>
                </c:pt>
                <c:pt idx="47">
                  <c:v>0.12370484230263799</c:v>
                </c:pt>
                <c:pt idx="48">
                  <c:v>0.12336824851003761</c:v>
                </c:pt>
                <c:pt idx="49">
                  <c:v>0.12302066711711758</c:v>
                </c:pt>
                <c:pt idx="50">
                  <c:v>0.1226728869313171</c:v>
                </c:pt>
                <c:pt idx="51">
                  <c:v>0.12234889864175044</c:v>
                </c:pt>
                <c:pt idx="52">
                  <c:v>0.12200844267689988</c:v>
                </c:pt>
                <c:pt idx="53">
                  <c:v>0.12172419860606981</c:v>
                </c:pt>
                <c:pt idx="54">
                  <c:v>0.12146316822815394</c:v>
                </c:pt>
                <c:pt idx="55">
                  <c:v>0.12117558285749781</c:v>
                </c:pt>
                <c:pt idx="56">
                  <c:v>0.1208743746124757</c:v>
                </c:pt>
                <c:pt idx="57">
                  <c:v>0.1206481121964223</c:v>
                </c:pt>
                <c:pt idx="58">
                  <c:v>0.12042079246587735</c:v>
                </c:pt>
                <c:pt idx="59">
                  <c:v>0.1202506275653607</c:v>
                </c:pt>
                <c:pt idx="60">
                  <c:v>0.12004282810618395</c:v>
                </c:pt>
                <c:pt idx="61">
                  <c:v>0.11984739151898934</c:v>
                </c:pt>
                <c:pt idx="62">
                  <c:v>0.1197024665460647</c:v>
                </c:pt>
                <c:pt idx="63">
                  <c:v>0.11973430841078724</c:v>
                </c:pt>
                <c:pt idx="64">
                  <c:v>0.11962830838800668</c:v>
                </c:pt>
                <c:pt idx="65">
                  <c:v>0.11952580265556549</c:v>
                </c:pt>
                <c:pt idx="66">
                  <c:v>0.11938924359100539</c:v>
                </c:pt>
                <c:pt idx="67">
                  <c:v>0.11930322922433322</c:v>
                </c:pt>
                <c:pt idx="68">
                  <c:v>0.11923376644189329</c:v>
                </c:pt>
                <c:pt idx="69">
                  <c:v>0.11920248327987935</c:v>
                </c:pt>
                <c:pt idx="70">
                  <c:v>0.11912071965262315</c:v>
                </c:pt>
              </c:numCache>
            </c:numRef>
          </c:val>
          <c:smooth val="0"/>
          <c:extLst>
            <c:ext xmlns:c15="http://schemas.microsoft.com/office/drawing/2012/chart" uri="{02D57815-91ED-43cb-92C2-25804820EDAC}">
              <c15:datalabelsRange>
                <c15:f>'Fig 2.17'!$D$16:$BV$16</c15:f>
                <c15:dlblRangeCache>
                  <c:ptCount val="71"/>
                  <c:pt idx="22">
                    <c:v>13,8%</c:v>
                  </c:pt>
                  <c:pt idx="70">
                    <c:v>11,9%</c:v>
                  </c:pt>
                </c15:dlblRangeCache>
              </c15:datalabelsRange>
            </c:ext>
            <c:ext xmlns:c16="http://schemas.microsoft.com/office/drawing/2014/chart" uri="{C3380CC4-5D6E-409C-BE32-E72D297353CC}">
              <c16:uniqueId val="{0000008F-00A9-463D-A123-3387C5DB1048}"/>
            </c:ext>
          </c:extLst>
        </c:ser>
        <c:ser>
          <c:idx val="1"/>
          <c:order val="2"/>
          <c:tx>
            <c:strRef>
              <c:f>'Fig 2.17'!$C$7</c:f>
              <c:strCache>
                <c:ptCount val="1"/>
                <c:pt idx="0">
                  <c:v>1,3%</c:v>
                </c:pt>
              </c:strCache>
            </c:strRef>
          </c:tx>
          <c:spPr>
            <a:ln w="28575">
              <a:solidFill>
                <a:srgbClr val="31859C"/>
              </a:solidFill>
              <a:prstDash val="solid"/>
            </a:ln>
          </c:spPr>
          <c:marker>
            <c:symbol val="none"/>
          </c:marker>
          <c:dLbls>
            <c:delete val="1"/>
          </c:dLbls>
          <c:cat>
            <c:numRef>
              <c:f>'Fig 2.17'!$D$4:$BV$4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2.17'!$D$7:$BV$7</c:f>
              <c:numCache>
                <c:formatCode>0.0%</c:formatCode>
                <c:ptCount val="71"/>
                <c:pt idx="22">
                  <c:v>0.13834414318995636</c:v>
                </c:pt>
                <c:pt idx="23">
                  <c:v>0.13619201113000914</c:v>
                </c:pt>
                <c:pt idx="24">
                  <c:v>0.13630553513736474</c:v>
                </c:pt>
                <c:pt idx="25">
                  <c:v>0.13553088290806761</c:v>
                </c:pt>
                <c:pt idx="26">
                  <c:v>0.13478913136999546</c:v>
                </c:pt>
                <c:pt idx="27">
                  <c:v>0.13363383024173917</c:v>
                </c:pt>
                <c:pt idx="28">
                  <c:v>0.13318324913871735</c:v>
                </c:pt>
                <c:pt idx="29">
                  <c:v>0.13294914750304793</c:v>
                </c:pt>
                <c:pt idx="30">
                  <c:v>0.13259859032066423</c:v>
                </c:pt>
                <c:pt idx="31">
                  <c:v>0.13181909963761781</c:v>
                </c:pt>
                <c:pt idx="32">
                  <c:v>0.13096952385450847</c:v>
                </c:pt>
                <c:pt idx="33">
                  <c:v>0.13037731722729509</c:v>
                </c:pt>
                <c:pt idx="34">
                  <c:v>0.12987265354147395</c:v>
                </c:pt>
                <c:pt idx="35">
                  <c:v>0.12937029457728133</c:v>
                </c:pt>
                <c:pt idx="36">
                  <c:v>0.12897984702343615</c:v>
                </c:pt>
                <c:pt idx="37">
                  <c:v>0.12859657493478877</c:v>
                </c:pt>
                <c:pt idx="38">
                  <c:v>0.1281311337242427</c:v>
                </c:pt>
                <c:pt idx="39">
                  <c:v>0.12767207655766732</c:v>
                </c:pt>
                <c:pt idx="40">
                  <c:v>0.1272133637606872</c:v>
                </c:pt>
                <c:pt idx="41">
                  <c:v>0.12679079802304655</c:v>
                </c:pt>
                <c:pt idx="42">
                  <c:v>0.12639856863162441</c:v>
                </c:pt>
                <c:pt idx="43">
                  <c:v>0.1260173412858433</c:v>
                </c:pt>
                <c:pt idx="44">
                  <c:v>0.12566926796252167</c:v>
                </c:pt>
                <c:pt idx="45">
                  <c:v>0.12529721574352914</c:v>
                </c:pt>
                <c:pt idx="46">
                  <c:v>0.12495162651932344</c:v>
                </c:pt>
                <c:pt idx="47">
                  <c:v>0.12460228220125506</c:v>
                </c:pt>
                <c:pt idx="48">
                  <c:v>0.1242757080795667</c:v>
                </c:pt>
                <c:pt idx="49">
                  <c:v>0.12394609218336627</c:v>
                </c:pt>
                <c:pt idx="50">
                  <c:v>0.12360988736467832</c:v>
                </c:pt>
                <c:pt idx="51">
                  <c:v>0.12329575979426913</c:v>
                </c:pt>
                <c:pt idx="52">
                  <c:v>0.12297635639847951</c:v>
                </c:pt>
                <c:pt idx="53">
                  <c:v>0.12270599323822035</c:v>
                </c:pt>
                <c:pt idx="54">
                  <c:v>0.12245079947402751</c:v>
                </c:pt>
                <c:pt idx="55">
                  <c:v>0.12218080246637825</c:v>
                </c:pt>
                <c:pt idx="56">
                  <c:v>0.12190191167789248</c:v>
                </c:pt>
                <c:pt idx="57">
                  <c:v>0.12169426128165362</c:v>
                </c:pt>
                <c:pt idx="58">
                  <c:v>0.12147831551050881</c:v>
                </c:pt>
                <c:pt idx="59">
                  <c:v>0.12132257048837913</c:v>
                </c:pt>
                <c:pt idx="60">
                  <c:v>0.12113169808341107</c:v>
                </c:pt>
                <c:pt idx="61">
                  <c:v>0.12086611337228653</c:v>
                </c:pt>
                <c:pt idx="62">
                  <c:v>0.12073971546651006</c:v>
                </c:pt>
                <c:pt idx="63">
                  <c:v>0.12078106735092334</c:v>
                </c:pt>
                <c:pt idx="64">
                  <c:v>0.12068656351777113</c:v>
                </c:pt>
                <c:pt idx="65">
                  <c:v>0.1205980577221526</c:v>
                </c:pt>
                <c:pt idx="66">
                  <c:v>0.12047264388503463</c:v>
                </c:pt>
                <c:pt idx="67">
                  <c:v>0.12039296888905961</c:v>
                </c:pt>
                <c:pt idx="68">
                  <c:v>0.12033732536091049</c:v>
                </c:pt>
                <c:pt idx="69">
                  <c:v>0.12031666266361545</c:v>
                </c:pt>
                <c:pt idx="70">
                  <c:v>0.12025943060670173</c:v>
                </c:pt>
              </c:numCache>
            </c:numRef>
          </c:val>
          <c:smooth val="0"/>
          <c:extLst>
            <c:ext xmlns:c16="http://schemas.microsoft.com/office/drawing/2014/chart" uri="{C3380CC4-5D6E-409C-BE32-E72D297353CC}">
              <c16:uniqueId val="{00000090-00A9-463D-A123-3387C5DB1048}"/>
            </c:ext>
          </c:extLst>
        </c:ser>
        <c:ser>
          <c:idx val="6"/>
          <c:order val="3"/>
          <c:tx>
            <c:strRef>
              <c:f>'Fig 2.17'!$C$8</c:f>
              <c:strCache>
                <c:ptCount val="1"/>
                <c:pt idx="0">
                  <c:v>1,0%</c:v>
                </c:pt>
              </c:strCache>
            </c:strRef>
          </c:tx>
          <c:spPr>
            <a:ln>
              <a:solidFill>
                <a:srgbClr val="ED7D31">
                  <a:lumMod val="75000"/>
                </a:srgbClr>
              </a:solidFill>
              <a:prstDash val="solid"/>
            </a:ln>
          </c:spPr>
          <c:marker>
            <c:symbol val="none"/>
          </c:marker>
          <c:dLbls>
            <c:delete val="1"/>
          </c:dLbls>
          <c:cat>
            <c:numRef>
              <c:f>'Fig 2.17'!$D$4:$BV$4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2.17'!$D$8:$BV$8</c:f>
              <c:numCache>
                <c:formatCode>0.0%</c:formatCode>
                <c:ptCount val="71"/>
                <c:pt idx="22">
                  <c:v>0.13834414318995636</c:v>
                </c:pt>
                <c:pt idx="23">
                  <c:v>0.13619204369245669</c:v>
                </c:pt>
                <c:pt idx="24">
                  <c:v>0.13630527507592963</c:v>
                </c:pt>
                <c:pt idx="25">
                  <c:v>0.13553052708895694</c:v>
                </c:pt>
                <c:pt idx="26">
                  <c:v>0.13478867160649544</c:v>
                </c:pt>
                <c:pt idx="27">
                  <c:v>0.13363403680798661</c:v>
                </c:pt>
                <c:pt idx="28">
                  <c:v>0.13318684796265981</c:v>
                </c:pt>
                <c:pt idx="29">
                  <c:v>0.13296504156012678</c:v>
                </c:pt>
                <c:pt idx="30">
                  <c:v>0.13266606674989853</c:v>
                </c:pt>
                <c:pt idx="31">
                  <c:v>0.1319549853971704</c:v>
                </c:pt>
                <c:pt idx="32">
                  <c:v>0.13124068588156507</c:v>
                </c:pt>
                <c:pt idx="33">
                  <c:v>0.13078547568512788</c:v>
                </c:pt>
                <c:pt idx="34">
                  <c:v>0.13035465702317217</c:v>
                </c:pt>
                <c:pt idx="35">
                  <c:v>0.1299431917249648</c:v>
                </c:pt>
                <c:pt idx="36">
                  <c:v>0.12960884791428237</c:v>
                </c:pt>
                <c:pt idx="37">
                  <c:v>0.12929663763232693</c:v>
                </c:pt>
                <c:pt idx="38">
                  <c:v>0.12888176128059123</c:v>
                </c:pt>
                <c:pt idx="39">
                  <c:v>0.12847805000680201</c:v>
                </c:pt>
                <c:pt idx="40">
                  <c:v>0.12806370826132488</c:v>
                </c:pt>
                <c:pt idx="41">
                  <c:v>0.12768604525948279</c:v>
                </c:pt>
                <c:pt idx="42">
                  <c:v>0.12734168650868963</c:v>
                </c:pt>
                <c:pt idx="43">
                  <c:v>0.12698908824614888</c:v>
                </c:pt>
                <c:pt idx="44">
                  <c:v>0.12666339152199349</c:v>
                </c:pt>
                <c:pt idx="45">
                  <c:v>0.12633632062632896</c:v>
                </c:pt>
                <c:pt idx="46">
                  <c:v>0.12601899340376488</c:v>
                </c:pt>
                <c:pt idx="47">
                  <c:v>0.12569547762745337</c:v>
                </c:pt>
                <c:pt idx="48">
                  <c:v>0.12538696462603338</c:v>
                </c:pt>
                <c:pt idx="49">
                  <c:v>0.12509124403957231</c:v>
                </c:pt>
                <c:pt idx="50">
                  <c:v>0.12477315115196848</c:v>
                </c:pt>
                <c:pt idx="51">
                  <c:v>0.12447391491027089</c:v>
                </c:pt>
                <c:pt idx="52">
                  <c:v>0.12418847497789148</c:v>
                </c:pt>
                <c:pt idx="53">
                  <c:v>0.12393148929582193</c:v>
                </c:pt>
                <c:pt idx="54">
                  <c:v>0.12366676965837005</c:v>
                </c:pt>
                <c:pt idx="55">
                  <c:v>0.12341196954095084</c:v>
                </c:pt>
                <c:pt idx="56">
                  <c:v>0.12315485498067902</c:v>
                </c:pt>
                <c:pt idx="57">
                  <c:v>0.12295726630799678</c:v>
                </c:pt>
                <c:pt idx="58">
                  <c:v>0.12273062292615156</c:v>
                </c:pt>
                <c:pt idx="59">
                  <c:v>0.12256203481765679</c:v>
                </c:pt>
                <c:pt idx="60">
                  <c:v>0.12236658198310367</c:v>
                </c:pt>
                <c:pt idx="61">
                  <c:v>0.12219359383039298</c:v>
                </c:pt>
                <c:pt idx="62">
                  <c:v>0.12207095201536923</c:v>
                </c:pt>
                <c:pt idx="63">
                  <c:v>0.12211121370971396</c:v>
                </c:pt>
                <c:pt idx="64">
                  <c:v>0.12201209034094095</c:v>
                </c:pt>
                <c:pt idx="65">
                  <c:v>0.1219231197463935</c:v>
                </c:pt>
                <c:pt idx="66">
                  <c:v>0.1217875391442626</c:v>
                </c:pt>
                <c:pt idx="67">
                  <c:v>0.12170887850782144</c:v>
                </c:pt>
                <c:pt idx="68">
                  <c:v>0.12164150162394101</c:v>
                </c:pt>
                <c:pt idx="69">
                  <c:v>0.12160038637342606</c:v>
                </c:pt>
                <c:pt idx="70">
                  <c:v>0.12155259126534901</c:v>
                </c:pt>
              </c:numCache>
            </c:numRef>
          </c:val>
          <c:smooth val="0"/>
          <c:extLst>
            <c:ext xmlns:c16="http://schemas.microsoft.com/office/drawing/2014/chart" uri="{C3380CC4-5D6E-409C-BE32-E72D297353CC}">
              <c16:uniqueId val="{00000091-00A9-463D-A123-3387C5DB1048}"/>
            </c:ext>
          </c:extLst>
        </c:ser>
        <c:ser>
          <c:idx val="7"/>
          <c:order val="4"/>
          <c:tx>
            <c:strRef>
              <c:f>'Fig 2.17'!$C$9</c:f>
              <c:strCache>
                <c:ptCount val="1"/>
                <c:pt idx="0">
                  <c:v>0,7%</c:v>
                </c:pt>
              </c:strCache>
            </c:strRef>
          </c:tx>
          <c:spPr>
            <a:ln>
              <a:solidFill>
                <a:srgbClr val="800000"/>
              </a:solidFill>
              <a:prstDash val="solid"/>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2-00A9-463D-A123-3387C5DB1048}"/>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3-00A9-463D-A123-3387C5DB1048}"/>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4-00A9-463D-A123-3387C5DB1048}"/>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5-00A9-463D-A123-3387C5DB1048}"/>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6-00A9-463D-A123-3387C5DB1048}"/>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7-00A9-463D-A123-3387C5DB1048}"/>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8-00A9-463D-A123-3387C5DB1048}"/>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9-00A9-463D-A123-3387C5DB1048}"/>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A-00A9-463D-A123-3387C5DB1048}"/>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B-00A9-463D-A123-3387C5DB1048}"/>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C-00A9-463D-A123-3387C5DB1048}"/>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D-00A9-463D-A123-3387C5DB1048}"/>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E-00A9-463D-A123-3387C5DB1048}"/>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F-00A9-463D-A123-3387C5DB1048}"/>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0-00A9-463D-A123-3387C5DB1048}"/>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1-00A9-463D-A123-3387C5DB1048}"/>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2-00A9-463D-A123-3387C5DB1048}"/>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3-00A9-463D-A123-3387C5DB1048}"/>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4-00A9-463D-A123-3387C5DB1048}"/>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5-00A9-463D-A123-3387C5DB1048}"/>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6-00A9-463D-A123-3387C5DB1048}"/>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7-00A9-463D-A123-3387C5DB1048}"/>
                </c:ext>
              </c:extLst>
            </c:dLbl>
            <c:dLbl>
              <c:idx val="22"/>
              <c:tx>
                <c:rich>
                  <a:bodyPr/>
                  <a:lstStyle/>
                  <a:p>
                    <a:fld id="{F3634404-FD05-435C-9FAA-70A4C31E0311}"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8-00A9-463D-A123-3387C5DB1048}"/>
                </c:ext>
              </c:extLst>
            </c:dLbl>
            <c:dLbl>
              <c:idx val="23"/>
              <c:tx>
                <c:rich>
                  <a:bodyPr/>
                  <a:lstStyle/>
                  <a:p>
                    <a:fld id="{C35ADC92-8CFE-4571-BCC1-DE76713C9FF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9-00A9-463D-A123-3387C5DB1048}"/>
                </c:ext>
              </c:extLst>
            </c:dLbl>
            <c:dLbl>
              <c:idx val="24"/>
              <c:tx>
                <c:rich>
                  <a:bodyPr/>
                  <a:lstStyle/>
                  <a:p>
                    <a:fld id="{FBC65E37-D93F-45CF-BE0C-AD41FF810AD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00A9-463D-A123-3387C5DB1048}"/>
                </c:ext>
              </c:extLst>
            </c:dLbl>
            <c:dLbl>
              <c:idx val="25"/>
              <c:tx>
                <c:rich>
                  <a:bodyPr/>
                  <a:lstStyle/>
                  <a:p>
                    <a:fld id="{197AAAD5-598A-4564-8BD4-B5F9D5E6F25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00A9-463D-A123-3387C5DB1048}"/>
                </c:ext>
              </c:extLst>
            </c:dLbl>
            <c:dLbl>
              <c:idx val="26"/>
              <c:tx>
                <c:rich>
                  <a:bodyPr/>
                  <a:lstStyle/>
                  <a:p>
                    <a:fld id="{E827CD49-BBC1-4CFA-9DEE-BD2E5446339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00A9-463D-A123-3387C5DB1048}"/>
                </c:ext>
              </c:extLst>
            </c:dLbl>
            <c:dLbl>
              <c:idx val="27"/>
              <c:tx>
                <c:rich>
                  <a:bodyPr/>
                  <a:lstStyle/>
                  <a:p>
                    <a:fld id="{FCCDE681-7264-4057-B4DF-355BE9F2EB9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00A9-463D-A123-3387C5DB1048}"/>
                </c:ext>
              </c:extLst>
            </c:dLbl>
            <c:dLbl>
              <c:idx val="28"/>
              <c:tx>
                <c:rich>
                  <a:bodyPr/>
                  <a:lstStyle/>
                  <a:p>
                    <a:fld id="{C1E06F7E-991D-44CA-9FEF-47AC38F390A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00A9-463D-A123-3387C5DB1048}"/>
                </c:ext>
              </c:extLst>
            </c:dLbl>
            <c:dLbl>
              <c:idx val="29"/>
              <c:tx>
                <c:rich>
                  <a:bodyPr/>
                  <a:lstStyle/>
                  <a:p>
                    <a:fld id="{8AD7367C-FFDD-452D-8C0F-4930F6A81CF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00A9-463D-A123-3387C5DB1048}"/>
                </c:ext>
              </c:extLst>
            </c:dLbl>
            <c:dLbl>
              <c:idx val="30"/>
              <c:tx>
                <c:rich>
                  <a:bodyPr/>
                  <a:lstStyle/>
                  <a:p>
                    <a:fld id="{BEE7D12D-45B4-45A0-896F-A8FCA44CFED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00A9-463D-A123-3387C5DB1048}"/>
                </c:ext>
              </c:extLst>
            </c:dLbl>
            <c:dLbl>
              <c:idx val="31"/>
              <c:tx>
                <c:rich>
                  <a:bodyPr/>
                  <a:lstStyle/>
                  <a:p>
                    <a:fld id="{A3B5F0C8-5130-49FA-B519-2D4D0993572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00A9-463D-A123-3387C5DB1048}"/>
                </c:ext>
              </c:extLst>
            </c:dLbl>
            <c:dLbl>
              <c:idx val="32"/>
              <c:tx>
                <c:rich>
                  <a:bodyPr/>
                  <a:lstStyle/>
                  <a:p>
                    <a:fld id="{A61D4447-DD25-4785-9F0E-C634834F9E5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00A9-463D-A123-3387C5DB1048}"/>
                </c:ext>
              </c:extLst>
            </c:dLbl>
            <c:dLbl>
              <c:idx val="33"/>
              <c:tx>
                <c:rich>
                  <a:bodyPr/>
                  <a:lstStyle/>
                  <a:p>
                    <a:fld id="{A1757846-3615-44BE-896F-056C1CFED9F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00A9-463D-A123-3387C5DB1048}"/>
                </c:ext>
              </c:extLst>
            </c:dLbl>
            <c:dLbl>
              <c:idx val="34"/>
              <c:tx>
                <c:rich>
                  <a:bodyPr/>
                  <a:lstStyle/>
                  <a:p>
                    <a:fld id="{73126D20-C63F-4519-BDCD-2CD27468ED6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00A9-463D-A123-3387C5DB1048}"/>
                </c:ext>
              </c:extLst>
            </c:dLbl>
            <c:dLbl>
              <c:idx val="35"/>
              <c:tx>
                <c:rich>
                  <a:bodyPr/>
                  <a:lstStyle/>
                  <a:p>
                    <a:fld id="{03676517-5E72-472D-984F-C043E080C6A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00A9-463D-A123-3387C5DB1048}"/>
                </c:ext>
              </c:extLst>
            </c:dLbl>
            <c:dLbl>
              <c:idx val="36"/>
              <c:tx>
                <c:rich>
                  <a:bodyPr/>
                  <a:lstStyle/>
                  <a:p>
                    <a:fld id="{19D444DF-7BCB-47CF-B8C7-BCD34D9BB0C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00A9-463D-A123-3387C5DB1048}"/>
                </c:ext>
              </c:extLst>
            </c:dLbl>
            <c:dLbl>
              <c:idx val="37"/>
              <c:tx>
                <c:rich>
                  <a:bodyPr/>
                  <a:lstStyle/>
                  <a:p>
                    <a:fld id="{F472B1BC-8569-44E3-BF08-5E3B1E16F00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00A9-463D-A123-3387C5DB1048}"/>
                </c:ext>
              </c:extLst>
            </c:dLbl>
            <c:dLbl>
              <c:idx val="38"/>
              <c:tx>
                <c:rich>
                  <a:bodyPr/>
                  <a:lstStyle/>
                  <a:p>
                    <a:fld id="{732AF4A6-B0CC-417B-8347-62FFB885926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00A9-463D-A123-3387C5DB1048}"/>
                </c:ext>
              </c:extLst>
            </c:dLbl>
            <c:dLbl>
              <c:idx val="39"/>
              <c:tx>
                <c:rich>
                  <a:bodyPr/>
                  <a:lstStyle/>
                  <a:p>
                    <a:fld id="{CC74392F-D32E-4886-993C-07387221C81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00A9-463D-A123-3387C5DB1048}"/>
                </c:ext>
              </c:extLst>
            </c:dLbl>
            <c:dLbl>
              <c:idx val="40"/>
              <c:tx>
                <c:rich>
                  <a:bodyPr/>
                  <a:lstStyle/>
                  <a:p>
                    <a:fld id="{3478BC1F-703E-4FC6-85C9-E6B9F14BB12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00A9-463D-A123-3387C5DB1048}"/>
                </c:ext>
              </c:extLst>
            </c:dLbl>
            <c:dLbl>
              <c:idx val="41"/>
              <c:tx>
                <c:rich>
                  <a:bodyPr/>
                  <a:lstStyle/>
                  <a:p>
                    <a:fld id="{B17F0441-C863-48E2-BA6A-F0BBD1D699B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00A9-463D-A123-3387C5DB1048}"/>
                </c:ext>
              </c:extLst>
            </c:dLbl>
            <c:dLbl>
              <c:idx val="42"/>
              <c:tx>
                <c:rich>
                  <a:bodyPr/>
                  <a:lstStyle/>
                  <a:p>
                    <a:fld id="{F44FF1D9-4BA3-4926-84E6-80C9B892ACC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00A9-463D-A123-3387C5DB1048}"/>
                </c:ext>
              </c:extLst>
            </c:dLbl>
            <c:dLbl>
              <c:idx val="43"/>
              <c:tx>
                <c:rich>
                  <a:bodyPr/>
                  <a:lstStyle/>
                  <a:p>
                    <a:fld id="{DD92D5D7-3D74-4B00-8B56-1836EBF785D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00A9-463D-A123-3387C5DB1048}"/>
                </c:ext>
              </c:extLst>
            </c:dLbl>
            <c:dLbl>
              <c:idx val="44"/>
              <c:tx>
                <c:rich>
                  <a:bodyPr/>
                  <a:lstStyle/>
                  <a:p>
                    <a:fld id="{814960CD-85B6-45FB-A553-33CF8BF050B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00A9-463D-A123-3387C5DB1048}"/>
                </c:ext>
              </c:extLst>
            </c:dLbl>
            <c:dLbl>
              <c:idx val="45"/>
              <c:tx>
                <c:rich>
                  <a:bodyPr/>
                  <a:lstStyle/>
                  <a:p>
                    <a:fld id="{AE018676-9768-4F69-9A79-66FE9ABF0F0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00A9-463D-A123-3387C5DB1048}"/>
                </c:ext>
              </c:extLst>
            </c:dLbl>
            <c:dLbl>
              <c:idx val="46"/>
              <c:tx>
                <c:rich>
                  <a:bodyPr/>
                  <a:lstStyle/>
                  <a:p>
                    <a:fld id="{187FF5EF-6329-4CE9-A04E-810AD6FA510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00A9-463D-A123-3387C5DB1048}"/>
                </c:ext>
              </c:extLst>
            </c:dLbl>
            <c:dLbl>
              <c:idx val="47"/>
              <c:tx>
                <c:rich>
                  <a:bodyPr/>
                  <a:lstStyle/>
                  <a:p>
                    <a:fld id="{AFA08C2C-ACF4-4E9B-9EE4-9444D8B3F1D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00A9-463D-A123-3387C5DB1048}"/>
                </c:ext>
              </c:extLst>
            </c:dLbl>
            <c:dLbl>
              <c:idx val="48"/>
              <c:tx>
                <c:rich>
                  <a:bodyPr/>
                  <a:lstStyle/>
                  <a:p>
                    <a:fld id="{A616D879-3B85-4EDC-9151-0C782BC7CF7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00A9-463D-A123-3387C5DB1048}"/>
                </c:ext>
              </c:extLst>
            </c:dLbl>
            <c:dLbl>
              <c:idx val="49"/>
              <c:tx>
                <c:rich>
                  <a:bodyPr/>
                  <a:lstStyle/>
                  <a:p>
                    <a:fld id="{BB79E4D2-AEF0-4595-A89A-4727254B220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00A9-463D-A123-3387C5DB1048}"/>
                </c:ext>
              </c:extLst>
            </c:dLbl>
            <c:dLbl>
              <c:idx val="50"/>
              <c:tx>
                <c:rich>
                  <a:bodyPr/>
                  <a:lstStyle/>
                  <a:p>
                    <a:fld id="{4C7C3FC0-916E-4E48-9451-D3B1905905E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00A9-463D-A123-3387C5DB1048}"/>
                </c:ext>
              </c:extLst>
            </c:dLbl>
            <c:dLbl>
              <c:idx val="51"/>
              <c:tx>
                <c:rich>
                  <a:bodyPr/>
                  <a:lstStyle/>
                  <a:p>
                    <a:fld id="{D04CC073-5F8B-4101-8A13-05CF1C4D281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00A9-463D-A123-3387C5DB1048}"/>
                </c:ext>
              </c:extLst>
            </c:dLbl>
            <c:dLbl>
              <c:idx val="52"/>
              <c:tx>
                <c:rich>
                  <a:bodyPr/>
                  <a:lstStyle/>
                  <a:p>
                    <a:fld id="{5FFD5420-7F7B-44E0-93E7-D125C3F4CB7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00A9-463D-A123-3387C5DB1048}"/>
                </c:ext>
              </c:extLst>
            </c:dLbl>
            <c:dLbl>
              <c:idx val="53"/>
              <c:tx>
                <c:rich>
                  <a:bodyPr/>
                  <a:lstStyle/>
                  <a:p>
                    <a:fld id="{ABE2F562-5917-4905-B276-5023409FA51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00A9-463D-A123-3387C5DB1048}"/>
                </c:ext>
              </c:extLst>
            </c:dLbl>
            <c:dLbl>
              <c:idx val="54"/>
              <c:tx>
                <c:rich>
                  <a:bodyPr/>
                  <a:lstStyle/>
                  <a:p>
                    <a:fld id="{6A527EEB-44BE-461C-ACE6-EE6AF9A4CB4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00A9-463D-A123-3387C5DB1048}"/>
                </c:ext>
              </c:extLst>
            </c:dLbl>
            <c:dLbl>
              <c:idx val="55"/>
              <c:tx>
                <c:rich>
                  <a:bodyPr/>
                  <a:lstStyle/>
                  <a:p>
                    <a:fld id="{68780C36-D9E4-4DAE-9D40-A260B41FADA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00A9-463D-A123-3387C5DB1048}"/>
                </c:ext>
              </c:extLst>
            </c:dLbl>
            <c:dLbl>
              <c:idx val="56"/>
              <c:tx>
                <c:rich>
                  <a:bodyPr/>
                  <a:lstStyle/>
                  <a:p>
                    <a:fld id="{8A4DC0B1-D0C8-41E7-9BCC-40484B29416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00A9-463D-A123-3387C5DB1048}"/>
                </c:ext>
              </c:extLst>
            </c:dLbl>
            <c:dLbl>
              <c:idx val="57"/>
              <c:tx>
                <c:rich>
                  <a:bodyPr/>
                  <a:lstStyle/>
                  <a:p>
                    <a:fld id="{A74BB2F8-4713-45C8-A8DE-E3EE2084515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00A9-463D-A123-3387C5DB1048}"/>
                </c:ext>
              </c:extLst>
            </c:dLbl>
            <c:dLbl>
              <c:idx val="58"/>
              <c:tx>
                <c:rich>
                  <a:bodyPr/>
                  <a:lstStyle/>
                  <a:p>
                    <a:fld id="{49D64336-67BE-4629-ADF7-A1B0DCBC4B1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00A9-463D-A123-3387C5DB1048}"/>
                </c:ext>
              </c:extLst>
            </c:dLbl>
            <c:dLbl>
              <c:idx val="59"/>
              <c:tx>
                <c:rich>
                  <a:bodyPr/>
                  <a:lstStyle/>
                  <a:p>
                    <a:fld id="{5A6E7140-0A09-47CC-9BB1-4BDFDDE688B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00A9-463D-A123-3387C5DB1048}"/>
                </c:ext>
              </c:extLst>
            </c:dLbl>
            <c:dLbl>
              <c:idx val="60"/>
              <c:tx>
                <c:rich>
                  <a:bodyPr/>
                  <a:lstStyle/>
                  <a:p>
                    <a:fld id="{72C9B7C8-748D-4895-95BB-CF3C800406C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00A9-463D-A123-3387C5DB1048}"/>
                </c:ext>
              </c:extLst>
            </c:dLbl>
            <c:dLbl>
              <c:idx val="61"/>
              <c:tx>
                <c:rich>
                  <a:bodyPr/>
                  <a:lstStyle/>
                  <a:p>
                    <a:fld id="{4AEFF61F-5FBB-43E8-84F4-6D7B646021B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00A9-463D-A123-3387C5DB1048}"/>
                </c:ext>
              </c:extLst>
            </c:dLbl>
            <c:dLbl>
              <c:idx val="62"/>
              <c:tx>
                <c:rich>
                  <a:bodyPr/>
                  <a:lstStyle/>
                  <a:p>
                    <a:fld id="{2DF20BA2-6C97-4DC9-AE67-A8364B76B81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00A9-463D-A123-3387C5DB1048}"/>
                </c:ext>
              </c:extLst>
            </c:dLbl>
            <c:dLbl>
              <c:idx val="63"/>
              <c:tx>
                <c:rich>
                  <a:bodyPr/>
                  <a:lstStyle/>
                  <a:p>
                    <a:fld id="{9F38ECA3-D41B-49C4-A354-FF34EDBD618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00A9-463D-A123-3387C5DB1048}"/>
                </c:ext>
              </c:extLst>
            </c:dLbl>
            <c:dLbl>
              <c:idx val="64"/>
              <c:tx>
                <c:rich>
                  <a:bodyPr/>
                  <a:lstStyle/>
                  <a:p>
                    <a:fld id="{51CE1EB7-29B2-4BE2-9FB9-B9BE06A4A7E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00A9-463D-A123-3387C5DB1048}"/>
                </c:ext>
              </c:extLst>
            </c:dLbl>
            <c:dLbl>
              <c:idx val="65"/>
              <c:tx>
                <c:rich>
                  <a:bodyPr/>
                  <a:lstStyle/>
                  <a:p>
                    <a:fld id="{C7E72C3F-75D3-47F2-99D8-DEFC9A5C8D1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00A9-463D-A123-3387C5DB1048}"/>
                </c:ext>
              </c:extLst>
            </c:dLbl>
            <c:dLbl>
              <c:idx val="66"/>
              <c:tx>
                <c:rich>
                  <a:bodyPr/>
                  <a:lstStyle/>
                  <a:p>
                    <a:fld id="{1E06918A-2FA5-4748-B0C4-BF0AD2A580E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00A9-463D-A123-3387C5DB1048}"/>
                </c:ext>
              </c:extLst>
            </c:dLbl>
            <c:dLbl>
              <c:idx val="67"/>
              <c:tx>
                <c:rich>
                  <a:bodyPr/>
                  <a:lstStyle/>
                  <a:p>
                    <a:fld id="{989B928F-3341-457F-81BD-556E2876DE7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00A9-463D-A123-3387C5DB1048}"/>
                </c:ext>
              </c:extLst>
            </c:dLbl>
            <c:dLbl>
              <c:idx val="68"/>
              <c:tx>
                <c:rich>
                  <a:bodyPr/>
                  <a:lstStyle/>
                  <a:p>
                    <a:fld id="{0575D0E0-0520-43C4-8F38-D497285C2C0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00A9-463D-A123-3387C5DB1048}"/>
                </c:ext>
              </c:extLst>
            </c:dLbl>
            <c:dLbl>
              <c:idx val="69"/>
              <c:tx>
                <c:rich>
                  <a:bodyPr/>
                  <a:lstStyle/>
                  <a:p>
                    <a:fld id="{55D55EE8-4D14-4B0E-9211-FEBC628D835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7-00A9-463D-A123-3387C5DB1048}"/>
                </c:ext>
              </c:extLst>
            </c:dLbl>
            <c:dLbl>
              <c:idx val="70"/>
              <c:tx>
                <c:rich>
                  <a:bodyPr/>
                  <a:lstStyle/>
                  <a:p>
                    <a:fld id="{521CFB24-FD20-4A63-9F51-FE1CE1A4267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8-00A9-463D-A123-3387C5DB1048}"/>
                </c:ext>
              </c:extLst>
            </c:dLbl>
            <c:spPr>
              <a:noFill/>
              <a:ln>
                <a:noFill/>
              </a:ln>
              <a:effectLst/>
            </c:spPr>
            <c:txPr>
              <a:bodyPr wrap="square" lIns="38100" tIns="19050" rIns="38100" bIns="19050" anchor="ctr">
                <a:spAutoFit/>
              </a:bodyPr>
              <a:lstStyle/>
              <a:p>
                <a:pPr>
                  <a:defRPr sz="1100" b="1">
                    <a:solidFill>
                      <a:srgbClr val="800000"/>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2.17'!$D$4:$BV$4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2.17'!$D$9:$BV$9</c:f>
              <c:numCache>
                <c:formatCode>0.0%</c:formatCode>
                <c:ptCount val="71"/>
                <c:pt idx="22">
                  <c:v>0.13834414318995636</c:v>
                </c:pt>
                <c:pt idx="23">
                  <c:v>0.13619201113000914</c:v>
                </c:pt>
                <c:pt idx="24">
                  <c:v>0.13630553513736474</c:v>
                </c:pt>
                <c:pt idx="25">
                  <c:v>0.13553088290806761</c:v>
                </c:pt>
                <c:pt idx="26">
                  <c:v>0.13478913136999546</c:v>
                </c:pt>
                <c:pt idx="27">
                  <c:v>0.13363049745054209</c:v>
                </c:pt>
                <c:pt idx="28">
                  <c:v>0.1331260868337861</c:v>
                </c:pt>
                <c:pt idx="29">
                  <c:v>0.13288301931311156</c:v>
                </c:pt>
                <c:pt idx="30">
                  <c:v>0.13262950861729758</c:v>
                </c:pt>
                <c:pt idx="31">
                  <c:v>0.13202629884774192</c:v>
                </c:pt>
                <c:pt idx="32">
                  <c:v>0.13151463067995947</c:v>
                </c:pt>
                <c:pt idx="33">
                  <c:v>0.13117495983374969</c:v>
                </c:pt>
                <c:pt idx="34">
                  <c:v>0.13082835928798159</c:v>
                </c:pt>
                <c:pt idx="35">
                  <c:v>0.13049461912706542</c:v>
                </c:pt>
                <c:pt idx="36">
                  <c:v>0.13022928231199574</c:v>
                </c:pt>
                <c:pt idx="37">
                  <c:v>0.12997929970361391</c:v>
                </c:pt>
                <c:pt idx="38">
                  <c:v>0.12962176550423901</c:v>
                </c:pt>
                <c:pt idx="39">
                  <c:v>0.12927285715380848</c:v>
                </c:pt>
                <c:pt idx="40">
                  <c:v>0.1289102539053418</c:v>
                </c:pt>
                <c:pt idx="41">
                  <c:v>0.12858073693616226</c:v>
                </c:pt>
                <c:pt idx="42">
                  <c:v>0.12828329696814558</c:v>
                </c:pt>
                <c:pt idx="43">
                  <c:v>0.12797275075164335</c:v>
                </c:pt>
                <c:pt idx="44">
                  <c:v>0.1276875304124204</c:v>
                </c:pt>
                <c:pt idx="45">
                  <c:v>0.12739812869318268</c:v>
                </c:pt>
                <c:pt idx="46">
                  <c:v>0.12711448848519785</c:v>
                </c:pt>
                <c:pt idx="47">
                  <c:v>0.12682383074531073</c:v>
                </c:pt>
                <c:pt idx="48">
                  <c:v>0.12654696717792543</c:v>
                </c:pt>
                <c:pt idx="49">
                  <c:v>0.12628065925577889</c:v>
                </c:pt>
                <c:pt idx="50">
                  <c:v>0.1259896363077227</c:v>
                </c:pt>
                <c:pt idx="51">
                  <c:v>0.12571692353143493</c:v>
                </c:pt>
                <c:pt idx="52">
                  <c:v>0.12545621984510669</c:v>
                </c:pt>
                <c:pt idx="53">
                  <c:v>0.12521997142267605</c:v>
                </c:pt>
                <c:pt idx="54">
                  <c:v>0.12496903951911169</c:v>
                </c:pt>
                <c:pt idx="55">
                  <c:v>0.12472307804891924</c:v>
                </c:pt>
                <c:pt idx="56">
                  <c:v>0.12447281277183141</c:v>
                </c:pt>
                <c:pt idx="57">
                  <c:v>0.12427922676364453</c:v>
                </c:pt>
                <c:pt idx="58">
                  <c:v>0.12405660543362643</c:v>
                </c:pt>
                <c:pt idx="59">
                  <c:v>0.12388924554719506</c:v>
                </c:pt>
                <c:pt idx="60">
                  <c:v>0.12369167317675983</c:v>
                </c:pt>
                <c:pt idx="61">
                  <c:v>0.12351744165031597</c:v>
                </c:pt>
                <c:pt idx="62">
                  <c:v>0.12339373655920174</c:v>
                </c:pt>
                <c:pt idx="63">
                  <c:v>0.12345259794818048</c:v>
                </c:pt>
                <c:pt idx="64">
                  <c:v>0.12336121687391559</c:v>
                </c:pt>
                <c:pt idx="65">
                  <c:v>0.12327965258436543</c:v>
                </c:pt>
                <c:pt idx="66">
                  <c:v>0.12314944486562783</c:v>
                </c:pt>
                <c:pt idx="67">
                  <c:v>0.12307975213634938</c:v>
                </c:pt>
                <c:pt idx="68">
                  <c:v>0.12302048872865549</c:v>
                </c:pt>
                <c:pt idx="69">
                  <c:v>0.12298799818052687</c:v>
                </c:pt>
                <c:pt idx="70">
                  <c:v>0.12294282832655297</c:v>
                </c:pt>
              </c:numCache>
            </c:numRef>
          </c:val>
          <c:smooth val="0"/>
          <c:extLst>
            <c:ext xmlns:c15="http://schemas.microsoft.com/office/drawing/2012/chart" uri="{02D57815-91ED-43cb-92C2-25804820EDAC}">
              <c15:datalabelsRange>
                <c15:f>'Fig 2.17'!$D$19:$BV$19</c15:f>
                <c15:dlblRangeCache>
                  <c:ptCount val="71"/>
                  <c:pt idx="70">
                    <c:v>12,3%</c:v>
                  </c:pt>
                </c15:dlblRangeCache>
              </c15:datalabelsRange>
            </c:ext>
            <c:ext xmlns:c16="http://schemas.microsoft.com/office/drawing/2014/chart" uri="{C3380CC4-5D6E-409C-BE32-E72D297353CC}">
              <c16:uniqueId val="{000000D9-00A9-463D-A123-3387C5DB1048}"/>
            </c:ext>
          </c:extLst>
        </c:ser>
        <c:dLbls>
          <c:dLblPos val="t"/>
          <c:showLegendKey val="0"/>
          <c:showVal val="1"/>
          <c:showCatName val="0"/>
          <c:showSerName val="0"/>
          <c:showPercent val="0"/>
          <c:showBubbleSize val="0"/>
        </c:dLbls>
        <c:smooth val="0"/>
        <c:axId val="105298560"/>
        <c:axId val="106748928"/>
      </c:lineChart>
      <c:catAx>
        <c:axId val="105298560"/>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06748928"/>
        <c:crosses val="autoZero"/>
        <c:auto val="1"/>
        <c:lblAlgn val="ctr"/>
        <c:lblOffset val="100"/>
        <c:tickLblSkip val="5"/>
        <c:tickMarkSkip val="5"/>
        <c:noMultiLvlLbl val="0"/>
      </c:catAx>
      <c:valAx>
        <c:axId val="106748928"/>
        <c:scaling>
          <c:orientation val="minMax"/>
          <c:max val="0.15000000000000002"/>
          <c:min val="0.11"/>
        </c:scaling>
        <c:delete val="0"/>
        <c:axPos val="l"/>
        <c:title>
          <c:tx>
            <c:rich>
              <a:bodyPr rot="-5400000" vert="horz"/>
              <a:lstStyle/>
              <a:p>
                <a:pPr>
                  <a:defRPr/>
                </a:pPr>
                <a:r>
                  <a:rPr lang="en-US"/>
                  <a:t>en % du PIB</a:t>
                </a:r>
              </a:p>
            </c:rich>
          </c:tx>
          <c:overlay val="0"/>
        </c:title>
        <c:numFmt formatCode="0%" sourceLinked="0"/>
        <c:majorTickMark val="out"/>
        <c:minorTickMark val="none"/>
        <c:tickLblPos val="nextTo"/>
        <c:crossAx val="105298560"/>
        <c:crosses val="autoZero"/>
        <c:crossBetween val="between"/>
        <c:majorUnit val="1.0000000000000005E-2"/>
      </c:valAx>
    </c:plotArea>
    <c:legend>
      <c:legendPos val="b"/>
      <c:layout>
        <c:manualLayout>
          <c:xMode val="edge"/>
          <c:yMode val="edge"/>
          <c:x val="0"/>
          <c:y val="0.94037927196273241"/>
          <c:w val="1"/>
          <c:h val="5.962072803726759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70648148148148"/>
          <c:y val="3.2064285714285698E-2"/>
          <c:w val="0.85006172839506178"/>
          <c:h val="0.77109100168449074"/>
        </c:manualLayout>
      </c:layout>
      <c:lineChart>
        <c:grouping val="standard"/>
        <c:varyColors val="0"/>
        <c:ser>
          <c:idx val="0"/>
          <c:order val="0"/>
          <c:tx>
            <c:strRef>
              <c:f>'Fig 2.18'!$C$5</c:f>
              <c:strCache>
                <c:ptCount val="1"/>
                <c:pt idx="0">
                  <c:v>Obs</c:v>
                </c:pt>
              </c:strCache>
            </c:strRef>
          </c:tx>
          <c:spPr>
            <a:ln>
              <a:solidFill>
                <a:schemeClr val="tx1">
                  <a:lumMod val="50000"/>
                  <a:lumOff val="50000"/>
                </a:schemeClr>
              </a:solidFill>
            </a:ln>
          </c:spPr>
          <c:marker>
            <c:symbol val="none"/>
          </c:marker>
          <c:dLbls>
            <c:dLbl>
              <c:idx val="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DE-46EC-B30F-D7E745BECA27}"/>
                </c:ext>
              </c:extLst>
            </c:dLbl>
            <c:dLbl>
              <c:idx val="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DE-46EC-B30F-D7E745BECA27}"/>
                </c:ext>
              </c:extLst>
            </c:dLbl>
            <c:dLbl>
              <c:idx val="2"/>
              <c:tx>
                <c:rich>
                  <a:bodyPr/>
                  <a:lstStyle/>
                  <a:p>
                    <a:fld id="{6DC531BD-C969-47F5-AF71-D3ABFC0047EE}" type="CELLRANGE">
                      <a:rPr lang="en-US"/>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CDE-46EC-B30F-D7E745BECA27}"/>
                </c:ext>
              </c:extLst>
            </c:dLbl>
            <c:dLbl>
              <c:idx val="3"/>
              <c:tx>
                <c:rich>
                  <a:bodyPr/>
                  <a:lstStyle/>
                  <a:p>
                    <a:fld id="{D434C0FB-E3EA-4D05-A950-EC190CA8DBE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CDE-46EC-B30F-D7E745BECA27}"/>
                </c:ext>
              </c:extLst>
            </c:dLbl>
            <c:dLbl>
              <c:idx val="4"/>
              <c:tx>
                <c:rich>
                  <a:bodyPr/>
                  <a:lstStyle/>
                  <a:p>
                    <a:fld id="{137F56A8-4426-42F6-97F7-94087E6BB09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CDE-46EC-B30F-D7E745BECA27}"/>
                </c:ext>
              </c:extLst>
            </c:dLbl>
            <c:dLbl>
              <c:idx val="5"/>
              <c:tx>
                <c:rich>
                  <a:bodyPr/>
                  <a:lstStyle/>
                  <a:p>
                    <a:fld id="{681EC394-7DE3-4506-B2C9-8BD5A76479F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CDE-46EC-B30F-D7E745BECA27}"/>
                </c:ext>
              </c:extLst>
            </c:dLbl>
            <c:dLbl>
              <c:idx val="6"/>
              <c:tx>
                <c:rich>
                  <a:bodyPr/>
                  <a:lstStyle/>
                  <a:p>
                    <a:fld id="{C3006921-7BED-4476-B3E3-56DC7AE460D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CDE-46EC-B30F-D7E745BECA27}"/>
                </c:ext>
              </c:extLst>
            </c:dLbl>
            <c:dLbl>
              <c:idx val="7"/>
              <c:tx>
                <c:rich>
                  <a:bodyPr/>
                  <a:lstStyle/>
                  <a:p>
                    <a:fld id="{42AE617E-CCF8-4C4F-8087-D0020BD9911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CDE-46EC-B30F-D7E745BECA27}"/>
                </c:ext>
              </c:extLst>
            </c:dLbl>
            <c:dLbl>
              <c:idx val="8"/>
              <c:tx>
                <c:rich>
                  <a:bodyPr/>
                  <a:lstStyle/>
                  <a:p>
                    <a:fld id="{5F573889-9A0D-4565-A3DF-8898B0611C8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CDE-46EC-B30F-D7E745BECA27}"/>
                </c:ext>
              </c:extLst>
            </c:dLbl>
            <c:dLbl>
              <c:idx val="9"/>
              <c:tx>
                <c:rich>
                  <a:bodyPr/>
                  <a:lstStyle/>
                  <a:p>
                    <a:fld id="{A9F43FBB-9D45-4D0D-A840-21D20AA975D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CDE-46EC-B30F-D7E745BECA27}"/>
                </c:ext>
              </c:extLst>
            </c:dLbl>
            <c:dLbl>
              <c:idx val="10"/>
              <c:tx>
                <c:rich>
                  <a:bodyPr/>
                  <a:lstStyle/>
                  <a:p>
                    <a:fld id="{F27D1F18-9B26-4F4F-83FA-9B1953C230D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CDE-46EC-B30F-D7E745BECA27}"/>
                </c:ext>
              </c:extLst>
            </c:dLbl>
            <c:dLbl>
              <c:idx val="11"/>
              <c:tx>
                <c:rich>
                  <a:bodyPr/>
                  <a:lstStyle/>
                  <a:p>
                    <a:fld id="{E067FCAB-A1B0-40C9-B646-ED3A38DAFA9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CDE-46EC-B30F-D7E745BECA27}"/>
                </c:ext>
              </c:extLst>
            </c:dLbl>
            <c:dLbl>
              <c:idx val="12"/>
              <c:tx>
                <c:rich>
                  <a:bodyPr/>
                  <a:lstStyle/>
                  <a:p>
                    <a:fld id="{46E10298-5514-418A-B4E5-AB572822560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CDE-46EC-B30F-D7E745BECA27}"/>
                </c:ext>
              </c:extLst>
            </c:dLbl>
            <c:dLbl>
              <c:idx val="13"/>
              <c:tx>
                <c:rich>
                  <a:bodyPr/>
                  <a:lstStyle/>
                  <a:p>
                    <a:fld id="{AB858FB1-0E56-4499-8E81-25CC694067B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CDE-46EC-B30F-D7E745BECA27}"/>
                </c:ext>
              </c:extLst>
            </c:dLbl>
            <c:dLbl>
              <c:idx val="14"/>
              <c:tx>
                <c:rich>
                  <a:bodyPr/>
                  <a:lstStyle/>
                  <a:p>
                    <a:fld id="{557E66C8-004C-4371-B479-EB52A56E615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CDE-46EC-B30F-D7E745BECA27}"/>
                </c:ext>
              </c:extLst>
            </c:dLbl>
            <c:dLbl>
              <c:idx val="15"/>
              <c:tx>
                <c:rich>
                  <a:bodyPr/>
                  <a:lstStyle/>
                  <a:p>
                    <a:fld id="{F3B7770A-E59F-4976-B32E-5BA56220D2E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CDE-46EC-B30F-D7E745BECA27}"/>
                </c:ext>
              </c:extLst>
            </c:dLbl>
            <c:dLbl>
              <c:idx val="16"/>
              <c:tx>
                <c:rich>
                  <a:bodyPr/>
                  <a:lstStyle/>
                  <a:p>
                    <a:fld id="{5BCB0615-6075-401F-9801-68AE607538A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CDE-46EC-B30F-D7E745BECA27}"/>
                </c:ext>
              </c:extLst>
            </c:dLbl>
            <c:dLbl>
              <c:idx val="17"/>
              <c:tx>
                <c:rich>
                  <a:bodyPr/>
                  <a:lstStyle/>
                  <a:p>
                    <a:fld id="{06D911DF-7109-48B6-A494-46A688BCAE2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CDE-46EC-B30F-D7E745BECA27}"/>
                </c:ext>
              </c:extLst>
            </c:dLbl>
            <c:dLbl>
              <c:idx val="18"/>
              <c:tx>
                <c:rich>
                  <a:bodyPr/>
                  <a:lstStyle/>
                  <a:p>
                    <a:fld id="{49B046C6-FD09-4506-9EBD-95A573F8C03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CDE-46EC-B30F-D7E745BECA27}"/>
                </c:ext>
              </c:extLst>
            </c:dLbl>
            <c:dLbl>
              <c:idx val="19"/>
              <c:tx>
                <c:rich>
                  <a:bodyPr/>
                  <a:lstStyle/>
                  <a:p>
                    <a:fld id="{E7A46AA8-5696-434B-A85C-AFE302001A9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CDE-46EC-B30F-D7E745BECA27}"/>
                </c:ext>
              </c:extLst>
            </c:dLbl>
            <c:dLbl>
              <c:idx val="20"/>
              <c:tx>
                <c:rich>
                  <a:bodyPr/>
                  <a:lstStyle/>
                  <a:p>
                    <a:fld id="{B597526C-0FB6-462C-AAE6-05EF2D6CA77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CDE-46EC-B30F-D7E745BECA27}"/>
                </c:ext>
              </c:extLst>
            </c:dLbl>
            <c:dLbl>
              <c:idx val="21"/>
              <c:tx>
                <c:rich>
                  <a:bodyPr/>
                  <a:lstStyle/>
                  <a:p>
                    <a:fld id="{C5EBC19D-A6B7-4EB7-92C6-058A7D2EDCB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CDE-46EC-B30F-D7E745BECA27}"/>
                </c:ext>
              </c:extLst>
            </c:dLbl>
            <c:dLbl>
              <c:idx val="22"/>
              <c:tx>
                <c:rich>
                  <a:bodyPr/>
                  <a:lstStyle/>
                  <a:p>
                    <a:fld id="{8B52AB97-9A40-42D6-B953-B11DB4A41E7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CDE-46EC-B30F-D7E745BECA27}"/>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CDE-46EC-B30F-D7E745BECA27}"/>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CDE-46EC-B30F-D7E745BECA27}"/>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CDE-46EC-B30F-D7E745BECA27}"/>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CDE-46EC-B30F-D7E745BECA27}"/>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CDE-46EC-B30F-D7E745BECA27}"/>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CDE-46EC-B30F-D7E745BECA27}"/>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CDE-46EC-B30F-D7E745BECA27}"/>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CDE-46EC-B30F-D7E745BECA27}"/>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CDE-46EC-B30F-D7E745BECA27}"/>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8CDE-46EC-B30F-D7E745BECA27}"/>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CDE-46EC-B30F-D7E745BECA27}"/>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8CDE-46EC-B30F-D7E745BECA27}"/>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8CDE-46EC-B30F-D7E745BECA27}"/>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8CDE-46EC-B30F-D7E745BECA27}"/>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CDE-46EC-B30F-D7E745BECA27}"/>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8CDE-46EC-B30F-D7E745BECA27}"/>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8CDE-46EC-B30F-D7E745BECA27}"/>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8CDE-46EC-B30F-D7E745BECA27}"/>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8CDE-46EC-B30F-D7E745BECA27}"/>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8CDE-46EC-B30F-D7E745BECA27}"/>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8CDE-46EC-B30F-D7E745BECA27}"/>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8CDE-46EC-B30F-D7E745BECA27}"/>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8CDE-46EC-B30F-D7E745BECA27}"/>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8CDE-46EC-B30F-D7E745BECA27}"/>
                </c:ext>
              </c:extLst>
            </c:dLbl>
            <c:dLbl>
              <c:idx val="4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8CDE-46EC-B30F-D7E745BECA27}"/>
                </c:ext>
              </c:extLst>
            </c:dLbl>
            <c:dLbl>
              <c:idx val="4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8CDE-46EC-B30F-D7E745BECA27}"/>
                </c:ext>
              </c:extLst>
            </c:dLbl>
            <c:dLbl>
              <c:idx val="4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8CDE-46EC-B30F-D7E745BECA27}"/>
                </c:ext>
              </c:extLst>
            </c:dLbl>
            <c:dLbl>
              <c:idx val="5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8CDE-46EC-B30F-D7E745BECA27}"/>
                </c:ext>
              </c:extLst>
            </c:dLbl>
            <c:dLbl>
              <c:idx val="5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8CDE-46EC-B30F-D7E745BECA27}"/>
                </c:ext>
              </c:extLst>
            </c:dLbl>
            <c:dLbl>
              <c:idx val="5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8CDE-46EC-B30F-D7E745BECA27}"/>
                </c:ext>
              </c:extLst>
            </c:dLbl>
            <c:dLbl>
              <c:idx val="5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8CDE-46EC-B30F-D7E745BECA27}"/>
                </c:ext>
              </c:extLst>
            </c:dLbl>
            <c:dLbl>
              <c:idx val="5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8CDE-46EC-B30F-D7E745BECA27}"/>
                </c:ext>
              </c:extLst>
            </c:dLbl>
            <c:dLbl>
              <c:idx val="5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8CDE-46EC-B30F-D7E745BECA27}"/>
                </c:ext>
              </c:extLst>
            </c:dLbl>
            <c:dLbl>
              <c:idx val="5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8CDE-46EC-B30F-D7E745BECA27}"/>
                </c:ext>
              </c:extLst>
            </c:dLbl>
            <c:dLbl>
              <c:idx val="5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8CDE-46EC-B30F-D7E745BECA27}"/>
                </c:ext>
              </c:extLst>
            </c:dLbl>
            <c:dLbl>
              <c:idx val="5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8CDE-46EC-B30F-D7E745BECA27}"/>
                </c:ext>
              </c:extLst>
            </c:dLbl>
            <c:dLbl>
              <c:idx val="5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8CDE-46EC-B30F-D7E745BECA27}"/>
                </c:ext>
              </c:extLst>
            </c:dLbl>
            <c:dLbl>
              <c:idx val="6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8CDE-46EC-B30F-D7E745BECA27}"/>
                </c:ext>
              </c:extLst>
            </c:dLbl>
            <c:dLbl>
              <c:idx val="6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8CDE-46EC-B30F-D7E745BECA27}"/>
                </c:ext>
              </c:extLst>
            </c:dLbl>
            <c:dLbl>
              <c:idx val="6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8CDE-46EC-B30F-D7E745BECA27}"/>
                </c:ext>
              </c:extLst>
            </c:dLbl>
            <c:dLbl>
              <c:idx val="6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8CDE-46EC-B30F-D7E745BECA27}"/>
                </c:ext>
              </c:extLst>
            </c:dLbl>
            <c:dLbl>
              <c:idx val="6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8CDE-46EC-B30F-D7E745BECA27}"/>
                </c:ext>
              </c:extLst>
            </c:dLbl>
            <c:dLbl>
              <c:idx val="6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8CDE-46EC-B30F-D7E745BECA27}"/>
                </c:ext>
              </c:extLst>
            </c:dLbl>
            <c:dLbl>
              <c:idx val="6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8CDE-46EC-B30F-D7E745BECA27}"/>
                </c:ext>
              </c:extLst>
            </c:dLbl>
            <c:dLbl>
              <c:idx val="6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8CDE-46EC-B30F-D7E745BECA27}"/>
                </c:ext>
              </c:extLst>
            </c:dLbl>
            <c:dLbl>
              <c:idx val="6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8CDE-46EC-B30F-D7E745BECA27}"/>
                </c:ext>
              </c:extLst>
            </c:dLbl>
            <c:dLbl>
              <c:idx val="6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8CDE-46EC-B30F-D7E745BECA27}"/>
                </c:ext>
              </c:extLst>
            </c:dLbl>
            <c:dLbl>
              <c:idx val="7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8CDE-46EC-B30F-D7E745BECA27}"/>
                </c:ext>
              </c:extLst>
            </c:dLbl>
            <c:spPr>
              <a:noFill/>
              <a:ln>
                <a:noFill/>
              </a:ln>
              <a:effectLst/>
            </c:spPr>
            <c:txPr>
              <a:bodyPr wrap="square" lIns="38100" tIns="19050" rIns="38100" bIns="19050" anchor="ctr">
                <a:spAutoFit/>
              </a:bodyPr>
              <a:lstStyle/>
              <a:p>
                <a:pPr>
                  <a:defRPr sz="1050" b="1">
                    <a:solidFill>
                      <a:schemeClr val="tx1">
                        <a:lumMod val="50000"/>
                        <a:lumOff val="50000"/>
                      </a:schemeClr>
                    </a:solidFill>
                  </a:defRPr>
                </a:pPr>
                <a:endParaRPr lang="fr-FR"/>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2.18'!$D$4:$BV$4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2.18'!$D$5:$BV$5</c:f>
              <c:numCache>
                <c:formatCode>0.0%</c:formatCode>
                <c:ptCount val="71"/>
                <c:pt idx="2">
                  <c:v>0.26221688982484476</c:v>
                </c:pt>
                <c:pt idx="3">
                  <c:v>0.26922170526809625</c:v>
                </c:pt>
                <c:pt idx="4">
                  <c:v>0.27186348205751998</c:v>
                </c:pt>
                <c:pt idx="5">
                  <c:v>0.27221845500357283</c:v>
                </c:pt>
                <c:pt idx="6">
                  <c:v>0.27401041494358669</c:v>
                </c:pt>
                <c:pt idx="7">
                  <c:v>0.27742565456757873</c:v>
                </c:pt>
                <c:pt idx="8">
                  <c:v>0.27695744199533895</c:v>
                </c:pt>
                <c:pt idx="9">
                  <c:v>0.28232470067117627</c:v>
                </c:pt>
                <c:pt idx="10">
                  <c:v>0.2785275617953768</c:v>
                </c:pt>
                <c:pt idx="11">
                  <c:v>0.28658615056782266</c:v>
                </c:pt>
                <c:pt idx="12">
                  <c:v>0.29218172741470178</c:v>
                </c:pt>
                <c:pt idx="13">
                  <c:v>0.30437154746836165</c:v>
                </c:pt>
                <c:pt idx="14">
                  <c:v>0.30979456286904822</c:v>
                </c:pt>
                <c:pt idx="15">
                  <c:v>0.31136735501227425</c:v>
                </c:pt>
                <c:pt idx="16">
                  <c:v>0.31167281700110616</c:v>
                </c:pt>
                <c:pt idx="17">
                  <c:v>0.31091829365649709</c:v>
                </c:pt>
                <c:pt idx="18">
                  <c:v>0.31150220889293273</c:v>
                </c:pt>
                <c:pt idx="19">
                  <c:v>0.30994367838103415</c:v>
                </c:pt>
                <c:pt idx="20">
                  <c:v>0.31474362152722529</c:v>
                </c:pt>
                <c:pt idx="21">
                  <c:v>0.31177412874291072</c:v>
                </c:pt>
                <c:pt idx="22">
                  <c:v>0.30493370734070729</c:v>
                </c:pt>
              </c:numCache>
            </c:numRef>
          </c:val>
          <c:smooth val="0"/>
          <c:extLst>
            <c:ext xmlns:c15="http://schemas.microsoft.com/office/drawing/2012/chart" uri="{02D57815-91ED-43cb-92C2-25804820EDAC}">
              <c15:datalabelsRange>
                <c15:f>'Fig 2.18'!$D$20:$BV$20</c15:f>
                <c15:dlblRangeCache>
                  <c:ptCount val="71"/>
                  <c:pt idx="5">
                    <c:v>27,2%</c:v>
                  </c:pt>
                  <c:pt idx="22">
                    <c:v>30,5%</c:v>
                  </c:pt>
                </c15:dlblRangeCache>
              </c15:datalabelsRange>
            </c:ext>
            <c:ext xmlns:c16="http://schemas.microsoft.com/office/drawing/2014/chart" uri="{C3380CC4-5D6E-409C-BE32-E72D297353CC}">
              <c16:uniqueId val="{00000047-8CDE-46EC-B30F-D7E745BECA27}"/>
            </c:ext>
          </c:extLst>
        </c:ser>
        <c:ser>
          <c:idx val="1"/>
          <c:order val="1"/>
          <c:tx>
            <c:strRef>
              <c:f>'Fig 2.18'!$C$6</c:f>
              <c:strCache>
                <c:ptCount val="1"/>
                <c:pt idx="0">
                  <c:v>1,6%</c:v>
                </c:pt>
              </c:strCache>
            </c:strRef>
          </c:tx>
          <c:spPr>
            <a:ln>
              <a:solidFill>
                <a:srgbClr val="006600"/>
              </a:solidFill>
            </a:ln>
          </c:spPr>
          <c:marker>
            <c:symbol val="none"/>
          </c:marker>
          <c:dLbls>
            <c:dLbl>
              <c:idx val="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8CDE-46EC-B30F-D7E745BECA27}"/>
                </c:ext>
              </c:extLst>
            </c:dLbl>
            <c:dLbl>
              <c:idx val="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8CDE-46EC-B30F-D7E745BECA27}"/>
                </c:ext>
              </c:extLst>
            </c:dLbl>
            <c:dLbl>
              <c:idx val="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8CDE-46EC-B30F-D7E745BECA27}"/>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8CDE-46EC-B30F-D7E745BECA27}"/>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8CDE-46EC-B30F-D7E745BECA27}"/>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8CDE-46EC-B30F-D7E745BECA27}"/>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8CDE-46EC-B30F-D7E745BECA27}"/>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8CDE-46EC-B30F-D7E745BECA27}"/>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8CDE-46EC-B30F-D7E745BECA27}"/>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8CDE-46EC-B30F-D7E745BECA27}"/>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8CDE-46EC-B30F-D7E745BECA27}"/>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8CDE-46EC-B30F-D7E745BECA27}"/>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8CDE-46EC-B30F-D7E745BECA27}"/>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8CDE-46EC-B30F-D7E745BECA27}"/>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8CDE-46EC-B30F-D7E745BECA27}"/>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8CDE-46EC-B30F-D7E745BECA27}"/>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8CDE-46EC-B30F-D7E745BECA27}"/>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8CDE-46EC-B30F-D7E745BECA27}"/>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8CDE-46EC-B30F-D7E745BECA27}"/>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8CDE-46EC-B30F-D7E745BECA27}"/>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8CDE-46EC-B30F-D7E745BECA27}"/>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8CDE-46EC-B30F-D7E745BECA27}"/>
                </c:ext>
              </c:extLst>
            </c:dLbl>
            <c:dLbl>
              <c:idx val="22"/>
              <c:tx>
                <c:rich>
                  <a:bodyPr/>
                  <a:lstStyle/>
                  <a:p>
                    <a:fld id="{1135EE6A-0C89-4A22-A2E4-6A47A45BF1DA}" type="CELLRANGE">
                      <a:rPr lang="en-US"/>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8CDE-46EC-B30F-D7E745BECA27}"/>
                </c:ext>
              </c:extLst>
            </c:dLbl>
            <c:dLbl>
              <c:idx val="23"/>
              <c:tx>
                <c:rich>
                  <a:bodyPr/>
                  <a:lstStyle/>
                  <a:p>
                    <a:fld id="{38BB7164-C0F4-434F-8D99-C38261F46A6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F-8CDE-46EC-B30F-D7E745BECA27}"/>
                </c:ext>
              </c:extLst>
            </c:dLbl>
            <c:dLbl>
              <c:idx val="24"/>
              <c:tx>
                <c:rich>
                  <a:bodyPr/>
                  <a:lstStyle/>
                  <a:p>
                    <a:fld id="{D4012C08-FDBB-4D7C-987A-141AF212642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8CDE-46EC-B30F-D7E745BECA27}"/>
                </c:ext>
              </c:extLst>
            </c:dLbl>
            <c:dLbl>
              <c:idx val="25"/>
              <c:tx>
                <c:rich>
                  <a:bodyPr/>
                  <a:lstStyle/>
                  <a:p>
                    <a:fld id="{007F1D30-45A7-404D-9E10-00C5DC00FEA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8CDE-46EC-B30F-D7E745BECA27}"/>
                </c:ext>
              </c:extLst>
            </c:dLbl>
            <c:dLbl>
              <c:idx val="26"/>
              <c:tx>
                <c:rich>
                  <a:bodyPr/>
                  <a:lstStyle/>
                  <a:p>
                    <a:fld id="{15693780-23AD-4428-BE56-A7C3C6D3ACF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8CDE-46EC-B30F-D7E745BECA27}"/>
                </c:ext>
              </c:extLst>
            </c:dLbl>
            <c:dLbl>
              <c:idx val="27"/>
              <c:tx>
                <c:rich>
                  <a:bodyPr/>
                  <a:lstStyle/>
                  <a:p>
                    <a:fld id="{1C01EA5B-70AB-4ACF-BF94-FEB37DC6D15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8CDE-46EC-B30F-D7E745BECA27}"/>
                </c:ext>
              </c:extLst>
            </c:dLbl>
            <c:dLbl>
              <c:idx val="28"/>
              <c:tx>
                <c:rich>
                  <a:bodyPr/>
                  <a:lstStyle/>
                  <a:p>
                    <a:fld id="{68452C7D-9DF3-4098-BE89-330433F23AE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8CDE-46EC-B30F-D7E745BECA27}"/>
                </c:ext>
              </c:extLst>
            </c:dLbl>
            <c:dLbl>
              <c:idx val="29"/>
              <c:tx>
                <c:rich>
                  <a:bodyPr/>
                  <a:lstStyle/>
                  <a:p>
                    <a:fld id="{97A2C5D8-05C6-414D-8679-744B3E63F42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8CDE-46EC-B30F-D7E745BECA27}"/>
                </c:ext>
              </c:extLst>
            </c:dLbl>
            <c:dLbl>
              <c:idx val="30"/>
              <c:tx>
                <c:rich>
                  <a:bodyPr/>
                  <a:lstStyle/>
                  <a:p>
                    <a:fld id="{45ABE744-1180-4831-B24A-C17B2723A7F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8CDE-46EC-B30F-D7E745BECA27}"/>
                </c:ext>
              </c:extLst>
            </c:dLbl>
            <c:dLbl>
              <c:idx val="31"/>
              <c:tx>
                <c:rich>
                  <a:bodyPr/>
                  <a:lstStyle/>
                  <a:p>
                    <a:fld id="{754E1167-D911-483F-89C2-8A837C3FBFC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8CDE-46EC-B30F-D7E745BECA27}"/>
                </c:ext>
              </c:extLst>
            </c:dLbl>
            <c:dLbl>
              <c:idx val="32"/>
              <c:tx>
                <c:rich>
                  <a:bodyPr/>
                  <a:lstStyle/>
                  <a:p>
                    <a:fld id="{5ADAA7D7-948A-4E90-886C-FA751ACFD33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8CDE-46EC-B30F-D7E745BECA27}"/>
                </c:ext>
              </c:extLst>
            </c:dLbl>
            <c:dLbl>
              <c:idx val="33"/>
              <c:tx>
                <c:rich>
                  <a:bodyPr/>
                  <a:lstStyle/>
                  <a:p>
                    <a:fld id="{0436DC21-EF31-4904-B391-4D53180BFAF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8CDE-46EC-B30F-D7E745BECA27}"/>
                </c:ext>
              </c:extLst>
            </c:dLbl>
            <c:dLbl>
              <c:idx val="34"/>
              <c:tx>
                <c:rich>
                  <a:bodyPr/>
                  <a:lstStyle/>
                  <a:p>
                    <a:fld id="{7E005F36-EC0A-473C-AF43-D19C939EAE4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8CDE-46EC-B30F-D7E745BECA27}"/>
                </c:ext>
              </c:extLst>
            </c:dLbl>
            <c:dLbl>
              <c:idx val="35"/>
              <c:tx>
                <c:rich>
                  <a:bodyPr/>
                  <a:lstStyle/>
                  <a:p>
                    <a:fld id="{9B92B9A7-55B0-4282-B0B6-2B80A40BDBC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8CDE-46EC-B30F-D7E745BECA27}"/>
                </c:ext>
              </c:extLst>
            </c:dLbl>
            <c:dLbl>
              <c:idx val="36"/>
              <c:tx>
                <c:rich>
                  <a:bodyPr/>
                  <a:lstStyle/>
                  <a:p>
                    <a:fld id="{12E061A1-7B53-4D66-9ABA-F98D84F24B3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8CDE-46EC-B30F-D7E745BECA27}"/>
                </c:ext>
              </c:extLst>
            </c:dLbl>
            <c:dLbl>
              <c:idx val="37"/>
              <c:tx>
                <c:rich>
                  <a:bodyPr/>
                  <a:lstStyle/>
                  <a:p>
                    <a:fld id="{8E6114EF-CF59-4CF7-8542-DBB401DC288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8CDE-46EC-B30F-D7E745BECA27}"/>
                </c:ext>
              </c:extLst>
            </c:dLbl>
            <c:dLbl>
              <c:idx val="38"/>
              <c:tx>
                <c:rich>
                  <a:bodyPr/>
                  <a:lstStyle/>
                  <a:p>
                    <a:fld id="{1A33B0FB-B820-4CAE-856B-983231AAD5D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8CDE-46EC-B30F-D7E745BECA27}"/>
                </c:ext>
              </c:extLst>
            </c:dLbl>
            <c:dLbl>
              <c:idx val="39"/>
              <c:tx>
                <c:rich>
                  <a:bodyPr/>
                  <a:lstStyle/>
                  <a:p>
                    <a:fld id="{9A08F0EA-7F0C-4E51-ABFB-B82F89580AD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8CDE-46EC-B30F-D7E745BECA27}"/>
                </c:ext>
              </c:extLst>
            </c:dLbl>
            <c:dLbl>
              <c:idx val="40"/>
              <c:tx>
                <c:rich>
                  <a:bodyPr/>
                  <a:lstStyle/>
                  <a:p>
                    <a:fld id="{12A3A1E6-D95B-4F30-B227-6DD48ADCA31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8CDE-46EC-B30F-D7E745BECA27}"/>
                </c:ext>
              </c:extLst>
            </c:dLbl>
            <c:dLbl>
              <c:idx val="41"/>
              <c:tx>
                <c:rich>
                  <a:bodyPr/>
                  <a:lstStyle/>
                  <a:p>
                    <a:fld id="{5E779F6B-A108-4567-825E-70BE9D1876C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8CDE-46EC-B30F-D7E745BECA27}"/>
                </c:ext>
              </c:extLst>
            </c:dLbl>
            <c:dLbl>
              <c:idx val="42"/>
              <c:tx>
                <c:rich>
                  <a:bodyPr/>
                  <a:lstStyle/>
                  <a:p>
                    <a:fld id="{B6BB08F6-D0C7-4F64-BCCD-7C84F7FFCEC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8CDE-46EC-B30F-D7E745BECA27}"/>
                </c:ext>
              </c:extLst>
            </c:dLbl>
            <c:dLbl>
              <c:idx val="43"/>
              <c:tx>
                <c:rich>
                  <a:bodyPr/>
                  <a:lstStyle/>
                  <a:p>
                    <a:fld id="{6338816F-4930-413F-9C33-7915F7C412A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8CDE-46EC-B30F-D7E745BECA27}"/>
                </c:ext>
              </c:extLst>
            </c:dLbl>
            <c:dLbl>
              <c:idx val="44"/>
              <c:tx>
                <c:rich>
                  <a:bodyPr/>
                  <a:lstStyle/>
                  <a:p>
                    <a:fld id="{EA283E39-685D-4FB4-B9C3-45FFCD1BD33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8CDE-46EC-B30F-D7E745BECA27}"/>
                </c:ext>
              </c:extLst>
            </c:dLbl>
            <c:dLbl>
              <c:idx val="45"/>
              <c:tx>
                <c:rich>
                  <a:bodyPr/>
                  <a:lstStyle/>
                  <a:p>
                    <a:fld id="{CC6B58E9-0417-4085-B1D0-452B8B942F2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8CDE-46EC-B30F-D7E745BECA27}"/>
                </c:ext>
              </c:extLst>
            </c:dLbl>
            <c:dLbl>
              <c:idx val="46"/>
              <c:tx>
                <c:rich>
                  <a:bodyPr/>
                  <a:lstStyle/>
                  <a:p>
                    <a:fld id="{11E34F43-0C73-4BB8-90D7-C9D49DD14C9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8CDE-46EC-B30F-D7E745BECA27}"/>
                </c:ext>
              </c:extLst>
            </c:dLbl>
            <c:dLbl>
              <c:idx val="47"/>
              <c:tx>
                <c:rich>
                  <a:bodyPr/>
                  <a:lstStyle/>
                  <a:p>
                    <a:fld id="{9E598D87-69C9-438A-A600-62DB66619B9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8CDE-46EC-B30F-D7E745BECA27}"/>
                </c:ext>
              </c:extLst>
            </c:dLbl>
            <c:dLbl>
              <c:idx val="48"/>
              <c:tx>
                <c:rich>
                  <a:bodyPr/>
                  <a:lstStyle/>
                  <a:p>
                    <a:fld id="{FBABAC81-DB1A-42F3-8F40-A724E328630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8CDE-46EC-B30F-D7E745BECA27}"/>
                </c:ext>
              </c:extLst>
            </c:dLbl>
            <c:dLbl>
              <c:idx val="49"/>
              <c:tx>
                <c:rich>
                  <a:bodyPr/>
                  <a:lstStyle/>
                  <a:p>
                    <a:fld id="{22A54414-9849-4562-8F16-DA94B023771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8CDE-46EC-B30F-D7E745BECA27}"/>
                </c:ext>
              </c:extLst>
            </c:dLbl>
            <c:dLbl>
              <c:idx val="50"/>
              <c:tx>
                <c:rich>
                  <a:bodyPr/>
                  <a:lstStyle/>
                  <a:p>
                    <a:fld id="{B994E21B-CDED-45CC-AAD5-706B6438A74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8CDE-46EC-B30F-D7E745BECA27}"/>
                </c:ext>
              </c:extLst>
            </c:dLbl>
            <c:dLbl>
              <c:idx val="51"/>
              <c:tx>
                <c:rich>
                  <a:bodyPr/>
                  <a:lstStyle/>
                  <a:p>
                    <a:fld id="{27EF0D72-2C9D-435B-AFE8-B655F277FEF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8CDE-46EC-B30F-D7E745BECA27}"/>
                </c:ext>
              </c:extLst>
            </c:dLbl>
            <c:dLbl>
              <c:idx val="52"/>
              <c:tx>
                <c:rich>
                  <a:bodyPr/>
                  <a:lstStyle/>
                  <a:p>
                    <a:fld id="{722F0C7E-4938-42F1-873A-6D9063C31E1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8CDE-46EC-B30F-D7E745BECA27}"/>
                </c:ext>
              </c:extLst>
            </c:dLbl>
            <c:dLbl>
              <c:idx val="53"/>
              <c:tx>
                <c:rich>
                  <a:bodyPr/>
                  <a:lstStyle/>
                  <a:p>
                    <a:fld id="{E1792372-2908-4202-9F23-2828EC75D53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8CDE-46EC-B30F-D7E745BECA27}"/>
                </c:ext>
              </c:extLst>
            </c:dLbl>
            <c:dLbl>
              <c:idx val="54"/>
              <c:tx>
                <c:rich>
                  <a:bodyPr/>
                  <a:lstStyle/>
                  <a:p>
                    <a:fld id="{B9DB2C5E-2258-4578-B334-56148AC51EF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8CDE-46EC-B30F-D7E745BECA27}"/>
                </c:ext>
              </c:extLst>
            </c:dLbl>
            <c:dLbl>
              <c:idx val="55"/>
              <c:tx>
                <c:rich>
                  <a:bodyPr/>
                  <a:lstStyle/>
                  <a:p>
                    <a:fld id="{6104D578-E245-40CA-B91D-5ADC1611769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8CDE-46EC-B30F-D7E745BECA27}"/>
                </c:ext>
              </c:extLst>
            </c:dLbl>
            <c:dLbl>
              <c:idx val="56"/>
              <c:tx>
                <c:rich>
                  <a:bodyPr/>
                  <a:lstStyle/>
                  <a:p>
                    <a:fld id="{C8FC84D7-E197-4FA9-932E-3EA1F24A30F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8CDE-46EC-B30F-D7E745BECA27}"/>
                </c:ext>
              </c:extLst>
            </c:dLbl>
            <c:dLbl>
              <c:idx val="57"/>
              <c:tx>
                <c:rich>
                  <a:bodyPr/>
                  <a:lstStyle/>
                  <a:p>
                    <a:fld id="{29C40EF5-C809-4459-BC43-6AA1B0DFF79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8CDE-46EC-B30F-D7E745BECA27}"/>
                </c:ext>
              </c:extLst>
            </c:dLbl>
            <c:dLbl>
              <c:idx val="58"/>
              <c:tx>
                <c:rich>
                  <a:bodyPr/>
                  <a:lstStyle/>
                  <a:p>
                    <a:fld id="{948903FB-1B9A-4780-8AE8-7DBA73927F0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8CDE-46EC-B30F-D7E745BECA27}"/>
                </c:ext>
              </c:extLst>
            </c:dLbl>
            <c:dLbl>
              <c:idx val="59"/>
              <c:tx>
                <c:rich>
                  <a:bodyPr/>
                  <a:lstStyle/>
                  <a:p>
                    <a:fld id="{C314DBB9-38A6-476C-9046-92183120E98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8CDE-46EC-B30F-D7E745BECA27}"/>
                </c:ext>
              </c:extLst>
            </c:dLbl>
            <c:dLbl>
              <c:idx val="60"/>
              <c:tx>
                <c:rich>
                  <a:bodyPr/>
                  <a:lstStyle/>
                  <a:p>
                    <a:fld id="{6FA82CDF-BA18-4569-97DE-61174645638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8CDE-46EC-B30F-D7E745BECA27}"/>
                </c:ext>
              </c:extLst>
            </c:dLbl>
            <c:dLbl>
              <c:idx val="61"/>
              <c:tx>
                <c:rich>
                  <a:bodyPr/>
                  <a:lstStyle/>
                  <a:p>
                    <a:fld id="{25280CA4-8784-4F67-A442-645106173F2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8CDE-46EC-B30F-D7E745BECA27}"/>
                </c:ext>
              </c:extLst>
            </c:dLbl>
            <c:dLbl>
              <c:idx val="62"/>
              <c:tx>
                <c:rich>
                  <a:bodyPr/>
                  <a:lstStyle/>
                  <a:p>
                    <a:fld id="{B17B03DB-EDCC-4EEA-96C8-ADB337E5F57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8CDE-46EC-B30F-D7E745BECA27}"/>
                </c:ext>
              </c:extLst>
            </c:dLbl>
            <c:dLbl>
              <c:idx val="63"/>
              <c:tx>
                <c:rich>
                  <a:bodyPr/>
                  <a:lstStyle/>
                  <a:p>
                    <a:fld id="{BAF51CB0-CBA9-4E14-A21A-A16AB4EB156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8CDE-46EC-B30F-D7E745BECA27}"/>
                </c:ext>
              </c:extLst>
            </c:dLbl>
            <c:dLbl>
              <c:idx val="64"/>
              <c:tx>
                <c:rich>
                  <a:bodyPr/>
                  <a:lstStyle/>
                  <a:p>
                    <a:fld id="{5757F1B1-F96F-488C-A1D0-A4687ACB953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8CDE-46EC-B30F-D7E745BECA27}"/>
                </c:ext>
              </c:extLst>
            </c:dLbl>
            <c:dLbl>
              <c:idx val="65"/>
              <c:tx>
                <c:rich>
                  <a:bodyPr/>
                  <a:lstStyle/>
                  <a:p>
                    <a:fld id="{CC4A5C70-4584-4CFC-B0CF-80B6D670990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8CDE-46EC-B30F-D7E745BECA27}"/>
                </c:ext>
              </c:extLst>
            </c:dLbl>
            <c:dLbl>
              <c:idx val="66"/>
              <c:tx>
                <c:rich>
                  <a:bodyPr/>
                  <a:lstStyle/>
                  <a:p>
                    <a:fld id="{D087C0B7-2E5A-4087-A960-B04A528F566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8CDE-46EC-B30F-D7E745BECA27}"/>
                </c:ext>
              </c:extLst>
            </c:dLbl>
            <c:dLbl>
              <c:idx val="67"/>
              <c:tx>
                <c:rich>
                  <a:bodyPr/>
                  <a:lstStyle/>
                  <a:p>
                    <a:fld id="{EEE4574D-A418-4F38-BD6D-0243339CAE3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8CDE-46EC-B30F-D7E745BECA27}"/>
                </c:ext>
              </c:extLst>
            </c:dLbl>
            <c:dLbl>
              <c:idx val="68"/>
              <c:tx>
                <c:rich>
                  <a:bodyPr/>
                  <a:lstStyle/>
                  <a:p>
                    <a:fld id="{49EF71DA-775D-4B2B-BBC3-90508A9AE0F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8CDE-46EC-B30F-D7E745BECA27}"/>
                </c:ext>
              </c:extLst>
            </c:dLbl>
            <c:dLbl>
              <c:idx val="69"/>
              <c:tx>
                <c:rich>
                  <a:bodyPr/>
                  <a:lstStyle/>
                  <a:p>
                    <a:fld id="{6BF00232-6DBB-4454-BD27-6BBC60F2610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8CDE-46EC-B30F-D7E745BECA27}"/>
                </c:ext>
              </c:extLst>
            </c:dLbl>
            <c:dLbl>
              <c:idx val="70"/>
              <c:tx>
                <c:rich>
                  <a:bodyPr/>
                  <a:lstStyle/>
                  <a:p>
                    <a:fld id="{372541A7-BB45-42D8-A0E7-BC786125F4D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8CDE-46EC-B30F-D7E745BECA27}"/>
                </c:ext>
              </c:extLst>
            </c:dLbl>
            <c:spPr>
              <a:noFill/>
              <a:ln>
                <a:noFill/>
              </a:ln>
              <a:effectLst/>
            </c:spPr>
            <c:txPr>
              <a:bodyPr wrap="square" lIns="38100" tIns="19050" rIns="38100" bIns="19050" anchor="ctr">
                <a:spAutoFit/>
              </a:bodyPr>
              <a:lstStyle/>
              <a:p>
                <a:pPr>
                  <a:defRPr sz="1050" b="1">
                    <a:solidFill>
                      <a:srgbClr val="006600"/>
                    </a:solidFill>
                  </a:defRPr>
                </a:pPr>
                <a:endParaRPr lang="fr-FR"/>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2.18'!$D$4:$BV$4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2.18'!$D$6:$BV$6</c:f>
              <c:numCache>
                <c:formatCode>0.0%</c:formatCode>
                <c:ptCount val="71"/>
                <c:pt idx="22">
                  <c:v>0.30493370734070729</c:v>
                </c:pt>
                <c:pt idx="23">
                  <c:v>0.30304541846258715</c:v>
                </c:pt>
                <c:pt idx="24">
                  <c:v>0.30458837166751607</c:v>
                </c:pt>
                <c:pt idx="25">
                  <c:v>0.30431374807024353</c:v>
                </c:pt>
                <c:pt idx="26">
                  <c:v>0.30422156036104264</c:v>
                </c:pt>
                <c:pt idx="27">
                  <c:v>0.3030305271277029</c:v>
                </c:pt>
                <c:pt idx="28">
                  <c:v>0.30192815547559804</c:v>
                </c:pt>
                <c:pt idx="29">
                  <c:v>0.30142629718560876</c:v>
                </c:pt>
                <c:pt idx="30">
                  <c:v>0.30051357500153575</c:v>
                </c:pt>
                <c:pt idx="31">
                  <c:v>0.29845846561690415</c:v>
                </c:pt>
                <c:pt idx="32">
                  <c:v>0.29619287631871349</c:v>
                </c:pt>
                <c:pt idx="33">
                  <c:v>0.29461225362388477</c:v>
                </c:pt>
                <c:pt idx="34">
                  <c:v>0.29333665876898302</c:v>
                </c:pt>
                <c:pt idx="35">
                  <c:v>0.29205800249032421</c:v>
                </c:pt>
                <c:pt idx="36">
                  <c:v>0.29108014107263996</c:v>
                </c:pt>
                <c:pt idx="37">
                  <c:v>0.29011269876356727</c:v>
                </c:pt>
                <c:pt idx="38">
                  <c:v>0.28898486917021582</c:v>
                </c:pt>
                <c:pt idx="39">
                  <c:v>0.28786956897429328</c:v>
                </c:pt>
                <c:pt idx="40">
                  <c:v>0.28677492442548941</c:v>
                </c:pt>
                <c:pt idx="41">
                  <c:v>0.2857568554747062</c:v>
                </c:pt>
                <c:pt idx="42">
                  <c:v>0.28480728455239401</c:v>
                </c:pt>
                <c:pt idx="43">
                  <c:v>0.28390103200436417</c:v>
                </c:pt>
                <c:pt idx="44">
                  <c:v>0.28307433538851595</c:v>
                </c:pt>
                <c:pt idx="45">
                  <c:v>0.28216816078854107</c:v>
                </c:pt>
                <c:pt idx="46">
                  <c:v>0.28134298008241526</c:v>
                </c:pt>
                <c:pt idx="47">
                  <c:v>0.28051543890539521</c:v>
                </c:pt>
                <c:pt idx="48">
                  <c:v>0.27975217245837014</c:v>
                </c:pt>
                <c:pt idx="49">
                  <c:v>0.27896399032115216</c:v>
                </c:pt>
                <c:pt idx="50">
                  <c:v>0.27817535739744048</c:v>
                </c:pt>
                <c:pt idx="51">
                  <c:v>0.27744067542738748</c:v>
                </c:pt>
                <c:pt idx="52">
                  <c:v>0.27666865104555788</c:v>
                </c:pt>
                <c:pt idx="53">
                  <c:v>0.27602409381723142</c:v>
                </c:pt>
                <c:pt idx="54">
                  <c:v>0.27543217639778578</c:v>
                </c:pt>
                <c:pt idx="55">
                  <c:v>0.27478004237481019</c:v>
                </c:pt>
                <c:pt idx="56">
                  <c:v>0.27409701686439736</c:v>
                </c:pt>
                <c:pt idx="57">
                  <c:v>0.27358393993251995</c:v>
                </c:pt>
                <c:pt idx="58">
                  <c:v>0.27306846541431412</c:v>
                </c:pt>
                <c:pt idx="59">
                  <c:v>0.27268259626912789</c:v>
                </c:pt>
                <c:pt idx="60">
                  <c:v>0.27221138628728525</c:v>
                </c:pt>
                <c:pt idx="61">
                  <c:v>0.27176821058765543</c:v>
                </c:pt>
                <c:pt idx="62">
                  <c:v>0.27143957597940904</c:v>
                </c:pt>
                <c:pt idx="63">
                  <c:v>0.27151178119378827</c:v>
                </c:pt>
                <c:pt idx="64">
                  <c:v>0.27127141353832068</c:v>
                </c:pt>
                <c:pt idx="65">
                  <c:v>0.27103896960168233</c:v>
                </c:pt>
                <c:pt idx="66">
                  <c:v>0.27072930568539144</c:v>
                </c:pt>
                <c:pt idx="67">
                  <c:v>0.27053425788152147</c:v>
                </c:pt>
                <c:pt idx="68">
                  <c:v>0.27037674276294538</c:v>
                </c:pt>
                <c:pt idx="69">
                  <c:v>0.27030580447338981</c:v>
                </c:pt>
                <c:pt idx="70">
                  <c:v>0.27012039572657487</c:v>
                </c:pt>
              </c:numCache>
            </c:numRef>
          </c:val>
          <c:smooth val="0"/>
          <c:extLst>
            <c:ext xmlns:c15="http://schemas.microsoft.com/office/drawing/2012/chart" uri="{02D57815-91ED-43cb-92C2-25804820EDAC}">
              <c15:datalabelsRange>
                <c15:f>'Fig 2.18'!$D$21:$BV$21</c15:f>
                <c15:dlblRangeCache>
                  <c:ptCount val="71"/>
                  <c:pt idx="70">
                    <c:v>27,0%</c:v>
                  </c:pt>
                </c15:dlblRangeCache>
              </c15:datalabelsRange>
            </c:ext>
            <c:ext xmlns:c16="http://schemas.microsoft.com/office/drawing/2014/chart" uri="{C3380CC4-5D6E-409C-BE32-E72D297353CC}">
              <c16:uniqueId val="{0000008F-8CDE-46EC-B30F-D7E745BECA27}"/>
            </c:ext>
          </c:extLst>
        </c:ser>
        <c:ser>
          <c:idx val="2"/>
          <c:order val="2"/>
          <c:tx>
            <c:strRef>
              <c:f>'Fig 2.18'!$C$7</c:f>
              <c:strCache>
                <c:ptCount val="1"/>
                <c:pt idx="0">
                  <c:v>1,3%</c:v>
                </c:pt>
              </c:strCache>
            </c:strRef>
          </c:tx>
          <c:spPr>
            <a:ln>
              <a:solidFill>
                <a:srgbClr val="31859C"/>
              </a:solidFill>
            </a:ln>
          </c:spPr>
          <c:marker>
            <c:symbol val="none"/>
          </c:marker>
          <c:dLbls>
            <c:delete val="1"/>
          </c:dLbls>
          <c:cat>
            <c:numRef>
              <c:f>'Fig 2.18'!$D$4:$BV$4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2.18'!$D$7:$BV$7</c:f>
              <c:numCache>
                <c:formatCode>0.0%</c:formatCode>
                <c:ptCount val="71"/>
                <c:pt idx="22">
                  <c:v>0.30493370734070729</c:v>
                </c:pt>
                <c:pt idx="23">
                  <c:v>0.30304534600680871</c:v>
                </c:pt>
                <c:pt idx="24">
                  <c:v>0.30458895280195136</c:v>
                </c:pt>
                <c:pt idx="25">
                  <c:v>0.30431454700941629</c:v>
                </c:pt>
                <c:pt idx="26">
                  <c:v>0.30422259805929808</c:v>
                </c:pt>
                <c:pt idx="27">
                  <c:v>0.30303059965237211</c:v>
                </c:pt>
                <c:pt idx="28">
                  <c:v>0.30200885342543443</c:v>
                </c:pt>
                <c:pt idx="29">
                  <c:v>0.30147800013096426</c:v>
                </c:pt>
                <c:pt idx="30">
                  <c:v>0.30068307003730449</c:v>
                </c:pt>
                <c:pt idx="31">
                  <c:v>0.29891548222903991</c:v>
                </c:pt>
                <c:pt idx="32">
                  <c:v>0.2969889681229933</c:v>
                </c:pt>
                <c:pt idx="33">
                  <c:v>0.29564606918012865</c:v>
                </c:pt>
                <c:pt idx="34">
                  <c:v>0.29450168426606521</c:v>
                </c:pt>
                <c:pt idx="35">
                  <c:v>0.29336252558233483</c:v>
                </c:pt>
                <c:pt idx="36">
                  <c:v>0.29247713932826674</c:v>
                </c:pt>
                <c:pt idx="37">
                  <c:v>0.29160802429472515</c:v>
                </c:pt>
                <c:pt idx="38">
                  <c:v>0.29055258100705195</c:v>
                </c:pt>
                <c:pt idx="39">
                  <c:v>0.28951161429816979</c:v>
                </c:pt>
                <c:pt idx="40">
                  <c:v>0.28847142848829171</c:v>
                </c:pt>
                <c:pt idx="41">
                  <c:v>0.28751321043349115</c:v>
                </c:pt>
                <c:pt idx="42">
                  <c:v>0.28662378365084989</c:v>
                </c:pt>
                <c:pt idx="43">
                  <c:v>0.28575930531488553</c:v>
                </c:pt>
                <c:pt idx="44">
                  <c:v>0.28497000766698949</c:v>
                </c:pt>
                <c:pt idx="45">
                  <c:v>0.28412633502197621</c:v>
                </c:pt>
                <c:pt idx="46">
                  <c:v>0.28334267036419453</c:v>
                </c:pt>
                <c:pt idx="47">
                  <c:v>0.28255049058458409</c:v>
                </c:pt>
                <c:pt idx="48">
                  <c:v>0.28180994493272971</c:v>
                </c:pt>
                <c:pt idx="49">
                  <c:v>0.28106250169549041</c:v>
                </c:pt>
                <c:pt idx="50">
                  <c:v>0.28030011729306226</c:v>
                </c:pt>
                <c:pt idx="51">
                  <c:v>0.27958779567617642</c:v>
                </c:pt>
                <c:pt idx="52">
                  <c:v>0.27886351049792446</c:v>
                </c:pt>
                <c:pt idx="53">
                  <c:v>0.27825042988481147</c:v>
                </c:pt>
                <c:pt idx="54">
                  <c:v>0.27767174768097874</c:v>
                </c:pt>
                <c:pt idx="55">
                  <c:v>0.27705949736244562</c:v>
                </c:pt>
                <c:pt idx="56">
                  <c:v>0.2764270793383608</c:v>
                </c:pt>
                <c:pt idx="57">
                  <c:v>0.27595620737445398</c:v>
                </c:pt>
                <c:pt idx="58">
                  <c:v>0.27546652466159582</c:v>
                </c:pt>
                <c:pt idx="59">
                  <c:v>0.27511335430523126</c:v>
                </c:pt>
                <c:pt idx="60">
                  <c:v>0.27468052843149909</c:v>
                </c:pt>
                <c:pt idx="61">
                  <c:v>0.27407828351997499</c:v>
                </c:pt>
                <c:pt idx="62">
                  <c:v>0.273791661239427</c:v>
                </c:pt>
                <c:pt idx="63">
                  <c:v>0.27388543155423301</c:v>
                </c:pt>
                <c:pt idx="64">
                  <c:v>0.27367113287568917</c:v>
                </c:pt>
                <c:pt idx="65">
                  <c:v>0.27347043546044286</c:v>
                </c:pt>
                <c:pt idx="66">
                  <c:v>0.27318604467258761</c:v>
                </c:pt>
                <c:pt idx="67">
                  <c:v>0.27300537214554915</c:v>
                </c:pt>
                <c:pt idx="68">
                  <c:v>0.27287919382924036</c:v>
                </c:pt>
                <c:pt idx="69">
                  <c:v>0.27283233870624923</c:v>
                </c:pt>
                <c:pt idx="70">
                  <c:v>0.27270255821208444</c:v>
                </c:pt>
              </c:numCache>
            </c:numRef>
          </c:val>
          <c:smooth val="0"/>
          <c:extLst>
            <c:ext xmlns:c16="http://schemas.microsoft.com/office/drawing/2014/chart" uri="{C3380CC4-5D6E-409C-BE32-E72D297353CC}">
              <c16:uniqueId val="{00000090-8CDE-46EC-B30F-D7E745BECA27}"/>
            </c:ext>
          </c:extLst>
        </c:ser>
        <c:ser>
          <c:idx val="3"/>
          <c:order val="3"/>
          <c:tx>
            <c:strRef>
              <c:f>'Fig 2.18'!$C$8</c:f>
              <c:strCache>
                <c:ptCount val="1"/>
                <c:pt idx="0">
                  <c:v>1,0%</c:v>
                </c:pt>
              </c:strCache>
            </c:strRef>
          </c:tx>
          <c:spPr>
            <a:ln>
              <a:solidFill>
                <a:schemeClr val="accent2">
                  <a:lumMod val="75000"/>
                </a:schemeClr>
              </a:solidFill>
            </a:ln>
          </c:spPr>
          <c:marker>
            <c:symbol val="none"/>
          </c:marker>
          <c:dLbls>
            <c:delete val="1"/>
          </c:dLbls>
          <c:cat>
            <c:numRef>
              <c:f>'Fig 2.18'!$D$4:$BV$4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2.18'!$D$8:$BV$8</c:f>
              <c:numCache>
                <c:formatCode>0.0%</c:formatCode>
                <c:ptCount val="71"/>
                <c:pt idx="22">
                  <c:v>0.30493370734070729</c:v>
                </c:pt>
                <c:pt idx="23">
                  <c:v>0.30304541846258715</c:v>
                </c:pt>
                <c:pt idx="24">
                  <c:v>0.30458837166751607</c:v>
                </c:pt>
                <c:pt idx="25">
                  <c:v>0.30431374807024353</c:v>
                </c:pt>
                <c:pt idx="26">
                  <c:v>0.30422156036104264</c:v>
                </c:pt>
                <c:pt idx="27">
                  <c:v>0.30303106806589969</c:v>
                </c:pt>
                <c:pt idx="28">
                  <c:v>0.30201701418663796</c:v>
                </c:pt>
                <c:pt idx="29">
                  <c:v>0.30151404179525532</c:v>
                </c:pt>
                <c:pt idx="30">
                  <c:v>0.30083608086380154</c:v>
                </c:pt>
                <c:pt idx="31">
                  <c:v>0.29922361934616765</c:v>
                </c:pt>
                <c:pt idx="32">
                  <c:v>0.29760386026155772</c:v>
                </c:pt>
                <c:pt idx="33">
                  <c:v>0.2965716170148836</c:v>
                </c:pt>
                <c:pt idx="34">
                  <c:v>0.29559468447289394</c:v>
                </c:pt>
                <c:pt idx="35">
                  <c:v>0.29466163798439343</c:v>
                </c:pt>
                <c:pt idx="36">
                  <c:v>0.2939034736388989</c:v>
                </c:pt>
                <c:pt idx="37">
                  <c:v>0.29319549970155495</c:v>
                </c:pt>
                <c:pt idx="38">
                  <c:v>0.29225471824359162</c:v>
                </c:pt>
                <c:pt idx="39">
                  <c:v>0.29133925492744284</c:v>
                </c:pt>
                <c:pt idx="40">
                  <c:v>0.29039968575273756</c:v>
                </c:pt>
                <c:pt idx="41">
                  <c:v>0.28954328999046908</c:v>
                </c:pt>
                <c:pt idx="42">
                  <c:v>0.28876241557745835</c:v>
                </c:pt>
                <c:pt idx="43">
                  <c:v>0.28796285709185016</c:v>
                </c:pt>
                <c:pt idx="44">
                  <c:v>0.28722430104322771</c:v>
                </c:pt>
                <c:pt idx="45">
                  <c:v>0.28648262889731402</c:v>
                </c:pt>
                <c:pt idx="46">
                  <c:v>0.28576305168871596</c:v>
                </c:pt>
                <c:pt idx="47">
                  <c:v>0.28502944119865259</c:v>
                </c:pt>
                <c:pt idx="48">
                  <c:v>0.28432985128454374</c:v>
                </c:pt>
                <c:pt idx="49">
                  <c:v>0.28365926969242183</c:v>
                </c:pt>
                <c:pt idx="50">
                  <c:v>0.28293795624730561</c:v>
                </c:pt>
                <c:pt idx="51">
                  <c:v>0.28225940248890996</c:v>
                </c:pt>
                <c:pt idx="52">
                  <c:v>0.28161213350232772</c:v>
                </c:pt>
                <c:pt idx="53">
                  <c:v>0.28102938791164361</c:v>
                </c:pt>
                <c:pt idx="54">
                  <c:v>0.28042910465753279</c:v>
                </c:pt>
                <c:pt idx="55">
                  <c:v>0.2798513150945654</c:v>
                </c:pt>
                <c:pt idx="56">
                  <c:v>0.27926827725723352</c:v>
                </c:pt>
                <c:pt idx="57">
                  <c:v>0.27882022144786917</c:v>
                </c:pt>
                <c:pt idx="58">
                  <c:v>0.27830628063076052</c:v>
                </c:pt>
                <c:pt idx="59">
                  <c:v>0.27792398704897059</c:v>
                </c:pt>
                <c:pt idx="60">
                  <c:v>0.27748077450652342</c:v>
                </c:pt>
                <c:pt idx="61">
                  <c:v>0.27708850330129159</c:v>
                </c:pt>
                <c:pt idx="62">
                  <c:v>0.27681039840313915</c:v>
                </c:pt>
                <c:pt idx="63">
                  <c:v>0.27690169658233699</c:v>
                </c:pt>
                <c:pt idx="64">
                  <c:v>0.27667692255749232</c:v>
                </c:pt>
                <c:pt idx="65">
                  <c:v>0.27647517115540821</c:v>
                </c:pt>
                <c:pt idx="66">
                  <c:v>0.27616772601901834</c:v>
                </c:pt>
                <c:pt idx="67">
                  <c:v>0.27598935367283411</c:v>
                </c:pt>
                <c:pt idx="68">
                  <c:v>0.27583656857726319</c:v>
                </c:pt>
                <c:pt idx="69">
                  <c:v>0.27574333485795821</c:v>
                </c:pt>
                <c:pt idx="70">
                  <c:v>0.27563495376737035</c:v>
                </c:pt>
              </c:numCache>
            </c:numRef>
          </c:val>
          <c:smooth val="0"/>
          <c:extLst>
            <c:ext xmlns:c16="http://schemas.microsoft.com/office/drawing/2014/chart" uri="{C3380CC4-5D6E-409C-BE32-E72D297353CC}">
              <c16:uniqueId val="{00000091-8CDE-46EC-B30F-D7E745BECA27}"/>
            </c:ext>
          </c:extLst>
        </c:ser>
        <c:ser>
          <c:idx val="4"/>
          <c:order val="4"/>
          <c:tx>
            <c:strRef>
              <c:f>'Fig 2.18'!$C$9</c:f>
              <c:strCache>
                <c:ptCount val="1"/>
                <c:pt idx="0">
                  <c:v>0,7%</c:v>
                </c:pt>
              </c:strCache>
            </c:strRef>
          </c:tx>
          <c:spPr>
            <a:ln>
              <a:solidFill>
                <a:srgbClr val="800000"/>
              </a:solidFill>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2-8CDE-46EC-B30F-D7E745BECA27}"/>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3-8CDE-46EC-B30F-D7E745BECA27}"/>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4-8CDE-46EC-B30F-D7E745BECA27}"/>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5-8CDE-46EC-B30F-D7E745BECA27}"/>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6-8CDE-46EC-B30F-D7E745BECA27}"/>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7-8CDE-46EC-B30F-D7E745BECA27}"/>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8-8CDE-46EC-B30F-D7E745BECA27}"/>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9-8CDE-46EC-B30F-D7E745BECA27}"/>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A-8CDE-46EC-B30F-D7E745BECA27}"/>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B-8CDE-46EC-B30F-D7E745BECA27}"/>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C-8CDE-46EC-B30F-D7E745BECA27}"/>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D-8CDE-46EC-B30F-D7E745BECA27}"/>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E-8CDE-46EC-B30F-D7E745BECA27}"/>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F-8CDE-46EC-B30F-D7E745BECA27}"/>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0-8CDE-46EC-B30F-D7E745BECA27}"/>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1-8CDE-46EC-B30F-D7E745BECA27}"/>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2-8CDE-46EC-B30F-D7E745BECA27}"/>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3-8CDE-46EC-B30F-D7E745BECA27}"/>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4-8CDE-46EC-B30F-D7E745BECA27}"/>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5-8CDE-46EC-B30F-D7E745BECA27}"/>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6-8CDE-46EC-B30F-D7E745BECA27}"/>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7-8CDE-46EC-B30F-D7E745BECA27}"/>
                </c:ext>
              </c:extLst>
            </c:dLbl>
            <c:dLbl>
              <c:idx val="22"/>
              <c:tx>
                <c:rich>
                  <a:bodyPr/>
                  <a:lstStyle/>
                  <a:p>
                    <a:fld id="{13190996-97E3-4157-8A5B-002D9C767BDF}"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8-8CDE-46EC-B30F-D7E745BECA27}"/>
                </c:ext>
              </c:extLst>
            </c:dLbl>
            <c:dLbl>
              <c:idx val="23"/>
              <c:tx>
                <c:rich>
                  <a:bodyPr/>
                  <a:lstStyle/>
                  <a:p>
                    <a:fld id="{BB54C870-EDDB-4165-8260-D71087E0FBD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9-8CDE-46EC-B30F-D7E745BECA27}"/>
                </c:ext>
              </c:extLst>
            </c:dLbl>
            <c:dLbl>
              <c:idx val="24"/>
              <c:tx>
                <c:rich>
                  <a:bodyPr/>
                  <a:lstStyle/>
                  <a:p>
                    <a:fld id="{03B7F93A-A82A-41D2-997B-7B2D2BB7025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8CDE-46EC-B30F-D7E745BECA27}"/>
                </c:ext>
              </c:extLst>
            </c:dLbl>
            <c:dLbl>
              <c:idx val="25"/>
              <c:tx>
                <c:rich>
                  <a:bodyPr/>
                  <a:lstStyle/>
                  <a:p>
                    <a:fld id="{B62528D7-5328-4062-8E42-F8FE4C93F8B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8CDE-46EC-B30F-D7E745BECA27}"/>
                </c:ext>
              </c:extLst>
            </c:dLbl>
            <c:dLbl>
              <c:idx val="26"/>
              <c:tx>
                <c:rich>
                  <a:bodyPr/>
                  <a:lstStyle/>
                  <a:p>
                    <a:fld id="{7B93117C-7448-4A55-8E08-3792C25D174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8CDE-46EC-B30F-D7E745BECA27}"/>
                </c:ext>
              </c:extLst>
            </c:dLbl>
            <c:dLbl>
              <c:idx val="27"/>
              <c:tx>
                <c:rich>
                  <a:bodyPr/>
                  <a:lstStyle/>
                  <a:p>
                    <a:fld id="{8089EC50-0216-4E1C-82C4-66F894AB32B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8CDE-46EC-B30F-D7E745BECA27}"/>
                </c:ext>
              </c:extLst>
            </c:dLbl>
            <c:dLbl>
              <c:idx val="28"/>
              <c:tx>
                <c:rich>
                  <a:bodyPr/>
                  <a:lstStyle/>
                  <a:p>
                    <a:fld id="{7825F2C6-D83C-4B4E-A346-8E5616E8917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8CDE-46EC-B30F-D7E745BECA27}"/>
                </c:ext>
              </c:extLst>
            </c:dLbl>
            <c:dLbl>
              <c:idx val="29"/>
              <c:tx>
                <c:rich>
                  <a:bodyPr/>
                  <a:lstStyle/>
                  <a:p>
                    <a:fld id="{A239D973-4C7B-4380-8EE2-02BD79C8682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8CDE-46EC-B30F-D7E745BECA27}"/>
                </c:ext>
              </c:extLst>
            </c:dLbl>
            <c:dLbl>
              <c:idx val="30"/>
              <c:tx>
                <c:rich>
                  <a:bodyPr/>
                  <a:lstStyle/>
                  <a:p>
                    <a:fld id="{F98443AA-E02B-46C3-BA6F-65B1F6F8D18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8CDE-46EC-B30F-D7E745BECA27}"/>
                </c:ext>
              </c:extLst>
            </c:dLbl>
            <c:dLbl>
              <c:idx val="31"/>
              <c:tx>
                <c:rich>
                  <a:bodyPr/>
                  <a:lstStyle/>
                  <a:p>
                    <a:fld id="{54223CDB-C933-43FD-B398-69D5B124D66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8CDE-46EC-B30F-D7E745BECA27}"/>
                </c:ext>
              </c:extLst>
            </c:dLbl>
            <c:dLbl>
              <c:idx val="32"/>
              <c:tx>
                <c:rich>
                  <a:bodyPr/>
                  <a:lstStyle/>
                  <a:p>
                    <a:fld id="{4F35485D-3BEB-4497-B316-353C9181868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8CDE-46EC-B30F-D7E745BECA27}"/>
                </c:ext>
              </c:extLst>
            </c:dLbl>
            <c:dLbl>
              <c:idx val="33"/>
              <c:tx>
                <c:rich>
                  <a:bodyPr/>
                  <a:lstStyle/>
                  <a:p>
                    <a:fld id="{16425B9D-0F9A-41BE-B1D5-C73F8E8FC94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8CDE-46EC-B30F-D7E745BECA27}"/>
                </c:ext>
              </c:extLst>
            </c:dLbl>
            <c:dLbl>
              <c:idx val="34"/>
              <c:tx>
                <c:rich>
                  <a:bodyPr/>
                  <a:lstStyle/>
                  <a:p>
                    <a:fld id="{042C19FF-A61A-4AD0-848B-8B3FE784DBC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8CDE-46EC-B30F-D7E745BECA27}"/>
                </c:ext>
              </c:extLst>
            </c:dLbl>
            <c:dLbl>
              <c:idx val="35"/>
              <c:tx>
                <c:rich>
                  <a:bodyPr/>
                  <a:lstStyle/>
                  <a:p>
                    <a:fld id="{1A14FFD1-273D-4C1B-8FEA-03289F9388F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8CDE-46EC-B30F-D7E745BECA27}"/>
                </c:ext>
              </c:extLst>
            </c:dLbl>
            <c:dLbl>
              <c:idx val="36"/>
              <c:tx>
                <c:rich>
                  <a:bodyPr/>
                  <a:lstStyle/>
                  <a:p>
                    <a:fld id="{DC211B59-C28A-4A0B-A47A-671F7093CF4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8CDE-46EC-B30F-D7E745BECA27}"/>
                </c:ext>
              </c:extLst>
            </c:dLbl>
            <c:dLbl>
              <c:idx val="37"/>
              <c:tx>
                <c:rich>
                  <a:bodyPr/>
                  <a:lstStyle/>
                  <a:p>
                    <a:fld id="{A616B9DF-9DA8-4A1D-B803-BA28EB5EB78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8CDE-46EC-B30F-D7E745BECA27}"/>
                </c:ext>
              </c:extLst>
            </c:dLbl>
            <c:dLbl>
              <c:idx val="38"/>
              <c:tx>
                <c:rich>
                  <a:bodyPr/>
                  <a:lstStyle/>
                  <a:p>
                    <a:fld id="{9B28B5BF-9059-42FF-9EA3-71EA472BCDF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8CDE-46EC-B30F-D7E745BECA27}"/>
                </c:ext>
              </c:extLst>
            </c:dLbl>
            <c:dLbl>
              <c:idx val="39"/>
              <c:tx>
                <c:rich>
                  <a:bodyPr/>
                  <a:lstStyle/>
                  <a:p>
                    <a:fld id="{8F52BE85-6273-4FD8-80AD-4708FC84CF9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8CDE-46EC-B30F-D7E745BECA27}"/>
                </c:ext>
              </c:extLst>
            </c:dLbl>
            <c:dLbl>
              <c:idx val="40"/>
              <c:tx>
                <c:rich>
                  <a:bodyPr/>
                  <a:lstStyle/>
                  <a:p>
                    <a:fld id="{B300464A-5A52-4BD6-A078-2D0E05E574F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8CDE-46EC-B30F-D7E745BECA27}"/>
                </c:ext>
              </c:extLst>
            </c:dLbl>
            <c:dLbl>
              <c:idx val="41"/>
              <c:tx>
                <c:rich>
                  <a:bodyPr/>
                  <a:lstStyle/>
                  <a:p>
                    <a:fld id="{A9F3159F-A6D9-4ECD-A2B8-0CF66C669EF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8CDE-46EC-B30F-D7E745BECA27}"/>
                </c:ext>
              </c:extLst>
            </c:dLbl>
            <c:dLbl>
              <c:idx val="42"/>
              <c:tx>
                <c:rich>
                  <a:bodyPr/>
                  <a:lstStyle/>
                  <a:p>
                    <a:fld id="{1959BA8B-4AE1-44CC-B207-F90C8932F0D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8CDE-46EC-B30F-D7E745BECA27}"/>
                </c:ext>
              </c:extLst>
            </c:dLbl>
            <c:dLbl>
              <c:idx val="43"/>
              <c:tx>
                <c:rich>
                  <a:bodyPr/>
                  <a:lstStyle/>
                  <a:p>
                    <a:fld id="{5714BEA9-DD8B-401B-AE00-EED0401F053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8CDE-46EC-B30F-D7E745BECA27}"/>
                </c:ext>
              </c:extLst>
            </c:dLbl>
            <c:dLbl>
              <c:idx val="44"/>
              <c:tx>
                <c:rich>
                  <a:bodyPr/>
                  <a:lstStyle/>
                  <a:p>
                    <a:fld id="{3DD56703-114B-4B6F-BF71-36FAF44DDAB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8CDE-46EC-B30F-D7E745BECA27}"/>
                </c:ext>
              </c:extLst>
            </c:dLbl>
            <c:dLbl>
              <c:idx val="45"/>
              <c:tx>
                <c:rich>
                  <a:bodyPr/>
                  <a:lstStyle/>
                  <a:p>
                    <a:fld id="{B44BEDD6-F3BA-4A41-80D8-DEDF43D7943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8CDE-46EC-B30F-D7E745BECA27}"/>
                </c:ext>
              </c:extLst>
            </c:dLbl>
            <c:dLbl>
              <c:idx val="46"/>
              <c:tx>
                <c:rich>
                  <a:bodyPr/>
                  <a:lstStyle/>
                  <a:p>
                    <a:fld id="{DDAE9E75-330F-4977-81D5-922AC75A78A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8CDE-46EC-B30F-D7E745BECA27}"/>
                </c:ext>
              </c:extLst>
            </c:dLbl>
            <c:dLbl>
              <c:idx val="47"/>
              <c:tx>
                <c:rich>
                  <a:bodyPr/>
                  <a:lstStyle/>
                  <a:p>
                    <a:fld id="{47FED89F-468A-4BB2-96C0-451B72CBDA6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8CDE-46EC-B30F-D7E745BECA27}"/>
                </c:ext>
              </c:extLst>
            </c:dLbl>
            <c:dLbl>
              <c:idx val="48"/>
              <c:tx>
                <c:rich>
                  <a:bodyPr/>
                  <a:lstStyle/>
                  <a:p>
                    <a:fld id="{A4FB7D10-D9E0-4645-8E87-26B5DA23350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8CDE-46EC-B30F-D7E745BECA27}"/>
                </c:ext>
              </c:extLst>
            </c:dLbl>
            <c:dLbl>
              <c:idx val="49"/>
              <c:tx>
                <c:rich>
                  <a:bodyPr/>
                  <a:lstStyle/>
                  <a:p>
                    <a:fld id="{F3F9DD67-4584-4406-9060-0BDFB3DAB78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8CDE-46EC-B30F-D7E745BECA27}"/>
                </c:ext>
              </c:extLst>
            </c:dLbl>
            <c:dLbl>
              <c:idx val="50"/>
              <c:tx>
                <c:rich>
                  <a:bodyPr/>
                  <a:lstStyle/>
                  <a:p>
                    <a:fld id="{8A02F809-D8D1-4253-8144-600C99982F7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8CDE-46EC-B30F-D7E745BECA27}"/>
                </c:ext>
              </c:extLst>
            </c:dLbl>
            <c:dLbl>
              <c:idx val="51"/>
              <c:tx>
                <c:rich>
                  <a:bodyPr/>
                  <a:lstStyle/>
                  <a:p>
                    <a:fld id="{114D5FF7-9A0C-4051-B4AE-2CBACE9635E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8CDE-46EC-B30F-D7E745BECA27}"/>
                </c:ext>
              </c:extLst>
            </c:dLbl>
            <c:dLbl>
              <c:idx val="52"/>
              <c:tx>
                <c:rich>
                  <a:bodyPr/>
                  <a:lstStyle/>
                  <a:p>
                    <a:fld id="{DB4B32F2-FE76-409B-9DDA-37B34B90238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8CDE-46EC-B30F-D7E745BECA27}"/>
                </c:ext>
              </c:extLst>
            </c:dLbl>
            <c:dLbl>
              <c:idx val="53"/>
              <c:tx>
                <c:rich>
                  <a:bodyPr/>
                  <a:lstStyle/>
                  <a:p>
                    <a:fld id="{91B50EA4-683C-4CED-9A46-EE1E00EA88F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8CDE-46EC-B30F-D7E745BECA27}"/>
                </c:ext>
              </c:extLst>
            </c:dLbl>
            <c:dLbl>
              <c:idx val="54"/>
              <c:tx>
                <c:rich>
                  <a:bodyPr/>
                  <a:lstStyle/>
                  <a:p>
                    <a:fld id="{92CFFE24-4AA1-4658-BF59-6BB8F51021D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8CDE-46EC-B30F-D7E745BECA27}"/>
                </c:ext>
              </c:extLst>
            </c:dLbl>
            <c:dLbl>
              <c:idx val="55"/>
              <c:tx>
                <c:rich>
                  <a:bodyPr/>
                  <a:lstStyle/>
                  <a:p>
                    <a:fld id="{62934288-941A-46D4-A236-3EA7466234A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8CDE-46EC-B30F-D7E745BECA27}"/>
                </c:ext>
              </c:extLst>
            </c:dLbl>
            <c:dLbl>
              <c:idx val="56"/>
              <c:tx>
                <c:rich>
                  <a:bodyPr/>
                  <a:lstStyle/>
                  <a:p>
                    <a:fld id="{ABC4F813-C6D0-4F0B-BE9E-EE541380F5A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8CDE-46EC-B30F-D7E745BECA27}"/>
                </c:ext>
              </c:extLst>
            </c:dLbl>
            <c:dLbl>
              <c:idx val="57"/>
              <c:tx>
                <c:rich>
                  <a:bodyPr/>
                  <a:lstStyle/>
                  <a:p>
                    <a:fld id="{29AAAF76-220E-4DAB-8E79-F3F86A96A3D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8CDE-46EC-B30F-D7E745BECA27}"/>
                </c:ext>
              </c:extLst>
            </c:dLbl>
            <c:dLbl>
              <c:idx val="58"/>
              <c:tx>
                <c:rich>
                  <a:bodyPr/>
                  <a:lstStyle/>
                  <a:p>
                    <a:fld id="{14D388C6-B339-47D5-BD6D-D056F68F453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8CDE-46EC-B30F-D7E745BECA27}"/>
                </c:ext>
              </c:extLst>
            </c:dLbl>
            <c:dLbl>
              <c:idx val="59"/>
              <c:tx>
                <c:rich>
                  <a:bodyPr/>
                  <a:lstStyle/>
                  <a:p>
                    <a:fld id="{AF6B1E93-005F-4C03-9B1A-D3B3B74A3BF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8CDE-46EC-B30F-D7E745BECA27}"/>
                </c:ext>
              </c:extLst>
            </c:dLbl>
            <c:dLbl>
              <c:idx val="60"/>
              <c:tx>
                <c:rich>
                  <a:bodyPr/>
                  <a:lstStyle/>
                  <a:p>
                    <a:fld id="{7F66080B-DCB2-43D8-A891-35A73EC942B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8CDE-46EC-B30F-D7E745BECA27}"/>
                </c:ext>
              </c:extLst>
            </c:dLbl>
            <c:dLbl>
              <c:idx val="61"/>
              <c:tx>
                <c:rich>
                  <a:bodyPr/>
                  <a:lstStyle/>
                  <a:p>
                    <a:fld id="{5027DD0B-9C58-484C-A160-CEA087AE8D1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8CDE-46EC-B30F-D7E745BECA27}"/>
                </c:ext>
              </c:extLst>
            </c:dLbl>
            <c:dLbl>
              <c:idx val="62"/>
              <c:tx>
                <c:rich>
                  <a:bodyPr/>
                  <a:lstStyle/>
                  <a:p>
                    <a:fld id="{F1EEE5C8-F501-4E48-96BF-B4D68E9BF0F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8CDE-46EC-B30F-D7E745BECA27}"/>
                </c:ext>
              </c:extLst>
            </c:dLbl>
            <c:dLbl>
              <c:idx val="63"/>
              <c:tx>
                <c:rich>
                  <a:bodyPr/>
                  <a:lstStyle/>
                  <a:p>
                    <a:fld id="{87C367C9-C7DF-40E5-9710-52B3BE66672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8CDE-46EC-B30F-D7E745BECA27}"/>
                </c:ext>
              </c:extLst>
            </c:dLbl>
            <c:dLbl>
              <c:idx val="64"/>
              <c:tx>
                <c:rich>
                  <a:bodyPr/>
                  <a:lstStyle/>
                  <a:p>
                    <a:fld id="{42244D1E-7EB1-49F2-AF6F-0E59D2E2EA3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8CDE-46EC-B30F-D7E745BECA27}"/>
                </c:ext>
              </c:extLst>
            </c:dLbl>
            <c:dLbl>
              <c:idx val="65"/>
              <c:tx>
                <c:rich>
                  <a:bodyPr/>
                  <a:lstStyle/>
                  <a:p>
                    <a:fld id="{E3201CAB-53E0-46D9-A499-75159568474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8CDE-46EC-B30F-D7E745BECA27}"/>
                </c:ext>
              </c:extLst>
            </c:dLbl>
            <c:dLbl>
              <c:idx val="66"/>
              <c:tx>
                <c:rich>
                  <a:bodyPr/>
                  <a:lstStyle/>
                  <a:p>
                    <a:fld id="{FA35957F-25FD-4619-A478-9FDC148E8B6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8CDE-46EC-B30F-D7E745BECA27}"/>
                </c:ext>
              </c:extLst>
            </c:dLbl>
            <c:dLbl>
              <c:idx val="67"/>
              <c:tx>
                <c:rich>
                  <a:bodyPr/>
                  <a:lstStyle/>
                  <a:p>
                    <a:fld id="{977E55F0-4DE7-4718-A571-D8022E62110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8CDE-46EC-B30F-D7E745BECA27}"/>
                </c:ext>
              </c:extLst>
            </c:dLbl>
            <c:dLbl>
              <c:idx val="68"/>
              <c:tx>
                <c:rich>
                  <a:bodyPr/>
                  <a:lstStyle/>
                  <a:p>
                    <a:fld id="{0C741A1E-1D3D-41E9-8F20-408FC306DBA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8CDE-46EC-B30F-D7E745BECA27}"/>
                </c:ext>
              </c:extLst>
            </c:dLbl>
            <c:dLbl>
              <c:idx val="69"/>
              <c:tx>
                <c:rich>
                  <a:bodyPr/>
                  <a:lstStyle/>
                  <a:p>
                    <a:fld id="{A02816AE-AABA-4E2B-8EA5-9F76A2A4EC9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7-8CDE-46EC-B30F-D7E745BECA27}"/>
                </c:ext>
              </c:extLst>
            </c:dLbl>
            <c:dLbl>
              <c:idx val="70"/>
              <c:tx>
                <c:rich>
                  <a:bodyPr/>
                  <a:lstStyle/>
                  <a:p>
                    <a:fld id="{39C49FAE-962F-4F65-A91A-6333026F2A9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8-8CDE-46EC-B30F-D7E745BECA27}"/>
                </c:ext>
              </c:extLst>
            </c:dLbl>
            <c:spPr>
              <a:noFill/>
              <a:ln>
                <a:noFill/>
              </a:ln>
              <a:effectLst/>
            </c:spPr>
            <c:txPr>
              <a:bodyPr wrap="square" lIns="38100" tIns="19050" rIns="38100" bIns="19050" anchor="ctr">
                <a:spAutoFit/>
              </a:bodyPr>
              <a:lstStyle/>
              <a:p>
                <a:pPr>
                  <a:defRPr sz="1050" b="1" i="0">
                    <a:solidFill>
                      <a:srgbClr val="800000"/>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2.18'!$D$4:$BV$4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2.18'!$D$9:$BV$9</c:f>
              <c:numCache>
                <c:formatCode>0.0%</c:formatCode>
                <c:ptCount val="71"/>
                <c:pt idx="22">
                  <c:v>0.30493370734070729</c:v>
                </c:pt>
                <c:pt idx="23">
                  <c:v>0.30304534600680871</c:v>
                </c:pt>
                <c:pt idx="24">
                  <c:v>0.30458895280195136</c:v>
                </c:pt>
                <c:pt idx="25">
                  <c:v>0.30431454700941629</c:v>
                </c:pt>
                <c:pt idx="26">
                  <c:v>0.30422259805929808</c:v>
                </c:pt>
                <c:pt idx="27">
                  <c:v>0.303023042152051</c:v>
                </c:pt>
                <c:pt idx="28">
                  <c:v>0.30187923110218373</c:v>
                </c:pt>
                <c:pt idx="29">
                  <c:v>0.30132804659738605</c:v>
                </c:pt>
                <c:pt idx="30">
                  <c:v>0.30075318095122577</c:v>
                </c:pt>
                <c:pt idx="31">
                  <c:v>0.29938533107478377</c:v>
                </c:pt>
                <c:pt idx="32">
                  <c:v>0.29822506266501314</c:v>
                </c:pt>
                <c:pt idx="33">
                  <c:v>0.29745481863305523</c:v>
                </c:pt>
                <c:pt idx="34">
                  <c:v>0.29666886068338066</c:v>
                </c:pt>
                <c:pt idx="35">
                  <c:v>0.29591206518550744</c:v>
                </c:pt>
                <c:pt idx="36">
                  <c:v>0.29531038240776342</c:v>
                </c:pt>
                <c:pt idx="37">
                  <c:v>0.29474351711935881</c:v>
                </c:pt>
                <c:pt idx="38">
                  <c:v>0.2939327658100771</c:v>
                </c:pt>
                <c:pt idx="39">
                  <c:v>0.2931415746389236</c:v>
                </c:pt>
                <c:pt idx="40">
                  <c:v>0.29231932865809684</c:v>
                </c:pt>
                <c:pt idx="41">
                  <c:v>0.29157210974964032</c:v>
                </c:pt>
                <c:pt idx="42">
                  <c:v>0.29089762925539997</c:v>
                </c:pt>
                <c:pt idx="43">
                  <c:v>0.29019342878433513</c:v>
                </c:pt>
                <c:pt idx="44">
                  <c:v>0.28954665775134564</c:v>
                </c:pt>
                <c:pt idx="45">
                  <c:v>0.28889040494199048</c:v>
                </c:pt>
                <c:pt idx="46">
                  <c:v>0.28824721704446721</c:v>
                </c:pt>
                <c:pt idx="47">
                  <c:v>0.2875881160589438</c:v>
                </c:pt>
                <c:pt idx="48">
                  <c:v>0.28696029499974879</c:v>
                </c:pt>
                <c:pt idx="49">
                  <c:v>0.28635641012123952</c:v>
                </c:pt>
                <c:pt idx="50">
                  <c:v>0.28569648098276818</c:v>
                </c:pt>
                <c:pt idx="51">
                  <c:v>0.28507807233593185</c:v>
                </c:pt>
                <c:pt idx="52">
                  <c:v>0.284486895728506</c:v>
                </c:pt>
                <c:pt idx="53">
                  <c:v>0.28395117433979344</c:v>
                </c:pt>
                <c:pt idx="54">
                  <c:v>0.28338215641168746</c:v>
                </c:pt>
                <c:pt idx="55">
                  <c:v>0.28282440953225602</c:v>
                </c:pt>
                <c:pt idx="56">
                  <c:v>0.28225690325895009</c:v>
                </c:pt>
                <c:pt idx="57">
                  <c:v>0.28181792396726124</c:v>
                </c:pt>
                <c:pt idx="58">
                  <c:v>0.28131310363090811</c:v>
                </c:pt>
                <c:pt idx="59">
                  <c:v>0.28093359518868727</c:v>
                </c:pt>
                <c:pt idx="60">
                  <c:v>0.28048557634660648</c:v>
                </c:pt>
                <c:pt idx="61">
                  <c:v>0.28009048564359268</c:v>
                </c:pt>
                <c:pt idx="62">
                  <c:v>0.27980996964047744</c:v>
                </c:pt>
                <c:pt idx="63">
                  <c:v>0.27994344483883349</c:v>
                </c:pt>
                <c:pt idx="64">
                  <c:v>0.27973622738737469</c:v>
                </c:pt>
                <c:pt idx="65">
                  <c:v>0.27955127066251029</c:v>
                </c:pt>
                <c:pt idx="66">
                  <c:v>0.27925600917807147</c:v>
                </c:pt>
                <c:pt idx="67">
                  <c:v>0.27909797262769748</c:v>
                </c:pt>
                <c:pt idx="68">
                  <c:v>0.27896358580410319</c:v>
                </c:pt>
                <c:pt idx="69">
                  <c:v>0.27888990962296972</c:v>
                </c:pt>
                <c:pt idx="70">
                  <c:v>0.27878748160821354</c:v>
                </c:pt>
              </c:numCache>
            </c:numRef>
          </c:val>
          <c:smooth val="0"/>
          <c:extLst>
            <c:ext xmlns:c15="http://schemas.microsoft.com/office/drawing/2012/chart" uri="{02D57815-91ED-43cb-92C2-25804820EDAC}">
              <c15:datalabelsRange>
                <c15:f>'Fig 2.18'!$D$22:$BV$22</c15:f>
                <c15:dlblRangeCache>
                  <c:ptCount val="71"/>
                  <c:pt idx="70">
                    <c:v>27,9%</c:v>
                  </c:pt>
                </c15:dlblRangeCache>
              </c15:datalabelsRange>
            </c:ext>
            <c:ext xmlns:c16="http://schemas.microsoft.com/office/drawing/2014/chart" uri="{C3380CC4-5D6E-409C-BE32-E72D297353CC}">
              <c16:uniqueId val="{000000D9-8CDE-46EC-B30F-D7E745BECA27}"/>
            </c:ext>
          </c:extLst>
        </c:ser>
        <c:dLbls>
          <c:dLblPos val="t"/>
          <c:showLegendKey val="0"/>
          <c:showVal val="1"/>
          <c:showCatName val="0"/>
          <c:showSerName val="0"/>
          <c:showPercent val="0"/>
          <c:showBubbleSize val="0"/>
        </c:dLbls>
        <c:smooth val="0"/>
        <c:axId val="174641536"/>
        <c:axId val="174643456"/>
      </c:lineChart>
      <c:catAx>
        <c:axId val="174641536"/>
        <c:scaling>
          <c:orientation val="minMax"/>
        </c:scaling>
        <c:delete val="0"/>
        <c:axPos val="b"/>
        <c:numFmt formatCode="General" sourceLinked="1"/>
        <c:majorTickMark val="out"/>
        <c:minorTickMark val="none"/>
        <c:tickLblPos val="nextTo"/>
        <c:txPr>
          <a:bodyPr rot="0" vert="horz"/>
          <a:lstStyle/>
          <a:p>
            <a:pPr>
              <a:defRPr/>
            </a:pPr>
            <a:endParaRPr lang="fr-FR"/>
          </a:p>
        </c:txPr>
        <c:crossAx val="174643456"/>
        <c:crosses val="autoZero"/>
        <c:auto val="1"/>
        <c:lblAlgn val="ctr"/>
        <c:lblOffset val="100"/>
        <c:tickLblSkip val="10"/>
        <c:tickMarkSkip val="5"/>
        <c:noMultiLvlLbl val="0"/>
      </c:catAx>
      <c:valAx>
        <c:axId val="174643456"/>
        <c:scaling>
          <c:orientation val="minMax"/>
          <c:min val="0.2"/>
        </c:scaling>
        <c:delete val="0"/>
        <c:axPos val="l"/>
        <c:majorGridlines/>
        <c:numFmt formatCode="0%" sourceLinked="0"/>
        <c:majorTickMark val="out"/>
        <c:minorTickMark val="none"/>
        <c:tickLblPos val="nextTo"/>
        <c:crossAx val="174641536"/>
        <c:crosses val="autoZero"/>
        <c:crossBetween val="between"/>
        <c:majorUnit val="0.05"/>
      </c:valAx>
    </c:plotArea>
    <c:legend>
      <c:legendPos val="b"/>
      <c:layout>
        <c:manualLayout>
          <c:xMode val="edge"/>
          <c:yMode val="edge"/>
          <c:x val="6.3189197530864202E-2"/>
          <c:y val="0.9111182432432432"/>
          <c:w val="0.9"/>
          <c:h val="8.6206081081081076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6574074074074"/>
          <c:y val="3.2064285714285698E-2"/>
          <c:w val="0.83830246913580242"/>
          <c:h val="0.79895157657657656"/>
        </c:manualLayout>
      </c:layout>
      <c:lineChart>
        <c:grouping val="standard"/>
        <c:varyColors val="0"/>
        <c:ser>
          <c:idx val="0"/>
          <c:order val="0"/>
          <c:tx>
            <c:strRef>
              <c:f>'Fig 2.18'!$C$10</c:f>
              <c:strCache>
                <c:ptCount val="1"/>
                <c:pt idx="0">
                  <c:v>Obs</c:v>
                </c:pt>
              </c:strCache>
            </c:strRef>
          </c:tx>
          <c:spPr>
            <a:ln>
              <a:solidFill>
                <a:schemeClr val="tx1">
                  <a:lumMod val="50000"/>
                  <a:lumOff val="50000"/>
                </a:schemeClr>
              </a:solidFill>
            </a:ln>
          </c:spPr>
          <c:marker>
            <c:symbol val="none"/>
          </c:marker>
          <c:dLbls>
            <c:dLbl>
              <c:idx val="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D0-4D63-AD36-67ADAD5D29C3}"/>
                </c:ext>
              </c:extLst>
            </c:dLbl>
            <c:dLbl>
              <c:idx val="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D0-4D63-AD36-67ADAD5D29C3}"/>
                </c:ext>
              </c:extLst>
            </c:dLbl>
            <c:dLbl>
              <c:idx val="2"/>
              <c:tx>
                <c:rich>
                  <a:bodyPr/>
                  <a:lstStyle/>
                  <a:p>
                    <a:fld id="{B90F355C-4DE1-47C5-853A-63F812A9470C}" type="CELLRANGE">
                      <a:rPr lang="en-US"/>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1D0-4D63-AD36-67ADAD5D29C3}"/>
                </c:ext>
              </c:extLst>
            </c:dLbl>
            <c:dLbl>
              <c:idx val="3"/>
              <c:tx>
                <c:rich>
                  <a:bodyPr/>
                  <a:lstStyle/>
                  <a:p>
                    <a:fld id="{F50746F4-8A27-4060-8B82-0C605259AE2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1D0-4D63-AD36-67ADAD5D29C3}"/>
                </c:ext>
              </c:extLst>
            </c:dLbl>
            <c:dLbl>
              <c:idx val="4"/>
              <c:tx>
                <c:rich>
                  <a:bodyPr/>
                  <a:lstStyle/>
                  <a:p>
                    <a:fld id="{036EE92C-7F9E-460A-9B4D-22FA4AEEE21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1D0-4D63-AD36-67ADAD5D29C3}"/>
                </c:ext>
              </c:extLst>
            </c:dLbl>
            <c:dLbl>
              <c:idx val="5"/>
              <c:tx>
                <c:rich>
                  <a:bodyPr/>
                  <a:lstStyle/>
                  <a:p>
                    <a:fld id="{08B25129-80B3-4AE9-AF06-73167BDF83B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1D0-4D63-AD36-67ADAD5D29C3}"/>
                </c:ext>
              </c:extLst>
            </c:dLbl>
            <c:dLbl>
              <c:idx val="6"/>
              <c:tx>
                <c:rich>
                  <a:bodyPr/>
                  <a:lstStyle/>
                  <a:p>
                    <a:fld id="{B4332B8E-2C73-4389-B0A6-5B96DC1127E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1D0-4D63-AD36-67ADAD5D29C3}"/>
                </c:ext>
              </c:extLst>
            </c:dLbl>
            <c:dLbl>
              <c:idx val="7"/>
              <c:tx>
                <c:rich>
                  <a:bodyPr/>
                  <a:lstStyle/>
                  <a:p>
                    <a:fld id="{064BA24B-2BF4-4364-BE71-31C6313A864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1D0-4D63-AD36-67ADAD5D29C3}"/>
                </c:ext>
              </c:extLst>
            </c:dLbl>
            <c:dLbl>
              <c:idx val="8"/>
              <c:tx>
                <c:rich>
                  <a:bodyPr/>
                  <a:lstStyle/>
                  <a:p>
                    <a:fld id="{6994EA05-2F3A-4EA8-8A0E-CD0872C4C72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1D0-4D63-AD36-67ADAD5D29C3}"/>
                </c:ext>
              </c:extLst>
            </c:dLbl>
            <c:dLbl>
              <c:idx val="9"/>
              <c:tx>
                <c:rich>
                  <a:bodyPr/>
                  <a:lstStyle/>
                  <a:p>
                    <a:fld id="{E29F8600-4712-4958-A130-12986BDED88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1D0-4D63-AD36-67ADAD5D29C3}"/>
                </c:ext>
              </c:extLst>
            </c:dLbl>
            <c:dLbl>
              <c:idx val="10"/>
              <c:tx>
                <c:rich>
                  <a:bodyPr/>
                  <a:lstStyle/>
                  <a:p>
                    <a:fld id="{910178A1-8A6D-43B0-9C77-AB08E15B9F7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1D0-4D63-AD36-67ADAD5D29C3}"/>
                </c:ext>
              </c:extLst>
            </c:dLbl>
            <c:dLbl>
              <c:idx val="11"/>
              <c:tx>
                <c:rich>
                  <a:bodyPr/>
                  <a:lstStyle/>
                  <a:p>
                    <a:fld id="{D3247507-B76F-47F4-BC50-572F78CB997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1D0-4D63-AD36-67ADAD5D29C3}"/>
                </c:ext>
              </c:extLst>
            </c:dLbl>
            <c:dLbl>
              <c:idx val="12"/>
              <c:tx>
                <c:rich>
                  <a:bodyPr/>
                  <a:lstStyle/>
                  <a:p>
                    <a:fld id="{6E393A11-FF79-4261-BEF6-8D87AF017BF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1D0-4D63-AD36-67ADAD5D29C3}"/>
                </c:ext>
              </c:extLst>
            </c:dLbl>
            <c:dLbl>
              <c:idx val="13"/>
              <c:tx>
                <c:rich>
                  <a:bodyPr/>
                  <a:lstStyle/>
                  <a:p>
                    <a:fld id="{3C3D12E6-8634-4510-B7BA-BE801CA00CC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1D0-4D63-AD36-67ADAD5D29C3}"/>
                </c:ext>
              </c:extLst>
            </c:dLbl>
            <c:dLbl>
              <c:idx val="14"/>
              <c:tx>
                <c:rich>
                  <a:bodyPr/>
                  <a:lstStyle/>
                  <a:p>
                    <a:fld id="{7B6A5362-0D07-4FD8-8208-2A0CF0AB3DA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1D0-4D63-AD36-67ADAD5D29C3}"/>
                </c:ext>
              </c:extLst>
            </c:dLbl>
            <c:dLbl>
              <c:idx val="15"/>
              <c:tx>
                <c:rich>
                  <a:bodyPr/>
                  <a:lstStyle/>
                  <a:p>
                    <a:fld id="{D2CADC84-9842-468C-91D3-103C7ECDD22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1D0-4D63-AD36-67ADAD5D29C3}"/>
                </c:ext>
              </c:extLst>
            </c:dLbl>
            <c:dLbl>
              <c:idx val="16"/>
              <c:tx>
                <c:rich>
                  <a:bodyPr/>
                  <a:lstStyle/>
                  <a:p>
                    <a:fld id="{37A7A266-0871-4CC8-8C5A-53FD3C0ECA2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1D0-4D63-AD36-67ADAD5D29C3}"/>
                </c:ext>
              </c:extLst>
            </c:dLbl>
            <c:dLbl>
              <c:idx val="17"/>
              <c:tx>
                <c:rich>
                  <a:bodyPr/>
                  <a:lstStyle/>
                  <a:p>
                    <a:fld id="{C5E1D4CA-3998-44CF-B1A3-950477B2789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1D0-4D63-AD36-67ADAD5D29C3}"/>
                </c:ext>
              </c:extLst>
            </c:dLbl>
            <c:dLbl>
              <c:idx val="18"/>
              <c:tx>
                <c:rich>
                  <a:bodyPr/>
                  <a:lstStyle/>
                  <a:p>
                    <a:fld id="{3CF73899-68EB-4336-B3D7-9CF89575FF1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1D0-4D63-AD36-67ADAD5D29C3}"/>
                </c:ext>
              </c:extLst>
            </c:dLbl>
            <c:dLbl>
              <c:idx val="19"/>
              <c:tx>
                <c:rich>
                  <a:bodyPr/>
                  <a:lstStyle/>
                  <a:p>
                    <a:fld id="{DDAB2231-F9CC-41BA-9E81-2EA063C5BCA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1D0-4D63-AD36-67ADAD5D29C3}"/>
                </c:ext>
              </c:extLst>
            </c:dLbl>
            <c:dLbl>
              <c:idx val="20"/>
              <c:tx>
                <c:rich>
                  <a:bodyPr/>
                  <a:lstStyle/>
                  <a:p>
                    <a:fld id="{BC76F59E-F4E0-4482-AAED-66CF195745A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1D0-4D63-AD36-67ADAD5D29C3}"/>
                </c:ext>
              </c:extLst>
            </c:dLbl>
            <c:dLbl>
              <c:idx val="21"/>
              <c:tx>
                <c:rich>
                  <a:bodyPr/>
                  <a:lstStyle/>
                  <a:p>
                    <a:fld id="{53FD19DA-B7AD-437D-8E22-638CCE7EE49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1D0-4D63-AD36-67ADAD5D29C3}"/>
                </c:ext>
              </c:extLst>
            </c:dLbl>
            <c:dLbl>
              <c:idx val="22"/>
              <c:tx>
                <c:rich>
                  <a:bodyPr/>
                  <a:lstStyle/>
                  <a:p>
                    <a:fld id="{7EC60BC2-578C-4A40-A092-88D68E1D270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1D0-4D63-AD36-67ADAD5D29C3}"/>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1D0-4D63-AD36-67ADAD5D29C3}"/>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1D0-4D63-AD36-67ADAD5D29C3}"/>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1D0-4D63-AD36-67ADAD5D29C3}"/>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1D0-4D63-AD36-67ADAD5D29C3}"/>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1D0-4D63-AD36-67ADAD5D29C3}"/>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1D0-4D63-AD36-67ADAD5D29C3}"/>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1D0-4D63-AD36-67ADAD5D29C3}"/>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1D0-4D63-AD36-67ADAD5D29C3}"/>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1D0-4D63-AD36-67ADAD5D29C3}"/>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1D0-4D63-AD36-67ADAD5D29C3}"/>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1D0-4D63-AD36-67ADAD5D29C3}"/>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1D0-4D63-AD36-67ADAD5D29C3}"/>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1D0-4D63-AD36-67ADAD5D29C3}"/>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1D0-4D63-AD36-67ADAD5D29C3}"/>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1D0-4D63-AD36-67ADAD5D29C3}"/>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1D0-4D63-AD36-67ADAD5D29C3}"/>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1D0-4D63-AD36-67ADAD5D29C3}"/>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1D0-4D63-AD36-67ADAD5D29C3}"/>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1D0-4D63-AD36-67ADAD5D29C3}"/>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1D0-4D63-AD36-67ADAD5D29C3}"/>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1D0-4D63-AD36-67ADAD5D29C3}"/>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1D0-4D63-AD36-67ADAD5D29C3}"/>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1D0-4D63-AD36-67ADAD5D29C3}"/>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1D0-4D63-AD36-67ADAD5D29C3}"/>
                </c:ext>
              </c:extLst>
            </c:dLbl>
            <c:dLbl>
              <c:idx val="4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1D0-4D63-AD36-67ADAD5D29C3}"/>
                </c:ext>
              </c:extLst>
            </c:dLbl>
            <c:dLbl>
              <c:idx val="4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1D0-4D63-AD36-67ADAD5D29C3}"/>
                </c:ext>
              </c:extLst>
            </c:dLbl>
            <c:dLbl>
              <c:idx val="4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1D0-4D63-AD36-67ADAD5D29C3}"/>
                </c:ext>
              </c:extLst>
            </c:dLbl>
            <c:dLbl>
              <c:idx val="5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1D0-4D63-AD36-67ADAD5D29C3}"/>
                </c:ext>
              </c:extLst>
            </c:dLbl>
            <c:dLbl>
              <c:idx val="5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B1D0-4D63-AD36-67ADAD5D29C3}"/>
                </c:ext>
              </c:extLst>
            </c:dLbl>
            <c:dLbl>
              <c:idx val="5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B1D0-4D63-AD36-67ADAD5D29C3}"/>
                </c:ext>
              </c:extLst>
            </c:dLbl>
            <c:dLbl>
              <c:idx val="5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B1D0-4D63-AD36-67ADAD5D29C3}"/>
                </c:ext>
              </c:extLst>
            </c:dLbl>
            <c:dLbl>
              <c:idx val="5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B1D0-4D63-AD36-67ADAD5D29C3}"/>
                </c:ext>
              </c:extLst>
            </c:dLbl>
            <c:dLbl>
              <c:idx val="5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B1D0-4D63-AD36-67ADAD5D29C3}"/>
                </c:ext>
              </c:extLst>
            </c:dLbl>
            <c:dLbl>
              <c:idx val="5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D0-4D63-AD36-67ADAD5D29C3}"/>
                </c:ext>
              </c:extLst>
            </c:dLbl>
            <c:dLbl>
              <c:idx val="5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D0-4D63-AD36-67ADAD5D29C3}"/>
                </c:ext>
              </c:extLst>
            </c:dLbl>
            <c:dLbl>
              <c:idx val="5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D0-4D63-AD36-67ADAD5D29C3}"/>
                </c:ext>
              </c:extLst>
            </c:dLbl>
            <c:dLbl>
              <c:idx val="5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D0-4D63-AD36-67ADAD5D29C3}"/>
                </c:ext>
              </c:extLst>
            </c:dLbl>
            <c:dLbl>
              <c:idx val="6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B1D0-4D63-AD36-67ADAD5D29C3}"/>
                </c:ext>
              </c:extLst>
            </c:dLbl>
            <c:dLbl>
              <c:idx val="6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B1D0-4D63-AD36-67ADAD5D29C3}"/>
                </c:ext>
              </c:extLst>
            </c:dLbl>
            <c:dLbl>
              <c:idx val="6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B1D0-4D63-AD36-67ADAD5D29C3}"/>
                </c:ext>
              </c:extLst>
            </c:dLbl>
            <c:dLbl>
              <c:idx val="6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B1D0-4D63-AD36-67ADAD5D29C3}"/>
                </c:ext>
              </c:extLst>
            </c:dLbl>
            <c:dLbl>
              <c:idx val="6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B1D0-4D63-AD36-67ADAD5D29C3}"/>
                </c:ext>
              </c:extLst>
            </c:dLbl>
            <c:dLbl>
              <c:idx val="6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B1D0-4D63-AD36-67ADAD5D29C3}"/>
                </c:ext>
              </c:extLst>
            </c:dLbl>
            <c:dLbl>
              <c:idx val="6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B1D0-4D63-AD36-67ADAD5D29C3}"/>
                </c:ext>
              </c:extLst>
            </c:dLbl>
            <c:dLbl>
              <c:idx val="6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D0-4D63-AD36-67ADAD5D29C3}"/>
                </c:ext>
              </c:extLst>
            </c:dLbl>
            <c:dLbl>
              <c:idx val="6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D0-4D63-AD36-67ADAD5D29C3}"/>
                </c:ext>
              </c:extLst>
            </c:dLbl>
            <c:dLbl>
              <c:idx val="6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D0-4D63-AD36-67ADAD5D29C3}"/>
                </c:ext>
              </c:extLst>
            </c:dLbl>
            <c:dLbl>
              <c:idx val="7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D0-4D63-AD36-67ADAD5D29C3}"/>
                </c:ext>
              </c:extLst>
            </c:dLbl>
            <c:spPr>
              <a:noFill/>
              <a:ln>
                <a:noFill/>
              </a:ln>
              <a:effectLst/>
            </c:spPr>
            <c:txPr>
              <a:bodyPr wrap="square" lIns="38100" tIns="19050" rIns="38100" bIns="19050" anchor="ctr">
                <a:spAutoFit/>
              </a:bodyPr>
              <a:lstStyle/>
              <a:p>
                <a:pPr>
                  <a:defRPr sz="1050" b="1">
                    <a:solidFill>
                      <a:schemeClr val="tx1">
                        <a:lumMod val="50000"/>
                        <a:lumOff val="50000"/>
                      </a:schemeClr>
                    </a:solidFill>
                  </a:defRPr>
                </a:pPr>
                <a:endParaRPr lang="fr-FR"/>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2.18'!$D$4:$BV$4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2.18'!$D$10:$BV$10</c:f>
              <c:numCache>
                <c:formatCode>0.0%</c:formatCode>
                <c:ptCount val="71"/>
                <c:pt idx="2">
                  <c:v>2.0201511229586151E-2</c:v>
                </c:pt>
                <c:pt idx="3">
                  <c:v>2.0163144745153471E-2</c:v>
                </c:pt>
                <c:pt idx="4">
                  <c:v>2.0366721507330609E-2</c:v>
                </c:pt>
                <c:pt idx="5">
                  <c:v>2.0233856203720271E-2</c:v>
                </c:pt>
                <c:pt idx="6">
                  <c:v>2.0899296926106141E-2</c:v>
                </c:pt>
                <c:pt idx="7">
                  <c:v>2.0963862272446E-2</c:v>
                </c:pt>
                <c:pt idx="8">
                  <c:v>1.8971312871068288E-2</c:v>
                </c:pt>
                <c:pt idx="9">
                  <c:v>1.9864976023434157E-2</c:v>
                </c:pt>
                <c:pt idx="10">
                  <c:v>1.9968018763553676E-2</c:v>
                </c:pt>
                <c:pt idx="11">
                  <c:v>2.0500149914965168E-2</c:v>
                </c:pt>
                <c:pt idx="12">
                  <c:v>2.1121984844284257E-2</c:v>
                </c:pt>
                <c:pt idx="13">
                  <c:v>2.1127043994294294E-2</c:v>
                </c:pt>
                <c:pt idx="14">
                  <c:v>2.1087307893202779E-2</c:v>
                </c:pt>
                <c:pt idx="15">
                  <c:v>2.0733011320562458E-2</c:v>
                </c:pt>
                <c:pt idx="16">
                  <c:v>2.0682904119961099E-2</c:v>
                </c:pt>
                <c:pt idx="17">
                  <c:v>2.0060962785515574E-2</c:v>
                </c:pt>
                <c:pt idx="18">
                  <c:v>1.9946330443474783E-2</c:v>
                </c:pt>
                <c:pt idx="19">
                  <c:v>1.9512084426495459E-2</c:v>
                </c:pt>
                <c:pt idx="20">
                  <c:v>2.1052658019411811E-2</c:v>
                </c:pt>
                <c:pt idx="21">
                  <c:v>1.9518668468563347E-2</c:v>
                </c:pt>
                <c:pt idx="22">
                  <c:v>1.9341648262547931E-2</c:v>
                </c:pt>
              </c:numCache>
            </c:numRef>
          </c:val>
          <c:smooth val="0"/>
          <c:extLst>
            <c:ext xmlns:c15="http://schemas.microsoft.com/office/drawing/2012/chart" uri="{02D57815-91ED-43cb-92C2-25804820EDAC}">
              <c15:datalabelsRange>
                <c15:f>'Fig 2.18'!$D$23:$BV$23</c15:f>
                <c15:dlblRangeCache>
                  <c:ptCount val="71"/>
                  <c:pt idx="2">
                    <c:v>2,0%</c:v>
                  </c:pt>
                  <c:pt idx="22">
                    <c:v>1,9%</c:v>
                  </c:pt>
                  <c:pt idx="70">
                    <c:v>0,7%</c:v>
                  </c:pt>
                </c15:dlblRangeCache>
              </c15:datalabelsRange>
            </c:ext>
            <c:ext xmlns:c16="http://schemas.microsoft.com/office/drawing/2014/chart" uri="{C3380CC4-5D6E-409C-BE32-E72D297353CC}">
              <c16:uniqueId val="{00000047-B1D0-4D63-AD36-67ADAD5D29C3}"/>
            </c:ext>
          </c:extLst>
        </c:ser>
        <c:ser>
          <c:idx val="1"/>
          <c:order val="1"/>
          <c:tx>
            <c:strRef>
              <c:f>'Fig 2.18'!$C$11</c:f>
              <c:strCache>
                <c:ptCount val="1"/>
                <c:pt idx="0">
                  <c:v>1,6%</c:v>
                </c:pt>
              </c:strCache>
            </c:strRef>
          </c:tx>
          <c:spPr>
            <a:ln>
              <a:solidFill>
                <a:srgbClr val="006600"/>
              </a:solidFill>
            </a:ln>
          </c:spPr>
          <c:marker>
            <c:symbol val="none"/>
          </c:marker>
          <c:dLbls>
            <c:dLbl>
              <c:idx val="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B1D0-4D63-AD36-67ADAD5D29C3}"/>
                </c:ext>
              </c:extLst>
            </c:dLbl>
            <c:dLbl>
              <c:idx val="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B1D0-4D63-AD36-67ADAD5D29C3}"/>
                </c:ext>
              </c:extLst>
            </c:dLbl>
            <c:dLbl>
              <c:idx val="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B1D0-4D63-AD36-67ADAD5D29C3}"/>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B1D0-4D63-AD36-67ADAD5D29C3}"/>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B1D0-4D63-AD36-67ADAD5D29C3}"/>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B1D0-4D63-AD36-67ADAD5D29C3}"/>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B1D0-4D63-AD36-67ADAD5D29C3}"/>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B1D0-4D63-AD36-67ADAD5D29C3}"/>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B1D0-4D63-AD36-67ADAD5D29C3}"/>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B1D0-4D63-AD36-67ADAD5D29C3}"/>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B1D0-4D63-AD36-67ADAD5D29C3}"/>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B1D0-4D63-AD36-67ADAD5D29C3}"/>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D0-4D63-AD36-67ADAD5D29C3}"/>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D0-4D63-AD36-67ADAD5D29C3}"/>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D0-4D63-AD36-67ADAD5D29C3}"/>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D0-4D63-AD36-67ADAD5D29C3}"/>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B1D0-4D63-AD36-67ADAD5D29C3}"/>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B1D0-4D63-AD36-67ADAD5D29C3}"/>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B1D0-4D63-AD36-67ADAD5D29C3}"/>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B1D0-4D63-AD36-67ADAD5D29C3}"/>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B1D0-4D63-AD36-67ADAD5D29C3}"/>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B1D0-4D63-AD36-67ADAD5D29C3}"/>
                </c:ext>
              </c:extLst>
            </c:dLbl>
            <c:dLbl>
              <c:idx val="22"/>
              <c:tx>
                <c:rich>
                  <a:bodyPr/>
                  <a:lstStyle/>
                  <a:p>
                    <a:fld id="{D145F4F8-30BC-4012-A8AD-1263563AD7C5}" type="CELLRANGE">
                      <a:rPr lang="en-US"/>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B1D0-4D63-AD36-67ADAD5D29C3}"/>
                </c:ext>
              </c:extLst>
            </c:dLbl>
            <c:dLbl>
              <c:idx val="23"/>
              <c:tx>
                <c:rich>
                  <a:bodyPr/>
                  <a:lstStyle/>
                  <a:p>
                    <a:fld id="{DA96CEF5-4A56-4A12-8A41-32E0F8B2DFE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F-B1D0-4D63-AD36-67ADAD5D29C3}"/>
                </c:ext>
              </c:extLst>
            </c:dLbl>
            <c:dLbl>
              <c:idx val="24"/>
              <c:tx>
                <c:rich>
                  <a:bodyPr/>
                  <a:lstStyle/>
                  <a:p>
                    <a:fld id="{EDBF86D8-FA4E-4E80-B525-1E86DA8868E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B1D0-4D63-AD36-67ADAD5D29C3}"/>
                </c:ext>
              </c:extLst>
            </c:dLbl>
            <c:dLbl>
              <c:idx val="25"/>
              <c:tx>
                <c:rich>
                  <a:bodyPr/>
                  <a:lstStyle/>
                  <a:p>
                    <a:fld id="{6E6A5EE2-4FBB-4BA0-A574-D53DB8622FE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B1D0-4D63-AD36-67ADAD5D29C3}"/>
                </c:ext>
              </c:extLst>
            </c:dLbl>
            <c:dLbl>
              <c:idx val="26"/>
              <c:tx>
                <c:rich>
                  <a:bodyPr/>
                  <a:lstStyle/>
                  <a:p>
                    <a:fld id="{B7815341-31A5-4498-A9E3-2F228C88237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B1D0-4D63-AD36-67ADAD5D29C3}"/>
                </c:ext>
              </c:extLst>
            </c:dLbl>
            <c:dLbl>
              <c:idx val="27"/>
              <c:tx>
                <c:rich>
                  <a:bodyPr/>
                  <a:lstStyle/>
                  <a:p>
                    <a:fld id="{A8BA433E-C986-4170-A148-7F6DDF3EC3E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B1D0-4D63-AD36-67ADAD5D29C3}"/>
                </c:ext>
              </c:extLst>
            </c:dLbl>
            <c:dLbl>
              <c:idx val="28"/>
              <c:tx>
                <c:rich>
                  <a:bodyPr/>
                  <a:lstStyle/>
                  <a:p>
                    <a:fld id="{29073301-D6BE-4790-B704-0EE951D7904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B1D0-4D63-AD36-67ADAD5D29C3}"/>
                </c:ext>
              </c:extLst>
            </c:dLbl>
            <c:dLbl>
              <c:idx val="29"/>
              <c:tx>
                <c:rich>
                  <a:bodyPr/>
                  <a:lstStyle/>
                  <a:p>
                    <a:fld id="{A1BA8B8F-EA79-4ADC-A860-972F9B0CC40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B1D0-4D63-AD36-67ADAD5D29C3}"/>
                </c:ext>
              </c:extLst>
            </c:dLbl>
            <c:dLbl>
              <c:idx val="30"/>
              <c:tx>
                <c:rich>
                  <a:bodyPr/>
                  <a:lstStyle/>
                  <a:p>
                    <a:fld id="{C942C98B-9E55-4EFB-990B-521955EDF66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B1D0-4D63-AD36-67ADAD5D29C3}"/>
                </c:ext>
              </c:extLst>
            </c:dLbl>
            <c:dLbl>
              <c:idx val="31"/>
              <c:tx>
                <c:rich>
                  <a:bodyPr/>
                  <a:lstStyle/>
                  <a:p>
                    <a:fld id="{1C9249D3-0D72-4684-B208-4E2FF4D0A2C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B1D0-4D63-AD36-67ADAD5D29C3}"/>
                </c:ext>
              </c:extLst>
            </c:dLbl>
            <c:dLbl>
              <c:idx val="32"/>
              <c:tx>
                <c:rich>
                  <a:bodyPr/>
                  <a:lstStyle/>
                  <a:p>
                    <a:fld id="{E49C9AC0-8524-4B53-83F9-322892C59C8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B1D0-4D63-AD36-67ADAD5D29C3}"/>
                </c:ext>
              </c:extLst>
            </c:dLbl>
            <c:dLbl>
              <c:idx val="33"/>
              <c:tx>
                <c:rich>
                  <a:bodyPr/>
                  <a:lstStyle/>
                  <a:p>
                    <a:fld id="{A4B983C9-DF62-45C7-815E-E2DAAA3624A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B1D0-4D63-AD36-67ADAD5D29C3}"/>
                </c:ext>
              </c:extLst>
            </c:dLbl>
            <c:dLbl>
              <c:idx val="34"/>
              <c:tx>
                <c:rich>
                  <a:bodyPr/>
                  <a:lstStyle/>
                  <a:p>
                    <a:fld id="{4EF91CFE-FC58-45BF-B276-7A9EF64B654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B1D0-4D63-AD36-67ADAD5D29C3}"/>
                </c:ext>
              </c:extLst>
            </c:dLbl>
            <c:dLbl>
              <c:idx val="35"/>
              <c:tx>
                <c:rich>
                  <a:bodyPr/>
                  <a:lstStyle/>
                  <a:p>
                    <a:fld id="{3D9DC7DA-D233-4FF5-9E56-23E0B90C794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B1D0-4D63-AD36-67ADAD5D29C3}"/>
                </c:ext>
              </c:extLst>
            </c:dLbl>
            <c:dLbl>
              <c:idx val="36"/>
              <c:tx>
                <c:rich>
                  <a:bodyPr/>
                  <a:lstStyle/>
                  <a:p>
                    <a:fld id="{B03797E5-0877-425B-BBA1-0949B753C4F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B1D0-4D63-AD36-67ADAD5D29C3}"/>
                </c:ext>
              </c:extLst>
            </c:dLbl>
            <c:dLbl>
              <c:idx val="37"/>
              <c:tx>
                <c:rich>
                  <a:bodyPr/>
                  <a:lstStyle/>
                  <a:p>
                    <a:fld id="{994D9C0C-61A6-4E97-B72D-5789B6D17EB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B1D0-4D63-AD36-67ADAD5D29C3}"/>
                </c:ext>
              </c:extLst>
            </c:dLbl>
            <c:dLbl>
              <c:idx val="38"/>
              <c:tx>
                <c:rich>
                  <a:bodyPr/>
                  <a:lstStyle/>
                  <a:p>
                    <a:fld id="{2A7B6EE7-BE50-410B-9D1E-12208E8D4BE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B1D0-4D63-AD36-67ADAD5D29C3}"/>
                </c:ext>
              </c:extLst>
            </c:dLbl>
            <c:dLbl>
              <c:idx val="39"/>
              <c:tx>
                <c:rich>
                  <a:bodyPr/>
                  <a:lstStyle/>
                  <a:p>
                    <a:fld id="{D3DB31EA-4E38-42E3-9394-88DBE70A2BA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B1D0-4D63-AD36-67ADAD5D29C3}"/>
                </c:ext>
              </c:extLst>
            </c:dLbl>
            <c:dLbl>
              <c:idx val="40"/>
              <c:tx>
                <c:rich>
                  <a:bodyPr/>
                  <a:lstStyle/>
                  <a:p>
                    <a:fld id="{72DEE773-4CCF-470F-8DE0-4C530D06477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B1D0-4D63-AD36-67ADAD5D29C3}"/>
                </c:ext>
              </c:extLst>
            </c:dLbl>
            <c:dLbl>
              <c:idx val="41"/>
              <c:tx>
                <c:rich>
                  <a:bodyPr/>
                  <a:lstStyle/>
                  <a:p>
                    <a:fld id="{C58DE714-0230-400B-9C1B-3A2185086F6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B1D0-4D63-AD36-67ADAD5D29C3}"/>
                </c:ext>
              </c:extLst>
            </c:dLbl>
            <c:dLbl>
              <c:idx val="42"/>
              <c:tx>
                <c:rich>
                  <a:bodyPr/>
                  <a:lstStyle/>
                  <a:p>
                    <a:fld id="{758DB8B8-5A28-4D44-BE1F-F3C68CF2D9E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B1D0-4D63-AD36-67ADAD5D29C3}"/>
                </c:ext>
              </c:extLst>
            </c:dLbl>
            <c:dLbl>
              <c:idx val="43"/>
              <c:tx>
                <c:rich>
                  <a:bodyPr/>
                  <a:lstStyle/>
                  <a:p>
                    <a:fld id="{D10E1C9E-76A4-425F-8A99-8FD86A7BBBD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B1D0-4D63-AD36-67ADAD5D29C3}"/>
                </c:ext>
              </c:extLst>
            </c:dLbl>
            <c:dLbl>
              <c:idx val="44"/>
              <c:tx>
                <c:rich>
                  <a:bodyPr/>
                  <a:lstStyle/>
                  <a:p>
                    <a:fld id="{C8D6E76A-F9AC-40B6-8270-73AE3054E1E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B1D0-4D63-AD36-67ADAD5D29C3}"/>
                </c:ext>
              </c:extLst>
            </c:dLbl>
            <c:dLbl>
              <c:idx val="45"/>
              <c:tx>
                <c:rich>
                  <a:bodyPr/>
                  <a:lstStyle/>
                  <a:p>
                    <a:fld id="{5A799F85-A26A-4D17-9D1A-24987059E70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B1D0-4D63-AD36-67ADAD5D29C3}"/>
                </c:ext>
              </c:extLst>
            </c:dLbl>
            <c:dLbl>
              <c:idx val="46"/>
              <c:tx>
                <c:rich>
                  <a:bodyPr/>
                  <a:lstStyle/>
                  <a:p>
                    <a:fld id="{2203C15B-67A8-4A00-A601-79474C823AB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B1D0-4D63-AD36-67ADAD5D29C3}"/>
                </c:ext>
              </c:extLst>
            </c:dLbl>
            <c:dLbl>
              <c:idx val="47"/>
              <c:tx>
                <c:rich>
                  <a:bodyPr/>
                  <a:lstStyle/>
                  <a:p>
                    <a:fld id="{D67B0C19-A7A1-45F6-8F33-37F834B959B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B1D0-4D63-AD36-67ADAD5D29C3}"/>
                </c:ext>
              </c:extLst>
            </c:dLbl>
            <c:dLbl>
              <c:idx val="48"/>
              <c:tx>
                <c:rich>
                  <a:bodyPr/>
                  <a:lstStyle/>
                  <a:p>
                    <a:fld id="{5E0C6233-7B3D-4E7A-AFE5-01F49176626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B1D0-4D63-AD36-67ADAD5D29C3}"/>
                </c:ext>
              </c:extLst>
            </c:dLbl>
            <c:dLbl>
              <c:idx val="49"/>
              <c:tx>
                <c:rich>
                  <a:bodyPr/>
                  <a:lstStyle/>
                  <a:p>
                    <a:fld id="{2CE82FD1-BA07-4194-B40E-A05814017DF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B1D0-4D63-AD36-67ADAD5D29C3}"/>
                </c:ext>
              </c:extLst>
            </c:dLbl>
            <c:dLbl>
              <c:idx val="50"/>
              <c:tx>
                <c:rich>
                  <a:bodyPr/>
                  <a:lstStyle/>
                  <a:p>
                    <a:fld id="{6C5F7B81-A5CC-4F70-8306-59CBF9CCFEA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B1D0-4D63-AD36-67ADAD5D29C3}"/>
                </c:ext>
              </c:extLst>
            </c:dLbl>
            <c:dLbl>
              <c:idx val="51"/>
              <c:tx>
                <c:rich>
                  <a:bodyPr/>
                  <a:lstStyle/>
                  <a:p>
                    <a:fld id="{04352927-F5C6-4876-8EFC-8CF64C2B081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B1D0-4D63-AD36-67ADAD5D29C3}"/>
                </c:ext>
              </c:extLst>
            </c:dLbl>
            <c:dLbl>
              <c:idx val="52"/>
              <c:tx>
                <c:rich>
                  <a:bodyPr/>
                  <a:lstStyle/>
                  <a:p>
                    <a:fld id="{9CA54E94-1802-4D32-AEFB-E2B89F011EC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B1D0-4D63-AD36-67ADAD5D29C3}"/>
                </c:ext>
              </c:extLst>
            </c:dLbl>
            <c:dLbl>
              <c:idx val="53"/>
              <c:tx>
                <c:rich>
                  <a:bodyPr/>
                  <a:lstStyle/>
                  <a:p>
                    <a:fld id="{8586E8BA-7460-4079-A7C1-87EC369825F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B1D0-4D63-AD36-67ADAD5D29C3}"/>
                </c:ext>
              </c:extLst>
            </c:dLbl>
            <c:dLbl>
              <c:idx val="54"/>
              <c:tx>
                <c:rich>
                  <a:bodyPr/>
                  <a:lstStyle/>
                  <a:p>
                    <a:fld id="{11DAA5CB-4DA1-42A4-BCA3-62720ABB949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B1D0-4D63-AD36-67ADAD5D29C3}"/>
                </c:ext>
              </c:extLst>
            </c:dLbl>
            <c:dLbl>
              <c:idx val="55"/>
              <c:tx>
                <c:rich>
                  <a:bodyPr/>
                  <a:lstStyle/>
                  <a:p>
                    <a:fld id="{8C28CF5A-A61A-4E4E-872E-68DF42A88DA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B1D0-4D63-AD36-67ADAD5D29C3}"/>
                </c:ext>
              </c:extLst>
            </c:dLbl>
            <c:dLbl>
              <c:idx val="56"/>
              <c:tx>
                <c:rich>
                  <a:bodyPr/>
                  <a:lstStyle/>
                  <a:p>
                    <a:fld id="{98ADAC19-C486-4C1B-963B-7DD44354A6B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B1D0-4D63-AD36-67ADAD5D29C3}"/>
                </c:ext>
              </c:extLst>
            </c:dLbl>
            <c:dLbl>
              <c:idx val="57"/>
              <c:tx>
                <c:rich>
                  <a:bodyPr/>
                  <a:lstStyle/>
                  <a:p>
                    <a:fld id="{7F45BF21-9EC3-4A9E-ABEF-E6B805EDF35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B1D0-4D63-AD36-67ADAD5D29C3}"/>
                </c:ext>
              </c:extLst>
            </c:dLbl>
            <c:dLbl>
              <c:idx val="58"/>
              <c:tx>
                <c:rich>
                  <a:bodyPr/>
                  <a:lstStyle/>
                  <a:p>
                    <a:fld id="{742E9A44-1115-4048-BAB2-68C5C5DED51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B1D0-4D63-AD36-67ADAD5D29C3}"/>
                </c:ext>
              </c:extLst>
            </c:dLbl>
            <c:dLbl>
              <c:idx val="59"/>
              <c:tx>
                <c:rich>
                  <a:bodyPr/>
                  <a:lstStyle/>
                  <a:p>
                    <a:fld id="{3DB4892D-4360-42B7-AAB9-AABC468C929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B1D0-4D63-AD36-67ADAD5D29C3}"/>
                </c:ext>
              </c:extLst>
            </c:dLbl>
            <c:dLbl>
              <c:idx val="60"/>
              <c:tx>
                <c:rich>
                  <a:bodyPr/>
                  <a:lstStyle/>
                  <a:p>
                    <a:fld id="{B53D8825-5CC1-49CB-A633-5652A1E17E3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B1D0-4D63-AD36-67ADAD5D29C3}"/>
                </c:ext>
              </c:extLst>
            </c:dLbl>
            <c:dLbl>
              <c:idx val="61"/>
              <c:tx>
                <c:rich>
                  <a:bodyPr/>
                  <a:lstStyle/>
                  <a:p>
                    <a:fld id="{16C14698-1B7F-4589-8A98-B69C9CF366C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B1D0-4D63-AD36-67ADAD5D29C3}"/>
                </c:ext>
              </c:extLst>
            </c:dLbl>
            <c:dLbl>
              <c:idx val="62"/>
              <c:tx>
                <c:rich>
                  <a:bodyPr/>
                  <a:lstStyle/>
                  <a:p>
                    <a:fld id="{1351581C-EFDD-46E0-B57E-BFDB24155D1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B1D0-4D63-AD36-67ADAD5D29C3}"/>
                </c:ext>
              </c:extLst>
            </c:dLbl>
            <c:dLbl>
              <c:idx val="63"/>
              <c:tx>
                <c:rich>
                  <a:bodyPr/>
                  <a:lstStyle/>
                  <a:p>
                    <a:fld id="{90D40703-634C-424F-9A29-53CED2A19CD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B1D0-4D63-AD36-67ADAD5D29C3}"/>
                </c:ext>
              </c:extLst>
            </c:dLbl>
            <c:dLbl>
              <c:idx val="64"/>
              <c:tx>
                <c:rich>
                  <a:bodyPr/>
                  <a:lstStyle/>
                  <a:p>
                    <a:fld id="{B1C2B371-1AA8-414E-B091-F198FA78D7D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B1D0-4D63-AD36-67ADAD5D29C3}"/>
                </c:ext>
              </c:extLst>
            </c:dLbl>
            <c:dLbl>
              <c:idx val="65"/>
              <c:tx>
                <c:rich>
                  <a:bodyPr/>
                  <a:lstStyle/>
                  <a:p>
                    <a:fld id="{D4A46E40-B7B4-4040-B7ED-7FD26C27188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B1D0-4D63-AD36-67ADAD5D29C3}"/>
                </c:ext>
              </c:extLst>
            </c:dLbl>
            <c:dLbl>
              <c:idx val="66"/>
              <c:tx>
                <c:rich>
                  <a:bodyPr/>
                  <a:lstStyle/>
                  <a:p>
                    <a:fld id="{8F768F1B-4C55-4375-A80C-0868B29C6FC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B1D0-4D63-AD36-67ADAD5D29C3}"/>
                </c:ext>
              </c:extLst>
            </c:dLbl>
            <c:dLbl>
              <c:idx val="67"/>
              <c:tx>
                <c:rich>
                  <a:bodyPr/>
                  <a:lstStyle/>
                  <a:p>
                    <a:fld id="{9F43A883-769E-4BF1-83CB-334C06F3130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B1D0-4D63-AD36-67ADAD5D29C3}"/>
                </c:ext>
              </c:extLst>
            </c:dLbl>
            <c:dLbl>
              <c:idx val="68"/>
              <c:tx>
                <c:rich>
                  <a:bodyPr/>
                  <a:lstStyle/>
                  <a:p>
                    <a:fld id="{EC1C8ED6-E74C-4367-B1C7-8318D5F4BAE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B1D0-4D63-AD36-67ADAD5D29C3}"/>
                </c:ext>
              </c:extLst>
            </c:dLbl>
            <c:dLbl>
              <c:idx val="69"/>
              <c:tx>
                <c:rich>
                  <a:bodyPr/>
                  <a:lstStyle/>
                  <a:p>
                    <a:fld id="{E4C7E5C0-943F-44AF-9558-EE476475F58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B1D0-4D63-AD36-67ADAD5D29C3}"/>
                </c:ext>
              </c:extLst>
            </c:dLbl>
            <c:dLbl>
              <c:idx val="70"/>
              <c:tx>
                <c:rich>
                  <a:bodyPr/>
                  <a:lstStyle/>
                  <a:p>
                    <a:fld id="{8664B38C-8F2A-43B9-A974-A040EBE0241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B1D0-4D63-AD36-67ADAD5D29C3}"/>
                </c:ext>
              </c:extLst>
            </c:dLbl>
            <c:spPr>
              <a:noFill/>
              <a:ln>
                <a:noFill/>
              </a:ln>
              <a:effectLst/>
            </c:spPr>
            <c:txPr>
              <a:bodyPr wrap="square" lIns="38100" tIns="19050" rIns="38100" bIns="19050" anchor="ctr">
                <a:spAutoFit/>
              </a:bodyPr>
              <a:lstStyle/>
              <a:p>
                <a:pPr>
                  <a:defRPr sz="1050" b="1">
                    <a:solidFill>
                      <a:srgbClr val="006600"/>
                    </a:solidFill>
                  </a:defRPr>
                </a:pPr>
                <a:endParaRPr lang="fr-FR"/>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2.18'!$D$4:$BV$4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2.18'!$D$11:$BV$11</c:f>
              <c:numCache>
                <c:formatCode>0.0%</c:formatCode>
                <c:ptCount val="71"/>
                <c:pt idx="22">
                  <c:v>1.9341648262547931E-2</c:v>
                </c:pt>
                <c:pt idx="23">
                  <c:v>1.8751349850334668E-2</c:v>
                </c:pt>
                <c:pt idx="24">
                  <c:v>1.9186030648692468E-2</c:v>
                </c:pt>
                <c:pt idx="25">
                  <c:v>1.9143921835367103E-2</c:v>
                </c:pt>
                <c:pt idx="26">
                  <c:v>1.8899360599937777E-2</c:v>
                </c:pt>
                <c:pt idx="27">
                  <c:v>1.8447776572345299E-2</c:v>
                </c:pt>
                <c:pt idx="28">
                  <c:v>1.7955510015560148E-2</c:v>
                </c:pt>
                <c:pt idx="29">
                  <c:v>1.7542036702911632E-2</c:v>
                </c:pt>
                <c:pt idx="30">
                  <c:v>1.7077893657170513E-2</c:v>
                </c:pt>
                <c:pt idx="31">
                  <c:v>1.6585490606836183E-2</c:v>
                </c:pt>
                <c:pt idx="32">
                  <c:v>1.6088636831897343E-2</c:v>
                </c:pt>
                <c:pt idx="33">
                  <c:v>1.5702284821910953E-2</c:v>
                </c:pt>
                <c:pt idx="34">
                  <c:v>1.5296727853436082E-2</c:v>
                </c:pt>
                <c:pt idx="35">
                  <c:v>1.4907471593838473E-2</c:v>
                </c:pt>
                <c:pt idx="36">
                  <c:v>1.4554324593787452E-2</c:v>
                </c:pt>
                <c:pt idx="37">
                  <c:v>1.4205780170202921E-2</c:v>
                </c:pt>
                <c:pt idx="38">
                  <c:v>1.3813952630832651E-2</c:v>
                </c:pt>
                <c:pt idx="39">
                  <c:v>1.3426699254905932E-2</c:v>
                </c:pt>
                <c:pt idx="40">
                  <c:v>1.3059785862861051E-2</c:v>
                </c:pt>
                <c:pt idx="41">
                  <c:v>1.2701095779414509E-2</c:v>
                </c:pt>
                <c:pt idx="42">
                  <c:v>1.2355012159417486E-2</c:v>
                </c:pt>
                <c:pt idx="43">
                  <c:v>1.2003755239691537E-2</c:v>
                </c:pt>
                <c:pt idx="44">
                  <c:v>1.1675851078848321E-2</c:v>
                </c:pt>
                <c:pt idx="45">
                  <c:v>1.1358034224935913E-2</c:v>
                </c:pt>
                <c:pt idx="46">
                  <c:v>1.1028059706235323E-2</c:v>
                </c:pt>
                <c:pt idx="47">
                  <c:v>1.0721374711435645E-2</c:v>
                </c:pt>
                <c:pt idx="48">
                  <c:v>1.0426629692573491E-2</c:v>
                </c:pt>
                <c:pt idx="49">
                  <c:v>1.0121975850190082E-2</c:v>
                </c:pt>
                <c:pt idx="50">
                  <c:v>9.8160309107641584E-3</c:v>
                </c:pt>
                <c:pt idx="51">
                  <c:v>9.531350988735067E-3</c:v>
                </c:pt>
                <c:pt idx="52">
                  <c:v>9.2683773691776793E-3</c:v>
                </c:pt>
                <c:pt idx="53">
                  <c:v>9.0181175893647107E-3</c:v>
                </c:pt>
                <c:pt idx="54">
                  <c:v>8.7637906887949799E-3</c:v>
                </c:pt>
                <c:pt idx="55">
                  <c:v>8.5091981185607991E-3</c:v>
                </c:pt>
                <c:pt idx="56">
                  <c:v>8.2855181150707172E-3</c:v>
                </c:pt>
                <c:pt idx="57">
                  <c:v>8.0746328598864971E-3</c:v>
                </c:pt>
                <c:pt idx="58">
                  <c:v>7.8709726163117034E-3</c:v>
                </c:pt>
                <c:pt idx="59">
                  <c:v>7.6941689197739822E-3</c:v>
                </c:pt>
                <c:pt idx="60">
                  <c:v>7.5115393275207182E-3</c:v>
                </c:pt>
                <c:pt idx="61">
                  <c:v>7.3630575553703653E-3</c:v>
                </c:pt>
                <c:pt idx="62">
                  <c:v>7.236510001940144E-3</c:v>
                </c:pt>
                <c:pt idx="63">
                  <c:v>7.1079722828965193E-3</c:v>
                </c:pt>
                <c:pt idx="64">
                  <c:v>7.0013159915111233E-3</c:v>
                </c:pt>
                <c:pt idx="65">
                  <c:v>6.9237753151611004E-3</c:v>
                </c:pt>
                <c:pt idx="66">
                  <c:v>6.813172727831847E-3</c:v>
                </c:pt>
                <c:pt idx="67">
                  <c:v>6.7481979920849151E-3</c:v>
                </c:pt>
                <c:pt idx="68">
                  <c:v>6.6866165653674311E-3</c:v>
                </c:pt>
                <c:pt idx="69">
                  <c:v>6.6468776956007244E-3</c:v>
                </c:pt>
                <c:pt idx="70">
                  <c:v>6.6181246049320727E-3</c:v>
                </c:pt>
              </c:numCache>
            </c:numRef>
          </c:val>
          <c:smooth val="0"/>
          <c:extLst>
            <c:ext xmlns:c15="http://schemas.microsoft.com/office/drawing/2012/chart" uri="{02D57815-91ED-43cb-92C2-25804820EDAC}">
              <c15:datalabelsRange>
                <c15:f>'Fig 2.18'!$D$25:$BV$25</c15:f>
                <c15:dlblRangeCache>
                  <c:ptCount val="71"/>
                  <c:pt idx="70">
                    <c:v>0,7%</c:v>
                  </c:pt>
                </c15:dlblRangeCache>
              </c15:datalabelsRange>
            </c:ext>
            <c:ext xmlns:c16="http://schemas.microsoft.com/office/drawing/2014/chart" uri="{C3380CC4-5D6E-409C-BE32-E72D297353CC}">
              <c16:uniqueId val="{0000008F-B1D0-4D63-AD36-67ADAD5D29C3}"/>
            </c:ext>
          </c:extLst>
        </c:ser>
        <c:ser>
          <c:idx val="2"/>
          <c:order val="2"/>
          <c:tx>
            <c:strRef>
              <c:f>'Fig 2.18'!$C$12</c:f>
              <c:strCache>
                <c:ptCount val="1"/>
                <c:pt idx="0">
                  <c:v>1,3%</c:v>
                </c:pt>
              </c:strCache>
            </c:strRef>
          </c:tx>
          <c:spPr>
            <a:ln>
              <a:solidFill>
                <a:srgbClr val="31859C"/>
              </a:solidFill>
            </a:ln>
          </c:spPr>
          <c:marker>
            <c:symbol val="none"/>
          </c:marker>
          <c:dLbls>
            <c:delete val="1"/>
          </c:dLbls>
          <c:cat>
            <c:numRef>
              <c:f>'Fig 2.18'!$D$4:$BV$4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2.18'!$D$12:$BV$12</c:f>
              <c:numCache>
                <c:formatCode>0.0%</c:formatCode>
                <c:ptCount val="71"/>
                <c:pt idx="22">
                  <c:v>1.9341648262547931E-2</c:v>
                </c:pt>
                <c:pt idx="23">
                  <c:v>1.8751349850334668E-2</c:v>
                </c:pt>
                <c:pt idx="24">
                  <c:v>1.9186030648692468E-2</c:v>
                </c:pt>
                <c:pt idx="25">
                  <c:v>1.9143921835367103E-2</c:v>
                </c:pt>
                <c:pt idx="26">
                  <c:v>1.8899360599937777E-2</c:v>
                </c:pt>
                <c:pt idx="27">
                  <c:v>1.8447736510235686E-2</c:v>
                </c:pt>
                <c:pt idx="28">
                  <c:v>1.803148883470107E-2</c:v>
                </c:pt>
                <c:pt idx="29">
                  <c:v>1.7643556171738465E-2</c:v>
                </c:pt>
                <c:pt idx="30">
                  <c:v>1.7209220500659841E-2</c:v>
                </c:pt>
                <c:pt idx="31">
                  <c:v>1.6751221329308719E-2</c:v>
                </c:pt>
                <c:pt idx="32">
                  <c:v>1.629381807059288E-2</c:v>
                </c:pt>
                <c:pt idx="33">
                  <c:v>1.5946226268235539E-2</c:v>
                </c:pt>
                <c:pt idx="34">
                  <c:v>1.557940680334741E-2</c:v>
                </c:pt>
                <c:pt idx="35">
                  <c:v>1.5227147650275188E-2</c:v>
                </c:pt>
                <c:pt idx="36">
                  <c:v>1.4911533512963499E-2</c:v>
                </c:pt>
                <c:pt idx="37">
                  <c:v>1.459957686949614E-2</c:v>
                </c:pt>
                <c:pt idx="38">
                  <c:v>1.4241091215387166E-2</c:v>
                </c:pt>
                <c:pt idx="39">
                  <c:v>1.388280503643489E-2</c:v>
                </c:pt>
                <c:pt idx="40">
                  <c:v>1.3540786579980087E-2</c:v>
                </c:pt>
                <c:pt idx="41">
                  <c:v>1.320545634656488E-2</c:v>
                </c:pt>
                <c:pt idx="42">
                  <c:v>1.2879522380273241E-2</c:v>
                </c:pt>
                <c:pt idx="43">
                  <c:v>1.2545559605639505E-2</c:v>
                </c:pt>
                <c:pt idx="44">
                  <c:v>1.2233785619010758E-2</c:v>
                </c:pt>
                <c:pt idx="45">
                  <c:v>1.1930487278043758E-2</c:v>
                </c:pt>
                <c:pt idx="46">
                  <c:v>1.1612350268009834E-2</c:v>
                </c:pt>
                <c:pt idx="47">
                  <c:v>1.1315911359299755E-2</c:v>
                </c:pt>
                <c:pt idx="48">
                  <c:v>1.1029225270294207E-2</c:v>
                </c:pt>
                <c:pt idx="49">
                  <c:v>1.0730590956662784E-2</c:v>
                </c:pt>
                <c:pt idx="50">
                  <c:v>1.0430511901856692E-2</c:v>
                </c:pt>
                <c:pt idx="51">
                  <c:v>1.0150674882227449E-2</c:v>
                </c:pt>
                <c:pt idx="52">
                  <c:v>9.8928003886018627E-3</c:v>
                </c:pt>
                <c:pt idx="53">
                  <c:v>9.6456254510520426E-3</c:v>
                </c:pt>
                <c:pt idx="54">
                  <c:v>9.3925635748263528E-3</c:v>
                </c:pt>
                <c:pt idx="55">
                  <c:v>9.1371853466911956E-3</c:v>
                </c:pt>
                <c:pt idx="56">
                  <c:v>8.9125593730193988E-3</c:v>
                </c:pt>
                <c:pt idx="57">
                  <c:v>8.7001259261588523E-3</c:v>
                </c:pt>
                <c:pt idx="58">
                  <c:v>8.4954664271045671E-3</c:v>
                </c:pt>
                <c:pt idx="59">
                  <c:v>8.3184535778158594E-3</c:v>
                </c:pt>
                <c:pt idx="60">
                  <c:v>8.1336480850958074E-3</c:v>
                </c:pt>
                <c:pt idx="61">
                  <c:v>7.9839129869594024E-3</c:v>
                </c:pt>
                <c:pt idx="62">
                  <c:v>7.8566369480854627E-3</c:v>
                </c:pt>
                <c:pt idx="63">
                  <c:v>7.7276481599715639E-3</c:v>
                </c:pt>
                <c:pt idx="64">
                  <c:v>7.6201402368475469E-3</c:v>
                </c:pt>
                <c:pt idx="65">
                  <c:v>7.5420490604977642E-3</c:v>
                </c:pt>
                <c:pt idx="66">
                  <c:v>7.4294996409478157E-3</c:v>
                </c:pt>
                <c:pt idx="67">
                  <c:v>7.352283912823018E-3</c:v>
                </c:pt>
                <c:pt idx="68">
                  <c:v>7.2912280415145768E-3</c:v>
                </c:pt>
                <c:pt idx="69">
                  <c:v>7.2518549935670727E-3</c:v>
                </c:pt>
                <c:pt idx="70">
                  <c:v>7.2235697365640441E-3</c:v>
                </c:pt>
              </c:numCache>
            </c:numRef>
          </c:val>
          <c:smooth val="0"/>
          <c:extLst>
            <c:ext xmlns:c16="http://schemas.microsoft.com/office/drawing/2014/chart" uri="{C3380CC4-5D6E-409C-BE32-E72D297353CC}">
              <c16:uniqueId val="{00000090-B1D0-4D63-AD36-67ADAD5D29C3}"/>
            </c:ext>
          </c:extLst>
        </c:ser>
        <c:ser>
          <c:idx val="3"/>
          <c:order val="3"/>
          <c:tx>
            <c:strRef>
              <c:f>'Fig 2.18'!$C$13</c:f>
              <c:strCache>
                <c:ptCount val="1"/>
                <c:pt idx="0">
                  <c:v>1,0%</c:v>
                </c:pt>
              </c:strCache>
            </c:strRef>
          </c:tx>
          <c:spPr>
            <a:ln>
              <a:solidFill>
                <a:schemeClr val="accent2">
                  <a:lumMod val="75000"/>
                </a:schemeClr>
              </a:solidFill>
            </a:ln>
          </c:spPr>
          <c:marker>
            <c:symbol val="none"/>
          </c:marker>
          <c:dLbls>
            <c:delete val="1"/>
          </c:dLbls>
          <c:cat>
            <c:numRef>
              <c:f>'Fig 2.18'!$D$4:$BV$4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2.18'!$D$13:$BV$13</c:f>
              <c:numCache>
                <c:formatCode>0.0%</c:formatCode>
                <c:ptCount val="71"/>
                <c:pt idx="22">
                  <c:v>1.9341648262547931E-2</c:v>
                </c:pt>
                <c:pt idx="23">
                  <c:v>1.8751349850334668E-2</c:v>
                </c:pt>
                <c:pt idx="24">
                  <c:v>1.9186030648692468E-2</c:v>
                </c:pt>
                <c:pt idx="25">
                  <c:v>1.9143921835367103E-2</c:v>
                </c:pt>
                <c:pt idx="26">
                  <c:v>1.8899360599937777E-2</c:v>
                </c:pt>
                <c:pt idx="27">
                  <c:v>1.8447736510235686E-2</c:v>
                </c:pt>
                <c:pt idx="28">
                  <c:v>1.8037989640301164E-2</c:v>
                </c:pt>
                <c:pt idx="29">
                  <c:v>1.7668300709401261E-2</c:v>
                </c:pt>
                <c:pt idx="30">
                  <c:v>1.7262067918753676E-2</c:v>
                </c:pt>
                <c:pt idx="31">
                  <c:v>1.6838823729997506E-2</c:v>
                </c:pt>
                <c:pt idx="32">
                  <c:v>1.6422305845535477E-2</c:v>
                </c:pt>
                <c:pt idx="33">
                  <c:v>1.6111667650051301E-2</c:v>
                </c:pt>
                <c:pt idx="34">
                  <c:v>1.5778181953051203E-2</c:v>
                </c:pt>
                <c:pt idx="35">
                  <c:v>1.5459360893699514E-2</c:v>
                </c:pt>
                <c:pt idx="36">
                  <c:v>1.517334588448439E-2</c:v>
                </c:pt>
                <c:pt idx="37">
                  <c:v>1.4888990745912819E-2</c:v>
                </c:pt>
                <c:pt idx="38">
                  <c:v>1.455411892452144E-2</c:v>
                </c:pt>
                <c:pt idx="39">
                  <c:v>1.4214739974945389E-2</c:v>
                </c:pt>
                <c:pt idx="40">
                  <c:v>1.3890842866865965E-2</c:v>
                </c:pt>
                <c:pt idx="41">
                  <c:v>1.3569297033096629E-2</c:v>
                </c:pt>
                <c:pt idx="42">
                  <c:v>1.3255437498379969E-2</c:v>
                </c:pt>
                <c:pt idx="43">
                  <c:v>1.2930221999072166E-2</c:v>
                </c:pt>
                <c:pt idx="44">
                  <c:v>1.2625837663426532E-2</c:v>
                </c:pt>
                <c:pt idx="45">
                  <c:v>1.232790992617603E-2</c:v>
                </c:pt>
                <c:pt idx="46">
                  <c:v>1.2013163036583075E-2</c:v>
                </c:pt>
                <c:pt idx="47">
                  <c:v>1.1718186922764546E-2</c:v>
                </c:pt>
                <c:pt idx="48">
                  <c:v>1.14308949359793E-2</c:v>
                </c:pt>
                <c:pt idx="49">
                  <c:v>1.1129134787839712E-2</c:v>
                </c:pt>
                <c:pt idx="50">
                  <c:v>1.0824800578675652E-2</c:v>
                </c:pt>
                <c:pt idx="51">
                  <c:v>1.0540629605081215E-2</c:v>
                </c:pt>
                <c:pt idx="52">
                  <c:v>1.0277303157076919E-2</c:v>
                </c:pt>
                <c:pt idx="53">
                  <c:v>1.002361126629581E-2</c:v>
                </c:pt>
                <c:pt idx="54">
                  <c:v>9.761557118282943E-3</c:v>
                </c:pt>
                <c:pt idx="55">
                  <c:v>9.4945461016759311E-3</c:v>
                </c:pt>
                <c:pt idx="56">
                  <c:v>9.2585735204971081E-3</c:v>
                </c:pt>
                <c:pt idx="57">
                  <c:v>9.0344732962380943E-3</c:v>
                </c:pt>
                <c:pt idx="58">
                  <c:v>8.8184804431410968E-3</c:v>
                </c:pt>
                <c:pt idx="59">
                  <c:v>8.6302737960577622E-3</c:v>
                </c:pt>
                <c:pt idx="60">
                  <c:v>8.434086660874399E-3</c:v>
                </c:pt>
                <c:pt idx="61">
                  <c:v>8.2724735686238917E-3</c:v>
                </c:pt>
                <c:pt idx="62">
                  <c:v>8.1345705532148756E-3</c:v>
                </c:pt>
                <c:pt idx="63">
                  <c:v>7.9949812312875845E-3</c:v>
                </c:pt>
                <c:pt idx="64">
                  <c:v>7.8761538108928254E-3</c:v>
                </c:pt>
                <c:pt idx="65">
                  <c:v>7.7866630521036765E-3</c:v>
                </c:pt>
                <c:pt idx="66">
                  <c:v>7.6613959148772526E-3</c:v>
                </c:pt>
                <c:pt idx="67">
                  <c:v>7.5728036267682236E-3</c:v>
                </c:pt>
                <c:pt idx="68">
                  <c:v>7.5011233954013577E-3</c:v>
                </c:pt>
                <c:pt idx="69">
                  <c:v>7.4511988784291402E-3</c:v>
                </c:pt>
                <c:pt idx="70">
                  <c:v>7.4132013003164925E-3</c:v>
                </c:pt>
              </c:numCache>
            </c:numRef>
          </c:val>
          <c:smooth val="0"/>
          <c:extLst>
            <c:ext xmlns:c16="http://schemas.microsoft.com/office/drawing/2014/chart" uri="{C3380CC4-5D6E-409C-BE32-E72D297353CC}">
              <c16:uniqueId val="{00000091-B1D0-4D63-AD36-67ADAD5D29C3}"/>
            </c:ext>
          </c:extLst>
        </c:ser>
        <c:ser>
          <c:idx val="4"/>
          <c:order val="4"/>
          <c:tx>
            <c:strRef>
              <c:f>'Fig 2.18'!$C$9</c:f>
              <c:strCache>
                <c:ptCount val="1"/>
                <c:pt idx="0">
                  <c:v>0,7%</c:v>
                </c:pt>
              </c:strCache>
            </c:strRef>
          </c:tx>
          <c:spPr>
            <a:ln>
              <a:solidFill>
                <a:srgbClr val="800000"/>
              </a:solidFill>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2-B1D0-4D63-AD36-67ADAD5D29C3}"/>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3-B1D0-4D63-AD36-67ADAD5D29C3}"/>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4-B1D0-4D63-AD36-67ADAD5D29C3}"/>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5-B1D0-4D63-AD36-67ADAD5D29C3}"/>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6-B1D0-4D63-AD36-67ADAD5D29C3}"/>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7-B1D0-4D63-AD36-67ADAD5D29C3}"/>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8-B1D0-4D63-AD36-67ADAD5D29C3}"/>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9-B1D0-4D63-AD36-67ADAD5D29C3}"/>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A-B1D0-4D63-AD36-67ADAD5D29C3}"/>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B-B1D0-4D63-AD36-67ADAD5D29C3}"/>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C-B1D0-4D63-AD36-67ADAD5D29C3}"/>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D-B1D0-4D63-AD36-67ADAD5D29C3}"/>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E-B1D0-4D63-AD36-67ADAD5D29C3}"/>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F-B1D0-4D63-AD36-67ADAD5D29C3}"/>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0-B1D0-4D63-AD36-67ADAD5D29C3}"/>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1-B1D0-4D63-AD36-67ADAD5D29C3}"/>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2-B1D0-4D63-AD36-67ADAD5D29C3}"/>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3-B1D0-4D63-AD36-67ADAD5D29C3}"/>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4-B1D0-4D63-AD36-67ADAD5D29C3}"/>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5-B1D0-4D63-AD36-67ADAD5D29C3}"/>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6-B1D0-4D63-AD36-67ADAD5D29C3}"/>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7-B1D0-4D63-AD36-67ADAD5D29C3}"/>
                </c:ext>
              </c:extLst>
            </c:dLbl>
            <c:dLbl>
              <c:idx val="22"/>
              <c:tx>
                <c:rich>
                  <a:bodyPr/>
                  <a:lstStyle/>
                  <a:p>
                    <a:fld id="{1DC4F57B-DB62-486F-9F1E-FB1B28B89918}"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8-B1D0-4D63-AD36-67ADAD5D29C3}"/>
                </c:ext>
              </c:extLst>
            </c:dLbl>
            <c:dLbl>
              <c:idx val="23"/>
              <c:tx>
                <c:rich>
                  <a:bodyPr/>
                  <a:lstStyle/>
                  <a:p>
                    <a:fld id="{74D36499-9D18-4F02-9A02-6FFBF4966B1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9-B1D0-4D63-AD36-67ADAD5D29C3}"/>
                </c:ext>
              </c:extLst>
            </c:dLbl>
            <c:dLbl>
              <c:idx val="24"/>
              <c:tx>
                <c:rich>
                  <a:bodyPr/>
                  <a:lstStyle/>
                  <a:p>
                    <a:fld id="{D10204EB-3E54-44FD-9E8D-50574F01356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B1D0-4D63-AD36-67ADAD5D29C3}"/>
                </c:ext>
              </c:extLst>
            </c:dLbl>
            <c:dLbl>
              <c:idx val="25"/>
              <c:tx>
                <c:rich>
                  <a:bodyPr/>
                  <a:lstStyle/>
                  <a:p>
                    <a:fld id="{8ED88D11-0FA7-449B-8319-C629C3BD61A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B1D0-4D63-AD36-67ADAD5D29C3}"/>
                </c:ext>
              </c:extLst>
            </c:dLbl>
            <c:dLbl>
              <c:idx val="26"/>
              <c:tx>
                <c:rich>
                  <a:bodyPr/>
                  <a:lstStyle/>
                  <a:p>
                    <a:fld id="{092FED6B-89E1-4E06-8D9F-596355EFDF9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B1D0-4D63-AD36-67ADAD5D29C3}"/>
                </c:ext>
              </c:extLst>
            </c:dLbl>
            <c:dLbl>
              <c:idx val="27"/>
              <c:tx>
                <c:rich>
                  <a:bodyPr/>
                  <a:lstStyle/>
                  <a:p>
                    <a:fld id="{170279AE-AA80-433C-BA52-29EC7FA4122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B1D0-4D63-AD36-67ADAD5D29C3}"/>
                </c:ext>
              </c:extLst>
            </c:dLbl>
            <c:dLbl>
              <c:idx val="28"/>
              <c:tx>
                <c:rich>
                  <a:bodyPr/>
                  <a:lstStyle/>
                  <a:p>
                    <a:fld id="{4FD0053E-756D-4C24-ABAA-9A06CC8E634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B1D0-4D63-AD36-67ADAD5D29C3}"/>
                </c:ext>
              </c:extLst>
            </c:dLbl>
            <c:dLbl>
              <c:idx val="29"/>
              <c:tx>
                <c:rich>
                  <a:bodyPr/>
                  <a:lstStyle/>
                  <a:p>
                    <a:fld id="{2109FC91-E6CF-45CB-AFBF-71AC82346AF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B1D0-4D63-AD36-67ADAD5D29C3}"/>
                </c:ext>
              </c:extLst>
            </c:dLbl>
            <c:dLbl>
              <c:idx val="30"/>
              <c:tx>
                <c:rich>
                  <a:bodyPr/>
                  <a:lstStyle/>
                  <a:p>
                    <a:fld id="{E83829F8-3D47-4661-B410-F9F4A17F566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B1D0-4D63-AD36-67ADAD5D29C3}"/>
                </c:ext>
              </c:extLst>
            </c:dLbl>
            <c:dLbl>
              <c:idx val="31"/>
              <c:tx>
                <c:rich>
                  <a:bodyPr/>
                  <a:lstStyle/>
                  <a:p>
                    <a:fld id="{081BC030-E464-47CF-B6ED-2944147D77B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B1D0-4D63-AD36-67ADAD5D29C3}"/>
                </c:ext>
              </c:extLst>
            </c:dLbl>
            <c:dLbl>
              <c:idx val="32"/>
              <c:tx>
                <c:rich>
                  <a:bodyPr/>
                  <a:lstStyle/>
                  <a:p>
                    <a:fld id="{BFE4760F-C21D-459B-8720-3E7D8966C7C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B1D0-4D63-AD36-67ADAD5D29C3}"/>
                </c:ext>
              </c:extLst>
            </c:dLbl>
            <c:dLbl>
              <c:idx val="33"/>
              <c:tx>
                <c:rich>
                  <a:bodyPr/>
                  <a:lstStyle/>
                  <a:p>
                    <a:fld id="{57118DC6-3780-4101-8158-F92073EFEBF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B1D0-4D63-AD36-67ADAD5D29C3}"/>
                </c:ext>
              </c:extLst>
            </c:dLbl>
            <c:dLbl>
              <c:idx val="34"/>
              <c:tx>
                <c:rich>
                  <a:bodyPr/>
                  <a:lstStyle/>
                  <a:p>
                    <a:fld id="{2B0DB63C-364C-4A2E-964D-09FB7AAB83A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B1D0-4D63-AD36-67ADAD5D29C3}"/>
                </c:ext>
              </c:extLst>
            </c:dLbl>
            <c:dLbl>
              <c:idx val="35"/>
              <c:tx>
                <c:rich>
                  <a:bodyPr/>
                  <a:lstStyle/>
                  <a:p>
                    <a:fld id="{9BFBCF16-65B5-4CA7-8B1B-89952346B49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B1D0-4D63-AD36-67ADAD5D29C3}"/>
                </c:ext>
              </c:extLst>
            </c:dLbl>
            <c:dLbl>
              <c:idx val="36"/>
              <c:tx>
                <c:rich>
                  <a:bodyPr/>
                  <a:lstStyle/>
                  <a:p>
                    <a:fld id="{4D651491-239C-4C04-B064-99834400B47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B1D0-4D63-AD36-67ADAD5D29C3}"/>
                </c:ext>
              </c:extLst>
            </c:dLbl>
            <c:dLbl>
              <c:idx val="37"/>
              <c:tx>
                <c:rich>
                  <a:bodyPr/>
                  <a:lstStyle/>
                  <a:p>
                    <a:fld id="{DECB1219-4DC7-4A67-94CC-2917C0D547D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B1D0-4D63-AD36-67ADAD5D29C3}"/>
                </c:ext>
              </c:extLst>
            </c:dLbl>
            <c:dLbl>
              <c:idx val="38"/>
              <c:tx>
                <c:rich>
                  <a:bodyPr/>
                  <a:lstStyle/>
                  <a:p>
                    <a:fld id="{20DB2E9E-7DA4-40EC-9DF0-C297554863D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B1D0-4D63-AD36-67ADAD5D29C3}"/>
                </c:ext>
              </c:extLst>
            </c:dLbl>
            <c:dLbl>
              <c:idx val="39"/>
              <c:tx>
                <c:rich>
                  <a:bodyPr/>
                  <a:lstStyle/>
                  <a:p>
                    <a:fld id="{0049A8A6-5A71-4AA5-A3A8-CA8FC2F4BE7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B1D0-4D63-AD36-67ADAD5D29C3}"/>
                </c:ext>
              </c:extLst>
            </c:dLbl>
            <c:dLbl>
              <c:idx val="40"/>
              <c:tx>
                <c:rich>
                  <a:bodyPr/>
                  <a:lstStyle/>
                  <a:p>
                    <a:fld id="{D77FEA1E-1C59-4657-9E4A-0651B6252D2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B1D0-4D63-AD36-67ADAD5D29C3}"/>
                </c:ext>
              </c:extLst>
            </c:dLbl>
            <c:dLbl>
              <c:idx val="41"/>
              <c:tx>
                <c:rich>
                  <a:bodyPr/>
                  <a:lstStyle/>
                  <a:p>
                    <a:fld id="{F7655DAA-6ECB-4FB6-B803-137A0BE4183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B1D0-4D63-AD36-67ADAD5D29C3}"/>
                </c:ext>
              </c:extLst>
            </c:dLbl>
            <c:dLbl>
              <c:idx val="42"/>
              <c:tx>
                <c:rich>
                  <a:bodyPr/>
                  <a:lstStyle/>
                  <a:p>
                    <a:fld id="{D36C7D28-758D-4ABA-B98C-8F820AE4FC1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B1D0-4D63-AD36-67ADAD5D29C3}"/>
                </c:ext>
              </c:extLst>
            </c:dLbl>
            <c:dLbl>
              <c:idx val="43"/>
              <c:tx>
                <c:rich>
                  <a:bodyPr/>
                  <a:lstStyle/>
                  <a:p>
                    <a:fld id="{50D3C89B-1E60-4F5C-8787-14F482D33B6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B1D0-4D63-AD36-67ADAD5D29C3}"/>
                </c:ext>
              </c:extLst>
            </c:dLbl>
            <c:dLbl>
              <c:idx val="44"/>
              <c:tx>
                <c:rich>
                  <a:bodyPr/>
                  <a:lstStyle/>
                  <a:p>
                    <a:fld id="{47BADD86-2CCA-4EE3-8F81-5D5C5ECDB78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B1D0-4D63-AD36-67ADAD5D29C3}"/>
                </c:ext>
              </c:extLst>
            </c:dLbl>
            <c:dLbl>
              <c:idx val="45"/>
              <c:tx>
                <c:rich>
                  <a:bodyPr/>
                  <a:lstStyle/>
                  <a:p>
                    <a:fld id="{1878CC35-26D4-4869-A3F6-B9D648831BC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B1D0-4D63-AD36-67ADAD5D29C3}"/>
                </c:ext>
              </c:extLst>
            </c:dLbl>
            <c:dLbl>
              <c:idx val="46"/>
              <c:tx>
                <c:rich>
                  <a:bodyPr/>
                  <a:lstStyle/>
                  <a:p>
                    <a:fld id="{196DF7E1-022E-40D0-9ED9-D32FB819C0C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B1D0-4D63-AD36-67ADAD5D29C3}"/>
                </c:ext>
              </c:extLst>
            </c:dLbl>
            <c:dLbl>
              <c:idx val="47"/>
              <c:tx>
                <c:rich>
                  <a:bodyPr/>
                  <a:lstStyle/>
                  <a:p>
                    <a:fld id="{FB7EE00C-6B5B-4C69-9E20-06A0A763A10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B1D0-4D63-AD36-67ADAD5D29C3}"/>
                </c:ext>
              </c:extLst>
            </c:dLbl>
            <c:dLbl>
              <c:idx val="48"/>
              <c:tx>
                <c:rich>
                  <a:bodyPr/>
                  <a:lstStyle/>
                  <a:p>
                    <a:fld id="{1259700C-1EFC-4134-AC43-B6E4EA68CF3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B1D0-4D63-AD36-67ADAD5D29C3}"/>
                </c:ext>
              </c:extLst>
            </c:dLbl>
            <c:dLbl>
              <c:idx val="49"/>
              <c:tx>
                <c:rich>
                  <a:bodyPr/>
                  <a:lstStyle/>
                  <a:p>
                    <a:fld id="{A834E277-0C27-4E90-AB32-4D9A86AF88C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B1D0-4D63-AD36-67ADAD5D29C3}"/>
                </c:ext>
              </c:extLst>
            </c:dLbl>
            <c:dLbl>
              <c:idx val="50"/>
              <c:tx>
                <c:rich>
                  <a:bodyPr/>
                  <a:lstStyle/>
                  <a:p>
                    <a:fld id="{08CDB7AC-BF3A-47FA-A7DD-F06408F033E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B1D0-4D63-AD36-67ADAD5D29C3}"/>
                </c:ext>
              </c:extLst>
            </c:dLbl>
            <c:dLbl>
              <c:idx val="51"/>
              <c:tx>
                <c:rich>
                  <a:bodyPr/>
                  <a:lstStyle/>
                  <a:p>
                    <a:fld id="{70F9B771-83B4-4534-B499-183E2205A5F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B1D0-4D63-AD36-67ADAD5D29C3}"/>
                </c:ext>
              </c:extLst>
            </c:dLbl>
            <c:dLbl>
              <c:idx val="52"/>
              <c:tx>
                <c:rich>
                  <a:bodyPr/>
                  <a:lstStyle/>
                  <a:p>
                    <a:fld id="{23787498-2D4B-46ED-81DC-BBBF158827D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B1D0-4D63-AD36-67ADAD5D29C3}"/>
                </c:ext>
              </c:extLst>
            </c:dLbl>
            <c:dLbl>
              <c:idx val="53"/>
              <c:tx>
                <c:rich>
                  <a:bodyPr/>
                  <a:lstStyle/>
                  <a:p>
                    <a:fld id="{A9A128AA-99CD-413A-82ED-7E31DB4CE67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B1D0-4D63-AD36-67ADAD5D29C3}"/>
                </c:ext>
              </c:extLst>
            </c:dLbl>
            <c:dLbl>
              <c:idx val="54"/>
              <c:tx>
                <c:rich>
                  <a:bodyPr/>
                  <a:lstStyle/>
                  <a:p>
                    <a:fld id="{ABB773D6-2919-4A3B-90E7-3CB08BD3218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B1D0-4D63-AD36-67ADAD5D29C3}"/>
                </c:ext>
              </c:extLst>
            </c:dLbl>
            <c:dLbl>
              <c:idx val="55"/>
              <c:tx>
                <c:rich>
                  <a:bodyPr/>
                  <a:lstStyle/>
                  <a:p>
                    <a:fld id="{B1317F12-227D-4C7E-A4EC-E0CC53EEAAF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B1D0-4D63-AD36-67ADAD5D29C3}"/>
                </c:ext>
              </c:extLst>
            </c:dLbl>
            <c:dLbl>
              <c:idx val="56"/>
              <c:tx>
                <c:rich>
                  <a:bodyPr/>
                  <a:lstStyle/>
                  <a:p>
                    <a:fld id="{FB0F42B9-7886-4E08-AB13-1F0123E2A9D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B1D0-4D63-AD36-67ADAD5D29C3}"/>
                </c:ext>
              </c:extLst>
            </c:dLbl>
            <c:dLbl>
              <c:idx val="57"/>
              <c:tx>
                <c:rich>
                  <a:bodyPr/>
                  <a:lstStyle/>
                  <a:p>
                    <a:fld id="{68C98E40-AEC9-454D-872C-FB256A0EC3B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B1D0-4D63-AD36-67ADAD5D29C3}"/>
                </c:ext>
              </c:extLst>
            </c:dLbl>
            <c:dLbl>
              <c:idx val="58"/>
              <c:tx>
                <c:rich>
                  <a:bodyPr/>
                  <a:lstStyle/>
                  <a:p>
                    <a:fld id="{7FE40A02-BB57-4DA2-AA02-87B969434C8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B1D0-4D63-AD36-67ADAD5D29C3}"/>
                </c:ext>
              </c:extLst>
            </c:dLbl>
            <c:dLbl>
              <c:idx val="59"/>
              <c:tx>
                <c:rich>
                  <a:bodyPr/>
                  <a:lstStyle/>
                  <a:p>
                    <a:fld id="{A2948E22-BDF1-4D64-8E5F-E13C51D4EE5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B1D0-4D63-AD36-67ADAD5D29C3}"/>
                </c:ext>
              </c:extLst>
            </c:dLbl>
            <c:dLbl>
              <c:idx val="60"/>
              <c:tx>
                <c:rich>
                  <a:bodyPr/>
                  <a:lstStyle/>
                  <a:p>
                    <a:fld id="{B9729244-A55E-41E4-986A-27F19B42881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B1D0-4D63-AD36-67ADAD5D29C3}"/>
                </c:ext>
              </c:extLst>
            </c:dLbl>
            <c:dLbl>
              <c:idx val="61"/>
              <c:tx>
                <c:rich>
                  <a:bodyPr/>
                  <a:lstStyle/>
                  <a:p>
                    <a:fld id="{8C8304BC-D29B-4BA9-B281-6388EE9D888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B1D0-4D63-AD36-67ADAD5D29C3}"/>
                </c:ext>
              </c:extLst>
            </c:dLbl>
            <c:dLbl>
              <c:idx val="62"/>
              <c:tx>
                <c:rich>
                  <a:bodyPr/>
                  <a:lstStyle/>
                  <a:p>
                    <a:fld id="{5811E0EF-F1E1-433F-A447-CA177044DC7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B1D0-4D63-AD36-67ADAD5D29C3}"/>
                </c:ext>
              </c:extLst>
            </c:dLbl>
            <c:dLbl>
              <c:idx val="63"/>
              <c:tx>
                <c:rich>
                  <a:bodyPr/>
                  <a:lstStyle/>
                  <a:p>
                    <a:fld id="{AD053E67-4619-4163-BC98-897139FE3B7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B1D0-4D63-AD36-67ADAD5D29C3}"/>
                </c:ext>
              </c:extLst>
            </c:dLbl>
            <c:dLbl>
              <c:idx val="64"/>
              <c:tx>
                <c:rich>
                  <a:bodyPr/>
                  <a:lstStyle/>
                  <a:p>
                    <a:fld id="{14835EBE-F12E-46BA-B480-167CF1419AD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B1D0-4D63-AD36-67ADAD5D29C3}"/>
                </c:ext>
              </c:extLst>
            </c:dLbl>
            <c:dLbl>
              <c:idx val="65"/>
              <c:tx>
                <c:rich>
                  <a:bodyPr/>
                  <a:lstStyle/>
                  <a:p>
                    <a:fld id="{D8260880-8B3A-4430-86C9-1D95932149A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B1D0-4D63-AD36-67ADAD5D29C3}"/>
                </c:ext>
              </c:extLst>
            </c:dLbl>
            <c:dLbl>
              <c:idx val="66"/>
              <c:tx>
                <c:rich>
                  <a:bodyPr/>
                  <a:lstStyle/>
                  <a:p>
                    <a:fld id="{78A5DE22-189B-44F2-BD5A-1B0789BB09E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B1D0-4D63-AD36-67ADAD5D29C3}"/>
                </c:ext>
              </c:extLst>
            </c:dLbl>
            <c:dLbl>
              <c:idx val="67"/>
              <c:tx>
                <c:rich>
                  <a:bodyPr/>
                  <a:lstStyle/>
                  <a:p>
                    <a:fld id="{8A3AA6F8-E5D7-4C3A-B2CF-3F2CE45DED0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B1D0-4D63-AD36-67ADAD5D29C3}"/>
                </c:ext>
              </c:extLst>
            </c:dLbl>
            <c:dLbl>
              <c:idx val="68"/>
              <c:tx>
                <c:rich>
                  <a:bodyPr/>
                  <a:lstStyle/>
                  <a:p>
                    <a:fld id="{704AFD0F-130F-4491-BC56-1FCACAC304B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B1D0-4D63-AD36-67ADAD5D29C3}"/>
                </c:ext>
              </c:extLst>
            </c:dLbl>
            <c:dLbl>
              <c:idx val="69"/>
              <c:tx>
                <c:rich>
                  <a:bodyPr/>
                  <a:lstStyle/>
                  <a:p>
                    <a:fld id="{C777E3A9-DE43-4E91-8E18-6462C4867BA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7-B1D0-4D63-AD36-67ADAD5D29C3}"/>
                </c:ext>
              </c:extLst>
            </c:dLbl>
            <c:dLbl>
              <c:idx val="70"/>
              <c:tx>
                <c:rich>
                  <a:bodyPr/>
                  <a:lstStyle/>
                  <a:p>
                    <a:fld id="{EB5F0940-FDE6-42E1-85C9-1D3593964A7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8-B1D0-4D63-AD36-67ADAD5D29C3}"/>
                </c:ext>
              </c:extLst>
            </c:dLbl>
            <c:spPr>
              <a:noFill/>
              <a:ln>
                <a:noFill/>
              </a:ln>
              <a:effectLst/>
            </c:spPr>
            <c:txPr>
              <a:bodyPr wrap="square" lIns="38100" tIns="19050" rIns="38100" bIns="19050" anchor="ctr">
                <a:spAutoFit/>
              </a:bodyPr>
              <a:lstStyle/>
              <a:p>
                <a:pPr>
                  <a:defRPr sz="1050" b="1" i="0">
                    <a:solidFill>
                      <a:srgbClr val="800000"/>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2.18'!$D$4:$BV$4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2.18'!$D$14:$BV$14</c:f>
              <c:numCache>
                <c:formatCode>0.0%</c:formatCode>
                <c:ptCount val="71"/>
                <c:pt idx="22">
                  <c:v>1.9341648262547931E-2</c:v>
                </c:pt>
                <c:pt idx="23">
                  <c:v>1.8751349850334668E-2</c:v>
                </c:pt>
                <c:pt idx="24">
                  <c:v>1.9186030648692468E-2</c:v>
                </c:pt>
                <c:pt idx="25">
                  <c:v>1.9143921835367103E-2</c:v>
                </c:pt>
                <c:pt idx="26">
                  <c:v>1.8899360599937777E-2</c:v>
                </c:pt>
                <c:pt idx="27">
                  <c:v>1.8444403719038618E-2</c:v>
                </c:pt>
                <c:pt idx="28">
                  <c:v>1.8048089496647997E-2</c:v>
                </c:pt>
                <c:pt idx="29">
                  <c:v>1.7706474889507044E-2</c:v>
                </c:pt>
                <c:pt idx="30">
                  <c:v>1.7338426300833664E-2</c:v>
                </c:pt>
                <c:pt idx="31">
                  <c:v>1.6955781878875167E-2</c:v>
                </c:pt>
                <c:pt idx="32">
                  <c:v>1.6585832137857678E-2</c:v>
                </c:pt>
                <c:pt idx="33">
                  <c:v>1.6322994764419729E-2</c:v>
                </c:pt>
                <c:pt idx="34">
                  <c:v>1.6036317892902753E-2</c:v>
                </c:pt>
                <c:pt idx="35">
                  <c:v>1.5766374427263821E-2</c:v>
                </c:pt>
                <c:pt idx="36">
                  <c:v>1.5527741936976818E-2</c:v>
                </c:pt>
                <c:pt idx="37">
                  <c:v>1.5291015898549349E-2</c:v>
                </c:pt>
                <c:pt idx="38">
                  <c:v>1.4998818503741303E-2</c:v>
                </c:pt>
                <c:pt idx="39">
                  <c:v>1.4698623598189567E-2</c:v>
                </c:pt>
                <c:pt idx="40">
                  <c:v>1.4410854490593169E-2</c:v>
                </c:pt>
                <c:pt idx="41">
                  <c:v>1.412217607544829E-2</c:v>
                </c:pt>
                <c:pt idx="42">
                  <c:v>1.3839010371325108E-2</c:v>
                </c:pt>
                <c:pt idx="43">
                  <c:v>1.3540702260174784E-2</c:v>
                </c:pt>
                <c:pt idx="44">
                  <c:v>1.326160349732859E-2</c:v>
                </c:pt>
                <c:pt idx="45">
                  <c:v>1.2986668286535673E-2</c:v>
                </c:pt>
                <c:pt idx="46">
                  <c:v>1.2690645657183482E-2</c:v>
                </c:pt>
                <c:pt idx="47">
                  <c:v>1.2412384376486115E-2</c:v>
                </c:pt>
                <c:pt idx="48">
                  <c:v>1.2139414496748459E-2</c:v>
                </c:pt>
                <c:pt idx="49">
                  <c:v>1.1849097452480008E-2</c:v>
                </c:pt>
                <c:pt idx="50">
                  <c:v>1.1553562951225451E-2</c:v>
                </c:pt>
                <c:pt idx="51">
                  <c:v>1.1277699178770893E-2</c:v>
                </c:pt>
                <c:pt idx="52">
                  <c:v>1.10206406241111E-2</c:v>
                </c:pt>
                <c:pt idx="53">
                  <c:v>1.0772217688776895E-2</c:v>
                </c:pt>
                <c:pt idx="54">
                  <c:v>1.0511290828516553E-2</c:v>
                </c:pt>
                <c:pt idx="55">
                  <c:v>1.0242276234727515E-2</c:v>
                </c:pt>
                <c:pt idx="56">
                  <c:v>1.0003672947753105E-2</c:v>
                </c:pt>
                <c:pt idx="57">
                  <c:v>9.7757600382052477E-3</c:v>
                </c:pt>
                <c:pt idx="58">
                  <c:v>9.5560045767527722E-3</c:v>
                </c:pt>
                <c:pt idx="59">
                  <c:v>9.3638187240360233E-3</c:v>
                </c:pt>
                <c:pt idx="60">
                  <c:v>9.1620526419799765E-3</c:v>
                </c:pt>
                <c:pt idx="61">
                  <c:v>8.9952502440515236E-3</c:v>
                </c:pt>
                <c:pt idx="62">
                  <c:v>8.8521282564614397E-3</c:v>
                </c:pt>
                <c:pt idx="63">
                  <c:v>8.7078555265520802E-3</c:v>
                </c:pt>
                <c:pt idx="64">
                  <c:v>8.5829272799542635E-3</c:v>
                </c:pt>
                <c:pt idx="65">
                  <c:v>8.4870204724360188E-3</c:v>
                </c:pt>
                <c:pt idx="66">
                  <c:v>8.3534826004924793E-3</c:v>
                </c:pt>
                <c:pt idx="67">
                  <c:v>8.2605109107608057E-3</c:v>
                </c:pt>
                <c:pt idx="68">
                  <c:v>8.1834015839821698E-3</c:v>
                </c:pt>
                <c:pt idx="69">
                  <c:v>8.1284789830820374E-3</c:v>
                </c:pt>
                <c:pt idx="70">
                  <c:v>8.0840205514877608E-3</c:v>
                </c:pt>
              </c:numCache>
            </c:numRef>
          </c:val>
          <c:smooth val="0"/>
          <c:extLst>
            <c:ext xmlns:c15="http://schemas.microsoft.com/office/drawing/2012/chart" uri="{02D57815-91ED-43cb-92C2-25804820EDAC}">
              <c15:datalabelsRange>
                <c15:f>'Fig 2.18'!$D$24:$BV$24</c15:f>
                <c15:dlblRangeCache>
                  <c:ptCount val="71"/>
                  <c:pt idx="70">
                    <c:v>0,8%</c:v>
                  </c:pt>
                </c15:dlblRangeCache>
              </c15:datalabelsRange>
            </c:ext>
            <c:ext xmlns:c16="http://schemas.microsoft.com/office/drawing/2014/chart" uri="{C3380CC4-5D6E-409C-BE32-E72D297353CC}">
              <c16:uniqueId val="{000000D9-B1D0-4D63-AD36-67ADAD5D29C3}"/>
            </c:ext>
          </c:extLst>
        </c:ser>
        <c:dLbls>
          <c:dLblPos val="t"/>
          <c:showLegendKey val="0"/>
          <c:showVal val="1"/>
          <c:showCatName val="0"/>
          <c:showSerName val="0"/>
          <c:showPercent val="0"/>
          <c:showBubbleSize val="0"/>
        </c:dLbls>
        <c:smooth val="0"/>
        <c:axId val="174641536"/>
        <c:axId val="174643456"/>
      </c:lineChart>
      <c:catAx>
        <c:axId val="174641536"/>
        <c:scaling>
          <c:orientation val="minMax"/>
        </c:scaling>
        <c:delete val="0"/>
        <c:axPos val="b"/>
        <c:numFmt formatCode="General" sourceLinked="1"/>
        <c:majorTickMark val="out"/>
        <c:minorTickMark val="none"/>
        <c:tickLblPos val="nextTo"/>
        <c:txPr>
          <a:bodyPr rot="0" vert="horz"/>
          <a:lstStyle/>
          <a:p>
            <a:pPr>
              <a:defRPr/>
            </a:pPr>
            <a:endParaRPr lang="fr-FR"/>
          </a:p>
        </c:txPr>
        <c:crossAx val="174643456"/>
        <c:crosses val="autoZero"/>
        <c:auto val="1"/>
        <c:lblAlgn val="ctr"/>
        <c:lblOffset val="100"/>
        <c:tickLblSkip val="10"/>
        <c:tickMarkSkip val="5"/>
        <c:noMultiLvlLbl val="0"/>
      </c:catAx>
      <c:valAx>
        <c:axId val="174643456"/>
        <c:scaling>
          <c:orientation val="minMax"/>
        </c:scaling>
        <c:delete val="0"/>
        <c:axPos val="l"/>
        <c:majorGridlines/>
        <c:numFmt formatCode="0%" sourceLinked="0"/>
        <c:majorTickMark val="out"/>
        <c:minorTickMark val="none"/>
        <c:tickLblPos val="nextTo"/>
        <c:crossAx val="174641536"/>
        <c:crosses val="autoZero"/>
        <c:crossBetween val="between"/>
      </c:valAx>
    </c:plotArea>
    <c:legend>
      <c:legendPos val="b"/>
      <c:layout>
        <c:manualLayout>
          <c:xMode val="edge"/>
          <c:yMode val="edge"/>
          <c:x val="6.3189197530864202E-2"/>
          <c:y val="0.9111182432432432"/>
          <c:w val="0.9"/>
          <c:h val="8.6206081081081076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286376259277104E-2"/>
          <c:y val="3.0511275162789408E-2"/>
          <c:w val="0.91419506412095553"/>
          <c:h val="0.78140972209599535"/>
        </c:manualLayout>
      </c:layout>
      <c:barChart>
        <c:barDir val="col"/>
        <c:grouping val="percentStacked"/>
        <c:varyColors val="0"/>
        <c:ser>
          <c:idx val="0"/>
          <c:order val="0"/>
          <c:tx>
            <c:strRef>
              <c:f>'Fig 2.20'!$B$5</c:f>
              <c:strCache>
                <c:ptCount val="1"/>
                <c:pt idx="0">
                  <c:v>Cotisations sociales hors contribution d'équilibre</c:v>
                </c:pt>
              </c:strCache>
            </c:strRef>
          </c:tx>
          <c:spPr>
            <a:pattFill prst="pct90">
              <a:fgClr>
                <a:schemeClr val="accent5">
                  <a:lumMod val="50000"/>
                </a:schemeClr>
              </a:fgClr>
              <a:bgClr>
                <a:schemeClr val="bg1"/>
              </a:bgClr>
            </a:pattFill>
            <a:ln>
              <a:noFill/>
            </a:ln>
            <a:effectLst/>
          </c:spPr>
          <c:invertIfNegative val="0"/>
          <c:dLbls>
            <c:spPr>
              <a:solidFill>
                <a:sysClr val="window" lastClr="FFFFFF"/>
              </a:solid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2.20'!$C$4:$U$4</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'Fig 2.20'!$C$5:$U$5</c:f>
              <c:numCache>
                <c:formatCode>0%</c:formatCode>
                <c:ptCount val="19"/>
                <c:pt idx="0">
                  <c:v>0.66474890778001849</c:v>
                </c:pt>
                <c:pt idx="1">
                  <c:v>0.65690824720219254</c:v>
                </c:pt>
                <c:pt idx="2">
                  <c:v>0.65304071908519301</c:v>
                </c:pt>
                <c:pt idx="3">
                  <c:v>0.6467771482892809</c:v>
                </c:pt>
                <c:pt idx="4">
                  <c:v>0.66230909947448569</c:v>
                </c:pt>
                <c:pt idx="5">
                  <c:v>0.64046074411443155</c:v>
                </c:pt>
                <c:pt idx="6">
                  <c:v>0.63937183167689515</c:v>
                </c:pt>
                <c:pt idx="7">
                  <c:v>0.63605140496451629</c:v>
                </c:pt>
                <c:pt idx="8">
                  <c:v>0.62399508693986183</c:v>
                </c:pt>
                <c:pt idx="9">
                  <c:v>0.63873885066447145</c:v>
                </c:pt>
                <c:pt idx="10">
                  <c:v>0.64609428420897852</c:v>
                </c:pt>
                <c:pt idx="11">
                  <c:v>0.65213558048208087</c:v>
                </c:pt>
                <c:pt idx="12">
                  <c:v>0.66119744298674499</c:v>
                </c:pt>
                <c:pt idx="13">
                  <c:v>0.67972747588036064</c:v>
                </c:pt>
                <c:pt idx="14">
                  <c:v>0.67628229638711912</c:v>
                </c:pt>
                <c:pt idx="15">
                  <c:v>0.66055213371012655</c:v>
                </c:pt>
                <c:pt idx="16">
                  <c:v>0.63303759618607558</c:v>
                </c:pt>
                <c:pt idx="17">
                  <c:v>0.66224572227881373</c:v>
                </c:pt>
                <c:pt idx="18">
                  <c:v>0.66572822938075238</c:v>
                </c:pt>
              </c:numCache>
            </c:numRef>
          </c:val>
          <c:extLst>
            <c:ext xmlns:c16="http://schemas.microsoft.com/office/drawing/2014/chart" uri="{C3380CC4-5D6E-409C-BE32-E72D297353CC}">
              <c16:uniqueId val="{00000000-5B31-41DA-9DF7-DCB7479459C2}"/>
            </c:ext>
          </c:extLst>
        </c:ser>
        <c:ser>
          <c:idx val="1"/>
          <c:order val="1"/>
          <c:tx>
            <c:strRef>
              <c:f>'Fig 2.20'!$B$6</c:f>
              <c:strCache>
                <c:ptCount val="1"/>
                <c:pt idx="0">
                  <c:v>Contribution d'équilibre au régime de la FPE</c:v>
                </c:pt>
              </c:strCache>
            </c:strRef>
          </c:tx>
          <c:spPr>
            <a:pattFill prst="pct80">
              <a:fgClr>
                <a:schemeClr val="accent5">
                  <a:lumMod val="75000"/>
                </a:schemeClr>
              </a:fgClr>
              <a:bgClr>
                <a:schemeClr val="bg1"/>
              </a:bgClr>
            </a:pattFill>
            <a:ln>
              <a:noFill/>
            </a:ln>
            <a:effectLst/>
          </c:spPr>
          <c:invertIfNegative val="0"/>
          <c:dLbls>
            <c:spPr>
              <a:solidFill>
                <a:sysClr val="window" lastClr="FFFFFF"/>
              </a:solid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2.20'!$C$4:$U$4</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'Fig 2.20'!$C$6:$U$6</c:f>
              <c:numCache>
                <c:formatCode>0%</c:formatCode>
                <c:ptCount val="19"/>
                <c:pt idx="0">
                  <c:v>0.1433252022122124</c:v>
                </c:pt>
                <c:pt idx="1">
                  <c:v>0.14413043385109692</c:v>
                </c:pt>
                <c:pt idx="2">
                  <c:v>0.14370669139796688</c:v>
                </c:pt>
                <c:pt idx="3">
                  <c:v>0.14345482480078636</c:v>
                </c:pt>
                <c:pt idx="4">
                  <c:v>0.12718631244795595</c:v>
                </c:pt>
                <c:pt idx="5">
                  <c:v>0.12476248428702495</c:v>
                </c:pt>
                <c:pt idx="6">
                  <c:v>0.12399345846566776</c:v>
                </c:pt>
                <c:pt idx="7">
                  <c:v>0.12610643449870371</c:v>
                </c:pt>
                <c:pt idx="8">
                  <c:v>0.12626679612505395</c:v>
                </c:pt>
                <c:pt idx="9">
                  <c:v>0.12437537649651957</c:v>
                </c:pt>
                <c:pt idx="10">
                  <c:v>0.12351536844162221</c:v>
                </c:pt>
                <c:pt idx="11">
                  <c:v>0.12219454641327965</c:v>
                </c:pt>
                <c:pt idx="12">
                  <c:v>0.12263223646583975</c:v>
                </c:pt>
                <c:pt idx="13">
                  <c:v>0.12131209359346698</c:v>
                </c:pt>
                <c:pt idx="14">
                  <c:v>0.12091873316482894</c:v>
                </c:pt>
                <c:pt idx="15">
                  <c:v>0.12002937488634655</c:v>
                </c:pt>
                <c:pt idx="16">
                  <c:v>0.1227000816583378</c:v>
                </c:pt>
                <c:pt idx="17">
                  <c:v>0.11927373015822286</c:v>
                </c:pt>
                <c:pt idx="18">
                  <c:v>0.11915278988204507</c:v>
                </c:pt>
              </c:numCache>
            </c:numRef>
          </c:val>
          <c:extLst>
            <c:ext xmlns:c16="http://schemas.microsoft.com/office/drawing/2014/chart" uri="{C3380CC4-5D6E-409C-BE32-E72D297353CC}">
              <c16:uniqueId val="{00000001-5B31-41DA-9DF7-DCB7479459C2}"/>
            </c:ext>
          </c:extLst>
        </c:ser>
        <c:ser>
          <c:idx val="2"/>
          <c:order val="2"/>
          <c:tx>
            <c:strRef>
              <c:f>'Fig 2.20'!$B$7</c:f>
              <c:strCache>
                <c:ptCount val="1"/>
                <c:pt idx="0">
                  <c:v>ITAF et prises en charge État</c:v>
                </c:pt>
              </c:strCache>
            </c:strRef>
          </c:tx>
          <c:spPr>
            <a:pattFill prst="pct30">
              <a:fgClr>
                <a:schemeClr val="accent6">
                  <a:lumMod val="75000"/>
                </a:schemeClr>
              </a:fgClr>
              <a:bgClr>
                <a:schemeClr val="bg1"/>
              </a:bgClr>
            </a:pattFill>
            <a:ln>
              <a:noFill/>
            </a:ln>
            <a:effectLst/>
          </c:spPr>
          <c:invertIfNegative val="0"/>
          <c:dLbls>
            <c:spPr>
              <a:solidFill>
                <a:sysClr val="window" lastClr="FFFFFF"/>
              </a:solid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2.20'!$C$4:$U$4</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'Fig 2.20'!$C$7:$U$7</c:f>
              <c:numCache>
                <c:formatCode>0%</c:formatCode>
                <c:ptCount val="19"/>
                <c:pt idx="0">
                  <c:v>7.1499491714600322E-2</c:v>
                </c:pt>
                <c:pt idx="1">
                  <c:v>7.773707733192195E-2</c:v>
                </c:pt>
                <c:pt idx="2">
                  <c:v>9.9125592617411204E-2</c:v>
                </c:pt>
                <c:pt idx="3">
                  <c:v>0.10227824927823483</c:v>
                </c:pt>
                <c:pt idx="4">
                  <c:v>0.10997716088009594</c:v>
                </c:pt>
                <c:pt idx="5">
                  <c:v>9.9714993076199548E-2</c:v>
                </c:pt>
                <c:pt idx="6">
                  <c:v>9.5294169481552518E-2</c:v>
                </c:pt>
                <c:pt idx="7">
                  <c:v>0.11163434124627826</c:v>
                </c:pt>
                <c:pt idx="8">
                  <c:v>0.11128508141110829</c:v>
                </c:pt>
                <c:pt idx="9">
                  <c:v>0.11814727277731207</c:v>
                </c:pt>
                <c:pt idx="10">
                  <c:v>0.1189243735487937</c:v>
                </c:pt>
                <c:pt idx="11">
                  <c:v>0.11745167554730747</c:v>
                </c:pt>
                <c:pt idx="12">
                  <c:v>0.11809216393158768</c:v>
                </c:pt>
                <c:pt idx="13">
                  <c:v>0.11473343731798391</c:v>
                </c:pt>
                <c:pt idx="14">
                  <c:v>0.11416598728017444</c:v>
                </c:pt>
                <c:pt idx="15">
                  <c:v>0.13080729479129546</c:v>
                </c:pt>
                <c:pt idx="16">
                  <c:v>0.13330675774908468</c:v>
                </c:pt>
                <c:pt idx="17">
                  <c:v>0.13467929697993097</c:v>
                </c:pt>
                <c:pt idx="18">
                  <c:v>0.14182496732641919</c:v>
                </c:pt>
              </c:numCache>
            </c:numRef>
          </c:val>
          <c:extLst>
            <c:ext xmlns:c16="http://schemas.microsoft.com/office/drawing/2014/chart" uri="{C3380CC4-5D6E-409C-BE32-E72D297353CC}">
              <c16:uniqueId val="{00000002-5B31-41DA-9DF7-DCB7479459C2}"/>
            </c:ext>
          </c:extLst>
        </c:ser>
        <c:ser>
          <c:idx val="3"/>
          <c:order val="3"/>
          <c:tx>
            <c:strRef>
              <c:f>'Fig 2.20'!$B$8</c:f>
              <c:strCache>
                <c:ptCount val="1"/>
                <c:pt idx="0">
                  <c:v>Subventions d'équilibre versées par l'État aux régimes spéciaux</c:v>
                </c:pt>
              </c:strCache>
            </c:strRef>
          </c:tx>
          <c:spPr>
            <a:pattFill prst="pct25">
              <a:fgClr>
                <a:schemeClr val="bg1"/>
              </a:fgClr>
              <a:bgClr>
                <a:schemeClr val="accent4">
                  <a:lumMod val="75000"/>
                </a:schemeClr>
              </a:bgClr>
            </a:pattFill>
            <a:ln>
              <a:noFill/>
            </a:ln>
            <a:effectLst/>
          </c:spPr>
          <c:invertIfNegative val="0"/>
          <c:dLbls>
            <c:spPr>
              <a:solidFill>
                <a:sysClr val="window" lastClr="FFFFFF"/>
              </a:solid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2.20'!$C$4:$U$4</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'Fig 2.20'!$C$8:$U$8</c:f>
              <c:numCache>
                <c:formatCode>0%</c:formatCode>
                <c:ptCount val="19"/>
                <c:pt idx="0">
                  <c:v>2.0760820570208196E-2</c:v>
                </c:pt>
                <c:pt idx="1">
                  <c:v>1.8716704688777053E-2</c:v>
                </c:pt>
                <c:pt idx="2">
                  <c:v>2.2678417364371019E-2</c:v>
                </c:pt>
                <c:pt idx="3">
                  <c:v>2.3126112603634591E-2</c:v>
                </c:pt>
                <c:pt idx="4">
                  <c:v>2.3834331172539479E-2</c:v>
                </c:pt>
                <c:pt idx="5">
                  <c:v>2.2431146993882673E-2</c:v>
                </c:pt>
                <c:pt idx="6">
                  <c:v>2.3833067053045359E-2</c:v>
                </c:pt>
                <c:pt idx="7">
                  <c:v>2.4779654569200053E-2</c:v>
                </c:pt>
                <c:pt idx="8">
                  <c:v>2.5496877339357894E-2</c:v>
                </c:pt>
                <c:pt idx="9">
                  <c:v>2.484617194304024E-2</c:v>
                </c:pt>
                <c:pt idx="10">
                  <c:v>2.4054261443282154E-2</c:v>
                </c:pt>
                <c:pt idx="11">
                  <c:v>2.4017678222598211E-2</c:v>
                </c:pt>
                <c:pt idx="12">
                  <c:v>2.3504922354366256E-2</c:v>
                </c:pt>
                <c:pt idx="13">
                  <c:v>2.2878466103865333E-2</c:v>
                </c:pt>
                <c:pt idx="14">
                  <c:v>2.2644473150955392E-2</c:v>
                </c:pt>
                <c:pt idx="15">
                  <c:v>2.1455384879227987E-2</c:v>
                </c:pt>
                <c:pt idx="16">
                  <c:v>2.2006869826505602E-2</c:v>
                </c:pt>
                <c:pt idx="17">
                  <c:v>2.1067417424035392E-2</c:v>
                </c:pt>
                <c:pt idx="18">
                  <c:v>1.9769785097091739E-2</c:v>
                </c:pt>
              </c:numCache>
            </c:numRef>
          </c:val>
          <c:extLst>
            <c:ext xmlns:c16="http://schemas.microsoft.com/office/drawing/2014/chart" uri="{C3380CC4-5D6E-409C-BE32-E72D297353CC}">
              <c16:uniqueId val="{00000003-5B31-41DA-9DF7-DCB7479459C2}"/>
            </c:ext>
          </c:extLst>
        </c:ser>
        <c:ser>
          <c:idx val="4"/>
          <c:order val="4"/>
          <c:tx>
            <c:strRef>
              <c:f>'Fig 2.20'!$B$9</c:f>
              <c:strCache>
                <c:ptCount val="1"/>
                <c:pt idx="0">
                  <c:v>Transferts depuis organismes extérieurs</c:v>
                </c:pt>
              </c:strCache>
            </c:strRef>
          </c:tx>
          <c:spPr>
            <a:pattFill prst="pct40">
              <a:fgClr>
                <a:schemeClr val="accent3">
                  <a:lumMod val="75000"/>
                </a:schemeClr>
              </a:fgClr>
              <a:bgClr>
                <a:schemeClr val="bg1"/>
              </a:bgClr>
            </a:patt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2.20'!$C$4:$U$4</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'Fig 2.20'!$C$9:$U$9</c:f>
              <c:numCache>
                <c:formatCode>0%</c:formatCode>
                <c:ptCount val="19"/>
                <c:pt idx="0">
                  <c:v>7.54536313283867E-2</c:v>
                </c:pt>
                <c:pt idx="1">
                  <c:v>7.4975742385174168E-2</c:v>
                </c:pt>
                <c:pt idx="2">
                  <c:v>5.0272118961400047E-2</c:v>
                </c:pt>
                <c:pt idx="3">
                  <c:v>4.7255240967364963E-2</c:v>
                </c:pt>
                <c:pt idx="4">
                  <c:v>5.3724768470386111E-2</c:v>
                </c:pt>
                <c:pt idx="5">
                  <c:v>5.1636505388460943E-2</c:v>
                </c:pt>
                <c:pt idx="6">
                  <c:v>4.7961989244920795E-2</c:v>
                </c:pt>
                <c:pt idx="7">
                  <c:v>4.6522534652341109E-2</c:v>
                </c:pt>
                <c:pt idx="8">
                  <c:v>4.6674584364178998E-2</c:v>
                </c:pt>
                <c:pt idx="9">
                  <c:v>4.6754026360086506E-2</c:v>
                </c:pt>
                <c:pt idx="10">
                  <c:v>4.6214323159072673E-2</c:v>
                </c:pt>
                <c:pt idx="11">
                  <c:v>4.7238966430741651E-2</c:v>
                </c:pt>
                <c:pt idx="12">
                  <c:v>4.4400113439830656E-2</c:v>
                </c:pt>
                <c:pt idx="13">
                  <c:v>4.9318580835090227E-2</c:v>
                </c:pt>
                <c:pt idx="14">
                  <c:v>4.8020987032732422E-2</c:v>
                </c:pt>
                <c:pt idx="15">
                  <c:v>4.7381380318724166E-2</c:v>
                </c:pt>
                <c:pt idx="16">
                  <c:v>6.5172437124322538E-2</c:v>
                </c:pt>
                <c:pt idx="17">
                  <c:v>5.177711710440578E-2</c:v>
                </c:pt>
                <c:pt idx="18">
                  <c:v>4.6028654769779909E-2</c:v>
                </c:pt>
              </c:numCache>
            </c:numRef>
          </c:val>
          <c:extLst>
            <c:ext xmlns:c16="http://schemas.microsoft.com/office/drawing/2014/chart" uri="{C3380CC4-5D6E-409C-BE32-E72D297353CC}">
              <c16:uniqueId val="{00000004-5B31-41DA-9DF7-DCB7479459C2}"/>
            </c:ext>
          </c:extLst>
        </c:ser>
        <c:ser>
          <c:idx val="5"/>
          <c:order val="5"/>
          <c:tx>
            <c:strRef>
              <c:f>'Fig 2.20'!$B$10</c:f>
              <c:strCache>
                <c:ptCount val="1"/>
                <c:pt idx="0">
                  <c:v>Autres produits</c:v>
                </c:pt>
              </c:strCache>
            </c:strRef>
          </c:tx>
          <c:spPr>
            <a:pattFill prst="pct40">
              <a:fgClr>
                <a:schemeClr val="tx2"/>
              </a:fgClr>
              <a:bgClr>
                <a:schemeClr val="bg1"/>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5B31-41DA-9DF7-DCB7479459C2}"/>
                </c:ext>
              </c:extLst>
            </c:dLbl>
            <c:dLbl>
              <c:idx val="1"/>
              <c:delete val="1"/>
              <c:extLst>
                <c:ext xmlns:c15="http://schemas.microsoft.com/office/drawing/2012/chart" uri="{CE6537A1-D6FC-4f65-9D91-7224C49458BB}"/>
                <c:ext xmlns:c16="http://schemas.microsoft.com/office/drawing/2014/chart" uri="{C3380CC4-5D6E-409C-BE32-E72D297353CC}">
                  <c16:uniqueId val="{00000006-5B31-41DA-9DF7-DCB7479459C2}"/>
                </c:ext>
              </c:extLst>
            </c:dLbl>
            <c:dLbl>
              <c:idx val="2"/>
              <c:delete val="1"/>
              <c:extLst>
                <c:ext xmlns:c15="http://schemas.microsoft.com/office/drawing/2012/chart" uri="{CE6537A1-D6FC-4f65-9D91-7224C49458BB}"/>
                <c:ext xmlns:c16="http://schemas.microsoft.com/office/drawing/2014/chart" uri="{C3380CC4-5D6E-409C-BE32-E72D297353CC}">
                  <c16:uniqueId val="{00000007-5B31-41DA-9DF7-DCB7479459C2}"/>
                </c:ext>
              </c:extLst>
            </c:dLbl>
            <c:dLbl>
              <c:idx val="4"/>
              <c:delete val="1"/>
              <c:extLst>
                <c:ext xmlns:c15="http://schemas.microsoft.com/office/drawing/2012/chart" uri="{CE6537A1-D6FC-4f65-9D91-7224C49458BB}"/>
                <c:ext xmlns:c16="http://schemas.microsoft.com/office/drawing/2014/chart" uri="{C3380CC4-5D6E-409C-BE32-E72D297353CC}">
                  <c16:uniqueId val="{00000008-5B31-41DA-9DF7-DCB7479459C2}"/>
                </c:ext>
              </c:extLst>
            </c:dLbl>
            <c:dLbl>
              <c:idx val="5"/>
              <c:delete val="1"/>
              <c:extLst>
                <c:ext xmlns:c15="http://schemas.microsoft.com/office/drawing/2012/chart" uri="{CE6537A1-D6FC-4f65-9D91-7224C49458BB}"/>
                <c:ext xmlns:c16="http://schemas.microsoft.com/office/drawing/2014/chart" uri="{C3380CC4-5D6E-409C-BE32-E72D297353CC}">
                  <c16:uniqueId val="{00000009-5B31-41DA-9DF7-DCB7479459C2}"/>
                </c:ext>
              </c:extLst>
            </c:dLbl>
            <c:dLbl>
              <c:idx val="6"/>
              <c:delete val="1"/>
              <c:extLst>
                <c:ext xmlns:c15="http://schemas.microsoft.com/office/drawing/2012/chart" uri="{CE6537A1-D6FC-4f65-9D91-7224C49458BB}"/>
                <c:ext xmlns:c16="http://schemas.microsoft.com/office/drawing/2014/chart" uri="{C3380CC4-5D6E-409C-BE32-E72D297353CC}">
                  <c16:uniqueId val="{0000000A-5B31-41DA-9DF7-DCB7479459C2}"/>
                </c:ext>
              </c:extLst>
            </c:dLbl>
            <c:dLbl>
              <c:idx val="7"/>
              <c:delete val="1"/>
              <c:extLst>
                <c:ext xmlns:c15="http://schemas.microsoft.com/office/drawing/2012/chart" uri="{CE6537A1-D6FC-4f65-9D91-7224C49458BB}"/>
                <c:ext xmlns:c16="http://schemas.microsoft.com/office/drawing/2014/chart" uri="{C3380CC4-5D6E-409C-BE32-E72D297353CC}">
                  <c16:uniqueId val="{0000000B-5B31-41DA-9DF7-DCB7479459C2}"/>
                </c:ext>
              </c:extLst>
            </c:dLbl>
            <c:dLbl>
              <c:idx val="9"/>
              <c:delete val="1"/>
              <c:extLst>
                <c:ext xmlns:c15="http://schemas.microsoft.com/office/drawing/2012/chart" uri="{CE6537A1-D6FC-4f65-9D91-7224C49458BB}"/>
                <c:ext xmlns:c16="http://schemas.microsoft.com/office/drawing/2014/chart" uri="{C3380CC4-5D6E-409C-BE32-E72D297353CC}">
                  <c16:uniqueId val="{0000000C-5B31-41DA-9DF7-DCB7479459C2}"/>
                </c:ext>
              </c:extLst>
            </c:dLbl>
            <c:dLbl>
              <c:idx val="10"/>
              <c:delete val="1"/>
              <c:extLst>
                <c:ext xmlns:c15="http://schemas.microsoft.com/office/drawing/2012/chart" uri="{CE6537A1-D6FC-4f65-9D91-7224C49458BB}"/>
                <c:ext xmlns:c16="http://schemas.microsoft.com/office/drawing/2014/chart" uri="{C3380CC4-5D6E-409C-BE32-E72D297353CC}">
                  <c16:uniqueId val="{0000000D-5B31-41DA-9DF7-DCB7479459C2}"/>
                </c:ext>
              </c:extLst>
            </c:dLbl>
            <c:dLbl>
              <c:idx val="11"/>
              <c:delete val="1"/>
              <c:extLst>
                <c:ext xmlns:c15="http://schemas.microsoft.com/office/drawing/2012/chart" uri="{CE6537A1-D6FC-4f65-9D91-7224C49458BB}"/>
                <c:ext xmlns:c16="http://schemas.microsoft.com/office/drawing/2014/chart" uri="{C3380CC4-5D6E-409C-BE32-E72D297353CC}">
                  <c16:uniqueId val="{0000000E-5B31-41DA-9DF7-DCB7479459C2}"/>
                </c:ext>
              </c:extLst>
            </c:dLbl>
            <c:dLbl>
              <c:idx val="12"/>
              <c:delete val="1"/>
              <c:extLst>
                <c:ext xmlns:c15="http://schemas.microsoft.com/office/drawing/2012/chart" uri="{CE6537A1-D6FC-4f65-9D91-7224C49458BB}"/>
                <c:ext xmlns:c16="http://schemas.microsoft.com/office/drawing/2014/chart" uri="{C3380CC4-5D6E-409C-BE32-E72D297353CC}">
                  <c16:uniqueId val="{0000000F-5B31-41DA-9DF7-DCB7479459C2}"/>
                </c:ext>
              </c:extLst>
            </c:dLbl>
            <c:dLbl>
              <c:idx val="13"/>
              <c:delete val="1"/>
              <c:extLst>
                <c:ext xmlns:c15="http://schemas.microsoft.com/office/drawing/2012/chart" uri="{CE6537A1-D6FC-4f65-9D91-7224C49458BB}"/>
                <c:ext xmlns:c16="http://schemas.microsoft.com/office/drawing/2014/chart" uri="{C3380CC4-5D6E-409C-BE32-E72D297353CC}">
                  <c16:uniqueId val="{00000010-5B31-41DA-9DF7-DCB7479459C2}"/>
                </c:ext>
              </c:extLst>
            </c:dLbl>
            <c:dLbl>
              <c:idx val="14"/>
              <c:delete val="1"/>
              <c:extLst>
                <c:ext xmlns:c15="http://schemas.microsoft.com/office/drawing/2012/chart" uri="{CE6537A1-D6FC-4f65-9D91-7224C49458BB}"/>
                <c:ext xmlns:c16="http://schemas.microsoft.com/office/drawing/2014/chart" uri="{C3380CC4-5D6E-409C-BE32-E72D297353CC}">
                  <c16:uniqueId val="{00000011-5B31-41DA-9DF7-DCB7479459C2}"/>
                </c:ext>
              </c:extLst>
            </c:dLbl>
            <c:dLbl>
              <c:idx val="15"/>
              <c:delete val="1"/>
              <c:extLst>
                <c:ext xmlns:c15="http://schemas.microsoft.com/office/drawing/2012/chart" uri="{CE6537A1-D6FC-4f65-9D91-7224C49458BB}"/>
                <c:ext xmlns:c16="http://schemas.microsoft.com/office/drawing/2014/chart" uri="{C3380CC4-5D6E-409C-BE32-E72D297353CC}">
                  <c16:uniqueId val="{00000012-5B31-41DA-9DF7-DCB7479459C2}"/>
                </c:ext>
              </c:extLst>
            </c:dLbl>
            <c:dLbl>
              <c:idx val="16"/>
              <c:delete val="1"/>
              <c:extLst>
                <c:ext xmlns:c15="http://schemas.microsoft.com/office/drawing/2012/chart" uri="{CE6537A1-D6FC-4f65-9D91-7224C49458BB}"/>
                <c:ext xmlns:c16="http://schemas.microsoft.com/office/drawing/2014/chart" uri="{C3380CC4-5D6E-409C-BE32-E72D297353CC}">
                  <c16:uniqueId val="{00000013-5B31-41DA-9DF7-DCB7479459C2}"/>
                </c:ext>
              </c:extLst>
            </c:dLbl>
            <c:dLbl>
              <c:idx val="17"/>
              <c:delete val="1"/>
              <c:extLst>
                <c:ext xmlns:c15="http://schemas.microsoft.com/office/drawing/2012/chart" uri="{CE6537A1-D6FC-4f65-9D91-7224C49458BB}"/>
                <c:ext xmlns:c16="http://schemas.microsoft.com/office/drawing/2014/chart" uri="{C3380CC4-5D6E-409C-BE32-E72D297353CC}">
                  <c16:uniqueId val="{00000014-5B31-41DA-9DF7-DCB7479459C2}"/>
                </c:ext>
              </c:extLst>
            </c:dLbl>
            <c:dLbl>
              <c:idx val="18"/>
              <c:delete val="1"/>
              <c:extLst>
                <c:ext xmlns:c15="http://schemas.microsoft.com/office/drawing/2012/chart" uri="{CE6537A1-D6FC-4f65-9D91-7224C49458BB}"/>
                <c:ext xmlns:c16="http://schemas.microsoft.com/office/drawing/2014/chart" uri="{C3380CC4-5D6E-409C-BE32-E72D297353CC}">
                  <c16:uniqueId val="{00000015-5B31-41DA-9DF7-DCB7479459C2}"/>
                </c:ext>
              </c:extLst>
            </c:dLbl>
            <c:spPr>
              <a:solidFill>
                <a:schemeClr val="bg1"/>
              </a:solid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2.20'!$C$4:$U$4</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'Fig 2.20'!$C$10:$U$10</c:f>
              <c:numCache>
                <c:formatCode>0%</c:formatCode>
                <c:ptCount val="19"/>
                <c:pt idx="0">
                  <c:v>2.4211946394573948E-2</c:v>
                </c:pt>
                <c:pt idx="1">
                  <c:v>2.7531794540837339E-2</c:v>
                </c:pt>
                <c:pt idx="2">
                  <c:v>3.1176460573657729E-2</c:v>
                </c:pt>
                <c:pt idx="3">
                  <c:v>3.7108424060698239E-2</c:v>
                </c:pt>
                <c:pt idx="4">
                  <c:v>1.9280141803854976E-2</c:v>
                </c:pt>
                <c:pt idx="5">
                  <c:v>2.6040562621957183E-2</c:v>
                </c:pt>
                <c:pt idx="6">
                  <c:v>1.6642942976491389E-2</c:v>
                </c:pt>
                <c:pt idx="7">
                  <c:v>6.6070447079473217E-3</c:v>
                </c:pt>
                <c:pt idx="8">
                  <c:v>2.014471031816676E-2</c:v>
                </c:pt>
                <c:pt idx="9">
                  <c:v>2.1476371061758266E-2</c:v>
                </c:pt>
                <c:pt idx="10">
                  <c:v>1.6008827619185945E-2</c:v>
                </c:pt>
                <c:pt idx="11">
                  <c:v>1.6661011521894663E-2</c:v>
                </c:pt>
                <c:pt idx="12">
                  <c:v>1.3366513729714754E-2</c:v>
                </c:pt>
                <c:pt idx="13">
                  <c:v>4.1456133627057485E-3</c:v>
                </c:pt>
                <c:pt idx="14">
                  <c:v>1.1590806913011592E-2</c:v>
                </c:pt>
                <c:pt idx="15">
                  <c:v>1.9774431414279384E-2</c:v>
                </c:pt>
                <c:pt idx="16">
                  <c:v>-2.7281203512453775E-3</c:v>
                </c:pt>
                <c:pt idx="17">
                  <c:v>1.0956716054591229E-2</c:v>
                </c:pt>
                <c:pt idx="18">
                  <c:v>7.4955735439118957E-3</c:v>
                </c:pt>
              </c:numCache>
            </c:numRef>
          </c:val>
          <c:extLst>
            <c:ext xmlns:c16="http://schemas.microsoft.com/office/drawing/2014/chart" uri="{C3380CC4-5D6E-409C-BE32-E72D297353CC}">
              <c16:uniqueId val="{00000016-5B31-41DA-9DF7-DCB7479459C2}"/>
            </c:ext>
          </c:extLst>
        </c:ser>
        <c:ser>
          <c:idx val="6"/>
          <c:order val="6"/>
          <c:tx>
            <c:strRef>
              <c:f>'Fig 2.20'!$B$11</c:f>
              <c:strCache>
                <c:ptCount val="1"/>
                <c:pt idx="0">
                  <c:v>Besoin de financement</c:v>
                </c:pt>
              </c:strCache>
            </c:strRef>
          </c:tx>
          <c:spPr>
            <a:pattFill prst="pct90">
              <a:fgClr>
                <a:srgbClr val="FF0000"/>
              </a:fgClr>
              <a:bgClr>
                <a:schemeClr val="bg1"/>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7-5B31-41DA-9DF7-DCB7479459C2}"/>
                </c:ext>
              </c:extLst>
            </c:dLbl>
            <c:dLbl>
              <c:idx val="1"/>
              <c:delete val="1"/>
              <c:extLst>
                <c:ext xmlns:c15="http://schemas.microsoft.com/office/drawing/2012/chart" uri="{CE6537A1-D6FC-4f65-9D91-7224C49458BB}"/>
                <c:ext xmlns:c16="http://schemas.microsoft.com/office/drawing/2014/chart" uri="{C3380CC4-5D6E-409C-BE32-E72D297353CC}">
                  <c16:uniqueId val="{00000018-5B31-41DA-9DF7-DCB7479459C2}"/>
                </c:ext>
              </c:extLst>
            </c:dLbl>
            <c:dLbl>
              <c:idx val="2"/>
              <c:delete val="1"/>
              <c:extLst>
                <c:ext xmlns:c15="http://schemas.microsoft.com/office/drawing/2012/chart" uri="{CE6537A1-D6FC-4f65-9D91-7224C49458BB}"/>
                <c:ext xmlns:c16="http://schemas.microsoft.com/office/drawing/2014/chart" uri="{C3380CC4-5D6E-409C-BE32-E72D297353CC}">
                  <c16:uniqueId val="{00000019-5B31-41DA-9DF7-DCB7479459C2}"/>
                </c:ext>
              </c:extLst>
            </c:dLbl>
            <c:dLbl>
              <c:idx val="3"/>
              <c:delete val="1"/>
              <c:extLst>
                <c:ext xmlns:c15="http://schemas.microsoft.com/office/drawing/2012/chart" uri="{CE6537A1-D6FC-4f65-9D91-7224C49458BB}"/>
                <c:ext xmlns:c16="http://schemas.microsoft.com/office/drawing/2014/chart" uri="{C3380CC4-5D6E-409C-BE32-E72D297353CC}">
                  <c16:uniqueId val="{0000001A-5B31-41DA-9DF7-DCB7479459C2}"/>
                </c:ext>
              </c:extLst>
            </c:dLbl>
            <c:dLbl>
              <c:idx val="4"/>
              <c:delete val="1"/>
              <c:extLst>
                <c:ext xmlns:c15="http://schemas.microsoft.com/office/drawing/2012/chart" uri="{CE6537A1-D6FC-4f65-9D91-7224C49458BB}"/>
                <c:ext xmlns:c16="http://schemas.microsoft.com/office/drawing/2014/chart" uri="{C3380CC4-5D6E-409C-BE32-E72D297353CC}">
                  <c16:uniqueId val="{0000001B-5B31-41DA-9DF7-DCB7479459C2}"/>
                </c:ext>
              </c:extLst>
            </c:dLbl>
            <c:dLbl>
              <c:idx val="13"/>
              <c:delete val="1"/>
              <c:extLst>
                <c:ext xmlns:c15="http://schemas.microsoft.com/office/drawing/2012/chart" uri="{CE6537A1-D6FC-4f65-9D91-7224C49458BB}"/>
                <c:ext xmlns:c16="http://schemas.microsoft.com/office/drawing/2014/chart" uri="{C3380CC4-5D6E-409C-BE32-E72D297353CC}">
                  <c16:uniqueId val="{0000001C-5B31-41DA-9DF7-DCB7479459C2}"/>
                </c:ext>
              </c:extLst>
            </c:dLbl>
            <c:dLbl>
              <c:idx val="14"/>
              <c:delete val="1"/>
              <c:extLst>
                <c:ext xmlns:c15="http://schemas.microsoft.com/office/drawing/2012/chart" uri="{CE6537A1-D6FC-4f65-9D91-7224C49458BB}"/>
                <c:ext xmlns:c16="http://schemas.microsoft.com/office/drawing/2014/chart" uri="{C3380CC4-5D6E-409C-BE32-E72D297353CC}">
                  <c16:uniqueId val="{0000001D-5B31-41DA-9DF7-DCB7479459C2}"/>
                </c:ext>
              </c:extLst>
            </c:dLbl>
            <c:dLbl>
              <c:idx val="15"/>
              <c:delete val="1"/>
              <c:extLst>
                <c:ext xmlns:c15="http://schemas.microsoft.com/office/drawing/2012/chart" uri="{CE6537A1-D6FC-4f65-9D91-7224C49458BB}"/>
                <c:ext xmlns:c16="http://schemas.microsoft.com/office/drawing/2014/chart" uri="{C3380CC4-5D6E-409C-BE32-E72D297353CC}">
                  <c16:uniqueId val="{0000001E-5B31-41DA-9DF7-DCB7479459C2}"/>
                </c:ext>
              </c:extLst>
            </c:dLbl>
            <c:dLbl>
              <c:idx val="17"/>
              <c:delete val="1"/>
              <c:extLst>
                <c:ext xmlns:c15="http://schemas.microsoft.com/office/drawing/2012/chart" uri="{CE6537A1-D6FC-4f65-9D91-7224C49458BB}"/>
                <c:ext xmlns:c16="http://schemas.microsoft.com/office/drawing/2014/chart" uri="{C3380CC4-5D6E-409C-BE32-E72D297353CC}">
                  <c16:uniqueId val="{0000001F-5B31-41DA-9DF7-DCB7479459C2}"/>
                </c:ext>
              </c:extLst>
            </c:dLbl>
            <c:dLbl>
              <c:idx val="18"/>
              <c:delete val="1"/>
              <c:extLst>
                <c:ext xmlns:c15="http://schemas.microsoft.com/office/drawing/2012/chart" uri="{CE6537A1-D6FC-4f65-9D91-7224C49458BB}"/>
                <c:ext xmlns:c16="http://schemas.microsoft.com/office/drawing/2014/chart" uri="{C3380CC4-5D6E-409C-BE32-E72D297353CC}">
                  <c16:uniqueId val="{00000020-5B31-41DA-9DF7-DCB7479459C2}"/>
                </c:ext>
              </c:extLst>
            </c:dLbl>
            <c:spPr>
              <a:solidFill>
                <a:sysClr val="window" lastClr="FFFFFF"/>
              </a:solid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2.20'!$C$4:$U$4</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'Fig 2.20'!$C$11:$U$11</c:f>
              <c:numCache>
                <c:formatCode>0%</c:formatCode>
                <c:ptCount val="19"/>
                <c:pt idx="0">
                  <c:v>0</c:v>
                </c:pt>
                <c:pt idx="1">
                  <c:v>0</c:v>
                </c:pt>
                <c:pt idx="2">
                  <c:v>0</c:v>
                </c:pt>
                <c:pt idx="3">
                  <c:v>0</c:v>
                </c:pt>
                <c:pt idx="4">
                  <c:v>3.6881857506817699E-3</c:v>
                </c:pt>
                <c:pt idx="5">
                  <c:v>3.4953563518043018E-2</c:v>
                </c:pt>
                <c:pt idx="6">
                  <c:v>5.2902541101427038E-2</c:v>
                </c:pt>
                <c:pt idx="7">
                  <c:v>4.8298585361013058E-2</c:v>
                </c:pt>
                <c:pt idx="8">
                  <c:v>4.6136863502272266E-2</c:v>
                </c:pt>
                <c:pt idx="9">
                  <c:v>2.5661930696812059E-2</c:v>
                </c:pt>
                <c:pt idx="10">
                  <c:v>2.5188561579064839E-2</c:v>
                </c:pt>
                <c:pt idx="11">
                  <c:v>2.0300541382097533E-2</c:v>
                </c:pt>
                <c:pt idx="12">
                  <c:v>1.6806607091915855E-2</c:v>
                </c:pt>
                <c:pt idx="13">
                  <c:v>7.8843329065270158E-3</c:v>
                </c:pt>
                <c:pt idx="14">
                  <c:v>6.3767160711781321E-3</c:v>
                </c:pt>
                <c:pt idx="15">
                  <c:v>0</c:v>
                </c:pt>
                <c:pt idx="16">
                  <c:v>2.6504377806919135E-2</c:v>
                </c:pt>
                <c:pt idx="17">
                  <c:v>0</c:v>
                </c:pt>
                <c:pt idx="18" formatCode="0.0%">
                  <c:v>0</c:v>
                </c:pt>
              </c:numCache>
            </c:numRef>
          </c:val>
          <c:extLst>
            <c:ext xmlns:c16="http://schemas.microsoft.com/office/drawing/2014/chart" uri="{C3380CC4-5D6E-409C-BE32-E72D297353CC}">
              <c16:uniqueId val="{00000021-5B31-41DA-9DF7-DCB7479459C2}"/>
            </c:ext>
          </c:extLst>
        </c:ser>
        <c:dLbls>
          <c:dLblPos val="ctr"/>
          <c:showLegendKey val="0"/>
          <c:showVal val="1"/>
          <c:showCatName val="0"/>
          <c:showSerName val="0"/>
          <c:showPercent val="0"/>
          <c:showBubbleSize val="0"/>
        </c:dLbls>
        <c:gapWidth val="50"/>
        <c:overlap val="100"/>
        <c:axId val="224410223"/>
        <c:axId val="224406479"/>
      </c:barChart>
      <c:catAx>
        <c:axId val="224410223"/>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224406479"/>
        <c:crosses val="autoZero"/>
        <c:auto val="1"/>
        <c:lblAlgn val="ctr"/>
        <c:lblOffset val="100"/>
        <c:noMultiLvlLbl val="0"/>
      </c:catAx>
      <c:valAx>
        <c:axId val="224406479"/>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224410223"/>
        <c:crosses val="autoZero"/>
        <c:crossBetween val="between"/>
      </c:valAx>
      <c:spPr>
        <a:noFill/>
        <a:ln>
          <a:noFill/>
        </a:ln>
        <a:effectLst/>
      </c:spPr>
    </c:plotArea>
    <c:legend>
      <c:legendPos val="b"/>
      <c:layout>
        <c:manualLayout>
          <c:xMode val="edge"/>
          <c:yMode val="edge"/>
          <c:x val="4.4479797979798032E-3"/>
          <c:y val="0.86719289991576065"/>
          <c:w val="0.98682794612794611"/>
          <c:h val="0.1328071000842393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fr-FR"/>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'Fig 2.21'!$B$4</c:f>
              <c:strCache>
                <c:ptCount val="1"/>
                <c:pt idx="0">
                  <c:v>Revenus d'activité</c:v>
                </c:pt>
              </c:strCache>
            </c:strRef>
          </c:tx>
          <c:spPr>
            <a:solidFill>
              <a:schemeClr val="tx2">
                <a:lumMod val="75000"/>
              </a:schemeClr>
            </a:solidFill>
            <a:ln>
              <a:noFill/>
            </a:ln>
            <a:effectLst/>
          </c:spPr>
          <c:invertIfNegative val="0"/>
          <c:dLbls>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95000"/>
                        <a:lumOff val="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2.21'!$C$3:$U$3</c:f>
              <c:numCache>
                <c:formatCode>0</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'Fig 2.21'!$C$4:$U$4</c:f>
              <c:numCache>
                <c:formatCode>0.0%</c:formatCode>
                <c:ptCount val="19"/>
                <c:pt idx="0">
                  <c:v>0.92041066705094166</c:v>
                </c:pt>
                <c:pt idx="1">
                  <c:v>0.92102503007383618</c:v>
                </c:pt>
                <c:pt idx="2">
                  <c:v>0.92168384317119834</c:v>
                </c:pt>
                <c:pt idx="3">
                  <c:v>0.91812668290434396</c:v>
                </c:pt>
                <c:pt idx="4">
                  <c:v>0.91044759808937059</c:v>
                </c:pt>
                <c:pt idx="5">
                  <c:v>0.90846481615300489</c:v>
                </c:pt>
                <c:pt idx="6">
                  <c:v>0.91222841930387177</c:v>
                </c:pt>
                <c:pt idx="7">
                  <c:v>0.91782004242098181</c:v>
                </c:pt>
                <c:pt idx="8">
                  <c:v>0.91845275274642701</c:v>
                </c:pt>
                <c:pt idx="9">
                  <c:v>0.92044696155999939</c:v>
                </c:pt>
                <c:pt idx="10">
                  <c:v>0.92661408424861291</c:v>
                </c:pt>
                <c:pt idx="11">
                  <c:v>0.93083902729894974</c:v>
                </c:pt>
                <c:pt idx="12">
                  <c:v>0.90167556127352433</c:v>
                </c:pt>
                <c:pt idx="13">
                  <c:v>0.8968344348291114</c:v>
                </c:pt>
                <c:pt idx="14">
                  <c:v>0.89551010539322629</c:v>
                </c:pt>
                <c:pt idx="15">
                  <c:v>0.89026907526151178</c:v>
                </c:pt>
                <c:pt idx="16">
                  <c:v>0.88586495452994285</c:v>
                </c:pt>
                <c:pt idx="17">
                  <c:v>0.89377146616683756</c:v>
                </c:pt>
                <c:pt idx="18">
                  <c:v>0.89357436761795206</c:v>
                </c:pt>
              </c:numCache>
            </c:numRef>
          </c:val>
          <c:extLst>
            <c:ext xmlns:c16="http://schemas.microsoft.com/office/drawing/2014/chart" uri="{C3380CC4-5D6E-409C-BE32-E72D297353CC}">
              <c16:uniqueId val="{00000000-809F-445E-B2BD-853E437A3E4B}"/>
            </c:ext>
          </c:extLst>
        </c:ser>
        <c:ser>
          <c:idx val="1"/>
          <c:order val="1"/>
          <c:tx>
            <c:strRef>
              <c:f>'Fig 2.21'!$B$5</c:f>
              <c:strCache>
                <c:ptCount val="1"/>
                <c:pt idx="0">
                  <c:v>Consommation</c:v>
                </c:pt>
              </c:strCache>
            </c:strRef>
          </c:tx>
          <c:spPr>
            <a:solidFill>
              <a:schemeClr val="accent6">
                <a:lumMod val="75000"/>
              </a:schemeClr>
            </a:solidFill>
            <a:ln>
              <a:noFill/>
            </a:ln>
            <a:effectLst/>
          </c:spPr>
          <c:invertIfNegative val="0"/>
          <c:dLbls>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95000"/>
                        <a:lumOff val="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2.21'!$C$3:$U$3</c:f>
              <c:numCache>
                <c:formatCode>0</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'Fig 2.21'!$C$5:$U$5</c:f>
              <c:numCache>
                <c:formatCode>0.0%</c:formatCode>
                <c:ptCount val="19"/>
                <c:pt idx="0">
                  <c:v>3.8327453619836076E-2</c:v>
                </c:pt>
                <c:pt idx="1">
                  <c:v>4.5217381877739909E-2</c:v>
                </c:pt>
                <c:pt idx="2">
                  <c:v>4.550234267535614E-2</c:v>
                </c:pt>
                <c:pt idx="3">
                  <c:v>4.6833028538370451E-2</c:v>
                </c:pt>
                <c:pt idx="4">
                  <c:v>5.3944208601871421E-2</c:v>
                </c:pt>
                <c:pt idx="5">
                  <c:v>5.4272035111526125E-2</c:v>
                </c:pt>
                <c:pt idx="6">
                  <c:v>5.4101506933444621E-2</c:v>
                </c:pt>
                <c:pt idx="7">
                  <c:v>4.2789925753698665E-2</c:v>
                </c:pt>
                <c:pt idx="8">
                  <c:v>3.9185197498390521E-2</c:v>
                </c:pt>
                <c:pt idx="9">
                  <c:v>3.2940535675094633E-2</c:v>
                </c:pt>
                <c:pt idx="10">
                  <c:v>3.3032287234341588E-2</c:v>
                </c:pt>
                <c:pt idx="11">
                  <c:v>3.3616537234211312E-2</c:v>
                </c:pt>
                <c:pt idx="12">
                  <c:v>3.3067111023303009E-2</c:v>
                </c:pt>
                <c:pt idx="13">
                  <c:v>3.1150420809154131E-2</c:v>
                </c:pt>
                <c:pt idx="14">
                  <c:v>3.1756580646113204E-2</c:v>
                </c:pt>
                <c:pt idx="15">
                  <c:v>3.6229457715226475E-2</c:v>
                </c:pt>
                <c:pt idx="16">
                  <c:v>3.6793503491445639E-2</c:v>
                </c:pt>
                <c:pt idx="17">
                  <c:v>3.4484323074247397E-2</c:v>
                </c:pt>
                <c:pt idx="18">
                  <c:v>3.2284301812041831E-2</c:v>
                </c:pt>
              </c:numCache>
            </c:numRef>
          </c:val>
          <c:extLst>
            <c:ext xmlns:c16="http://schemas.microsoft.com/office/drawing/2014/chart" uri="{C3380CC4-5D6E-409C-BE32-E72D297353CC}">
              <c16:uniqueId val="{00000001-809F-445E-B2BD-853E437A3E4B}"/>
            </c:ext>
          </c:extLst>
        </c:ser>
        <c:ser>
          <c:idx val="2"/>
          <c:order val="2"/>
          <c:tx>
            <c:strRef>
              <c:f>'Fig 2.21'!$B$6</c:f>
              <c:strCache>
                <c:ptCount val="1"/>
                <c:pt idx="0">
                  <c:v>Revenus du capital</c:v>
                </c:pt>
              </c:strCache>
            </c:strRef>
          </c:tx>
          <c:spPr>
            <a:solidFill>
              <a:schemeClr val="accent2">
                <a:lumMod val="75000"/>
              </a:schemeClr>
            </a:solidFill>
            <a:ln>
              <a:noFill/>
            </a:ln>
            <a:effectLst/>
          </c:spPr>
          <c:invertIfNegative val="0"/>
          <c:dLbls>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95000"/>
                        <a:lumOff val="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2.21'!$C$3:$U$3</c:f>
              <c:numCache>
                <c:formatCode>0</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'Fig 2.21'!$C$6:$U$6</c:f>
              <c:numCache>
                <c:formatCode>0.0%</c:formatCode>
                <c:ptCount val="19"/>
                <c:pt idx="0">
                  <c:v>2.9635005012635454E-2</c:v>
                </c:pt>
                <c:pt idx="1">
                  <c:v>2.1986096870061023E-2</c:v>
                </c:pt>
                <c:pt idx="2">
                  <c:v>2.2465271066191547E-2</c:v>
                </c:pt>
                <c:pt idx="3">
                  <c:v>2.4261970186862915E-2</c:v>
                </c:pt>
                <c:pt idx="4">
                  <c:v>2.3424206929918347E-2</c:v>
                </c:pt>
                <c:pt idx="5">
                  <c:v>2.3730164163048191E-2</c:v>
                </c:pt>
                <c:pt idx="6">
                  <c:v>2.1224266421469379E-2</c:v>
                </c:pt>
                <c:pt idx="7">
                  <c:v>2.7539164087145865E-2</c:v>
                </c:pt>
                <c:pt idx="8">
                  <c:v>2.9555718055613415E-2</c:v>
                </c:pt>
                <c:pt idx="9">
                  <c:v>3.3586580203958195E-2</c:v>
                </c:pt>
                <c:pt idx="10">
                  <c:v>2.7479952713248126E-2</c:v>
                </c:pt>
                <c:pt idx="11">
                  <c:v>2.2673966816182337E-2</c:v>
                </c:pt>
                <c:pt idx="12">
                  <c:v>5.8648596656822261E-2</c:v>
                </c:pt>
                <c:pt idx="13">
                  <c:v>6.5276669818991745E-2</c:v>
                </c:pt>
                <c:pt idx="14">
                  <c:v>6.6067159406982295E-2</c:v>
                </c:pt>
                <c:pt idx="15">
                  <c:v>5.0591728194472156E-2</c:v>
                </c:pt>
                <c:pt idx="16">
                  <c:v>5.3906841560362198E-2</c:v>
                </c:pt>
                <c:pt idx="17">
                  <c:v>4.1356294841303667E-2</c:v>
                </c:pt>
                <c:pt idx="18">
                  <c:v>4.4297424527753482E-2</c:v>
                </c:pt>
              </c:numCache>
            </c:numRef>
          </c:val>
          <c:extLst>
            <c:ext xmlns:c16="http://schemas.microsoft.com/office/drawing/2014/chart" uri="{C3380CC4-5D6E-409C-BE32-E72D297353CC}">
              <c16:uniqueId val="{00000002-809F-445E-B2BD-853E437A3E4B}"/>
            </c:ext>
          </c:extLst>
        </c:ser>
        <c:ser>
          <c:idx val="3"/>
          <c:order val="3"/>
          <c:tx>
            <c:strRef>
              <c:f>'Fig 2.21'!$B$7</c:f>
              <c:strCache>
                <c:ptCount val="1"/>
                <c:pt idx="0">
                  <c:v>Retraites</c:v>
                </c:pt>
              </c:strCache>
            </c:strRef>
          </c:tx>
          <c:spPr>
            <a:solidFill>
              <a:schemeClr val="accent3">
                <a:lumMod val="75000"/>
              </a:schemeClr>
            </a:solidFill>
            <a:ln>
              <a:noFill/>
            </a:ln>
            <a:effectLst/>
          </c:spPr>
          <c:invertIfNegative val="0"/>
          <c:dLbls>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95000"/>
                        <a:lumOff val="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2.21'!$C$3:$U$3</c:f>
              <c:numCache>
                <c:formatCode>0</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'Fig 2.21'!$C$7:$U$7</c:f>
              <c:numCache>
                <c:formatCode>0.0%</c:formatCode>
                <c:ptCount val="19"/>
                <c:pt idx="0">
                  <c:v>1.1626874316586763E-2</c:v>
                </c:pt>
                <c:pt idx="1">
                  <c:v>1.1771491178362913E-2</c:v>
                </c:pt>
                <c:pt idx="2">
                  <c:v>1.0348543087253937E-2</c:v>
                </c:pt>
                <c:pt idx="3">
                  <c:v>1.0778318370422721E-2</c:v>
                </c:pt>
                <c:pt idx="4">
                  <c:v>1.2183986378839813E-2</c:v>
                </c:pt>
                <c:pt idx="5">
                  <c:v>1.3532984572420883E-2</c:v>
                </c:pt>
                <c:pt idx="6">
                  <c:v>1.244580734121413E-2</c:v>
                </c:pt>
                <c:pt idx="7">
                  <c:v>1.1850867738173626E-2</c:v>
                </c:pt>
                <c:pt idx="8">
                  <c:v>1.2806331699569207E-2</c:v>
                </c:pt>
                <c:pt idx="9">
                  <c:v>1.3025922560947575E-2</c:v>
                </c:pt>
                <c:pt idx="10">
                  <c:v>1.287367580379732E-2</c:v>
                </c:pt>
                <c:pt idx="11">
                  <c:v>1.2870468650656651E-2</c:v>
                </c:pt>
                <c:pt idx="12">
                  <c:v>6.6087310463506087E-3</c:v>
                </c:pt>
                <c:pt idx="13">
                  <c:v>6.738474542742616E-3</c:v>
                </c:pt>
                <c:pt idx="14">
                  <c:v>6.6661545536782626E-3</c:v>
                </c:pt>
                <c:pt idx="15">
                  <c:v>2.2909738828789536E-2</c:v>
                </c:pt>
                <c:pt idx="16">
                  <c:v>2.3434700418249667E-2</c:v>
                </c:pt>
                <c:pt idx="17">
                  <c:v>3.0387915917611485E-2</c:v>
                </c:pt>
                <c:pt idx="18">
                  <c:v>2.9843906042252694E-2</c:v>
                </c:pt>
              </c:numCache>
            </c:numRef>
          </c:val>
          <c:extLst>
            <c:ext xmlns:c16="http://schemas.microsoft.com/office/drawing/2014/chart" uri="{C3380CC4-5D6E-409C-BE32-E72D297353CC}">
              <c16:uniqueId val="{00000003-809F-445E-B2BD-853E437A3E4B}"/>
            </c:ext>
          </c:extLst>
        </c:ser>
        <c:dLbls>
          <c:dLblPos val="inEnd"/>
          <c:showLegendKey val="0"/>
          <c:showVal val="1"/>
          <c:showCatName val="0"/>
          <c:showSerName val="0"/>
          <c:showPercent val="0"/>
          <c:showBubbleSize val="0"/>
        </c:dLbls>
        <c:gapWidth val="150"/>
        <c:overlap val="100"/>
        <c:axId val="1500919296"/>
        <c:axId val="1500924288"/>
      </c:barChart>
      <c:catAx>
        <c:axId val="1500919296"/>
        <c:scaling>
          <c:orientation val="minMax"/>
        </c:scaling>
        <c:delete val="0"/>
        <c:axPos val="l"/>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95000"/>
                    <a:lumOff val="5000"/>
                  </a:schemeClr>
                </a:solidFill>
                <a:latin typeface="+mn-lt"/>
                <a:ea typeface="+mn-ea"/>
                <a:cs typeface="+mn-cs"/>
              </a:defRPr>
            </a:pPr>
            <a:endParaRPr lang="fr-FR"/>
          </a:p>
        </c:txPr>
        <c:crossAx val="1500924288"/>
        <c:crosses val="autoZero"/>
        <c:auto val="1"/>
        <c:lblAlgn val="ctr"/>
        <c:lblOffset val="100"/>
        <c:noMultiLvlLbl val="0"/>
      </c:catAx>
      <c:valAx>
        <c:axId val="15009242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95000"/>
                    <a:lumOff val="5000"/>
                  </a:schemeClr>
                </a:solidFill>
                <a:latin typeface="+mn-lt"/>
                <a:ea typeface="+mn-ea"/>
                <a:cs typeface="+mn-cs"/>
              </a:defRPr>
            </a:pPr>
            <a:endParaRPr lang="fr-FR"/>
          </a:p>
        </c:txPr>
        <c:crossAx val="1500919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95000"/>
                  <a:lumOff val="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solidFill>
            <a:schemeClr val="tx1">
              <a:lumMod val="95000"/>
              <a:lumOff val="5000"/>
            </a:schemeClr>
          </a:solidFill>
        </a:defRPr>
      </a:pPr>
      <a:endParaRPr lang="fr-FR"/>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603505263086709"/>
          <c:y val="3.1746024531927937E-2"/>
          <c:w val="0.62479441664065172"/>
          <c:h val="0.69134501565826645"/>
        </c:manualLayout>
      </c:layout>
      <c:barChart>
        <c:barDir val="bar"/>
        <c:grouping val="percentStacked"/>
        <c:varyColors val="0"/>
        <c:ser>
          <c:idx val="0"/>
          <c:order val="0"/>
          <c:tx>
            <c:strRef>
              <c:f>'Fig 2.22'!$C$4</c:f>
              <c:strCache>
                <c:ptCount val="1"/>
                <c:pt idx="0">
                  <c:v>Cotisations salariales</c:v>
                </c:pt>
              </c:strCache>
            </c:strRef>
          </c:tx>
          <c:spPr>
            <a:pattFill prst="pct90">
              <a:fgClr>
                <a:schemeClr val="tx2"/>
              </a:fgClr>
              <a:bgClr>
                <a:schemeClr val="bg1"/>
              </a:bgClr>
            </a:patt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4D13-42AA-AD2B-80660EF4F73D}"/>
                </c:ext>
              </c:extLst>
            </c:dLbl>
            <c:dLbl>
              <c:idx val="4"/>
              <c:delete val="1"/>
              <c:extLst>
                <c:ext xmlns:c15="http://schemas.microsoft.com/office/drawing/2012/chart" uri="{CE6537A1-D6FC-4f65-9D91-7224C49458BB}"/>
                <c:ext xmlns:c16="http://schemas.microsoft.com/office/drawing/2014/chart" uri="{C3380CC4-5D6E-409C-BE32-E72D297353CC}">
                  <c16:uniqueId val="{00000001-4D13-42AA-AD2B-80660EF4F73D}"/>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2.22'!$B$5:$B$12</c:f>
              <c:strCache>
                <c:ptCount val="8"/>
                <c:pt idx="0">
                  <c:v>Salariés du privé (154,1 Md€)</c:v>
                </c:pt>
                <c:pt idx="1">
                  <c:v>Salariés agricoles (6,8 Md€)</c:v>
                </c:pt>
                <c:pt idx="2">
                  <c:v>Salariés du privé complémentaires (100,6 Md€)</c:v>
                </c:pt>
                <c:pt idx="3">
                  <c:v>Professions libérales (hors avocats) (9,4 Md€)</c:v>
                </c:pt>
                <c:pt idx="4">
                  <c:v>Non-salariés agricoles (8,4 Md€)</c:v>
                </c:pt>
                <c:pt idx="5">
                  <c:v>Fonctionnaires de l'État (58,1 Md€)</c:v>
                </c:pt>
                <c:pt idx="6">
                  <c:v>Fonctionnaires territoriaux et hospitaliers (25,6 Md€)</c:v>
                </c:pt>
                <c:pt idx="7">
                  <c:v>Agents des régimes spéciaux (22,2 Md€)</c:v>
                </c:pt>
              </c:strCache>
            </c:strRef>
          </c:cat>
          <c:val>
            <c:numRef>
              <c:f>'Fig 2.22'!$C$5:$C$12</c:f>
              <c:numCache>
                <c:formatCode>0%</c:formatCode>
                <c:ptCount val="8"/>
                <c:pt idx="0">
                  <c:v>0.26772349782376709</c:v>
                </c:pt>
                <c:pt idx="1">
                  <c:v>0.22429898873311785</c:v>
                </c:pt>
                <c:pt idx="2">
                  <c:v>0.33683272008007409</c:v>
                </c:pt>
                <c:pt idx="3">
                  <c:v>0</c:v>
                </c:pt>
                <c:pt idx="4">
                  <c:v>0</c:v>
                </c:pt>
                <c:pt idx="5">
                  <c:v>0.12369232442901985</c:v>
                </c:pt>
                <c:pt idx="6">
                  <c:v>0.24241468116323958</c:v>
                </c:pt>
                <c:pt idx="7">
                  <c:v>0.10927959401154268</c:v>
                </c:pt>
              </c:numCache>
            </c:numRef>
          </c:val>
          <c:extLst>
            <c:ext xmlns:c16="http://schemas.microsoft.com/office/drawing/2014/chart" uri="{C3380CC4-5D6E-409C-BE32-E72D297353CC}">
              <c16:uniqueId val="{00000002-4D13-42AA-AD2B-80660EF4F73D}"/>
            </c:ext>
          </c:extLst>
        </c:ser>
        <c:ser>
          <c:idx val="1"/>
          <c:order val="1"/>
          <c:tx>
            <c:strRef>
              <c:f>'Fig 2.22'!$D$4</c:f>
              <c:strCache>
                <c:ptCount val="1"/>
                <c:pt idx="0">
                  <c:v>Cotisations patronales hors contribution d'équilibre</c:v>
                </c:pt>
              </c:strCache>
            </c:strRef>
          </c:tx>
          <c:spPr>
            <a:pattFill prst="pct40">
              <a:fgClr>
                <a:schemeClr val="tx2"/>
              </a:fgClr>
              <a:bgClr>
                <a:schemeClr val="bg1"/>
              </a:bgClr>
            </a:pattFill>
            <a:ln>
              <a:noFill/>
            </a:ln>
            <a:effectLst/>
          </c:spPr>
          <c:invertIfNegative val="0"/>
          <c:dLbls>
            <c:spPr>
              <a:solidFill>
                <a:sysClr val="window" lastClr="FFFFFF"/>
              </a:solid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2.22'!$B$5:$B$12</c:f>
              <c:strCache>
                <c:ptCount val="8"/>
                <c:pt idx="0">
                  <c:v>Salariés du privé (154,1 Md€)</c:v>
                </c:pt>
                <c:pt idx="1">
                  <c:v>Salariés agricoles (6,8 Md€)</c:v>
                </c:pt>
                <c:pt idx="2">
                  <c:v>Salariés du privé complémentaires (100,6 Md€)</c:v>
                </c:pt>
                <c:pt idx="3">
                  <c:v>Professions libérales (hors avocats) (9,4 Md€)</c:v>
                </c:pt>
                <c:pt idx="4">
                  <c:v>Non-salariés agricoles (8,4 Md€)</c:v>
                </c:pt>
                <c:pt idx="5">
                  <c:v>Fonctionnaires de l'État (58,1 Md€)</c:v>
                </c:pt>
                <c:pt idx="6">
                  <c:v>Fonctionnaires territoriaux et hospitaliers (25,6 Md€)</c:v>
                </c:pt>
                <c:pt idx="7">
                  <c:v>Agents des régimes spéciaux (22,2 Md€)</c:v>
                </c:pt>
              </c:strCache>
            </c:strRef>
          </c:cat>
          <c:val>
            <c:numRef>
              <c:f>'Fig 2.22'!$D$5:$D$12</c:f>
              <c:numCache>
                <c:formatCode>0%</c:formatCode>
                <c:ptCount val="8"/>
                <c:pt idx="0">
                  <c:v>0.37042814358189313</c:v>
                </c:pt>
                <c:pt idx="1">
                  <c:v>0.23410266241180727</c:v>
                </c:pt>
                <c:pt idx="2">
                  <c:v>0.52344311629957119</c:v>
                </c:pt>
                <c:pt idx="3">
                  <c:v>0.74805317771324831</c:v>
                </c:pt>
                <c:pt idx="4">
                  <c:v>0.20463418062021999</c:v>
                </c:pt>
                <c:pt idx="5">
                  <c:v>0.11606890967413076</c:v>
                </c:pt>
                <c:pt idx="6">
                  <c:v>0.65893593828972408</c:v>
                </c:pt>
                <c:pt idx="7">
                  <c:v>0.22942650200082537</c:v>
                </c:pt>
              </c:numCache>
            </c:numRef>
          </c:val>
          <c:extLst>
            <c:ext xmlns:c16="http://schemas.microsoft.com/office/drawing/2014/chart" uri="{C3380CC4-5D6E-409C-BE32-E72D297353CC}">
              <c16:uniqueId val="{00000003-4D13-42AA-AD2B-80660EF4F73D}"/>
            </c:ext>
          </c:extLst>
        </c:ser>
        <c:ser>
          <c:idx val="2"/>
          <c:order val="2"/>
          <c:tx>
            <c:strRef>
              <c:f>'Fig 2.22'!$E$4</c:f>
              <c:strCache>
                <c:ptCount val="1"/>
                <c:pt idx="0">
                  <c:v>Contribution d'équilibre</c:v>
                </c:pt>
              </c:strCache>
            </c:strRef>
          </c:tx>
          <c:spPr>
            <a:pattFill prst="pct90">
              <a:fgClr>
                <a:schemeClr val="accent2">
                  <a:lumMod val="75000"/>
                </a:schemeClr>
              </a:fgClr>
              <a:bgClr>
                <a:schemeClr val="bg1"/>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4D13-42AA-AD2B-80660EF4F73D}"/>
                </c:ext>
              </c:extLst>
            </c:dLbl>
            <c:dLbl>
              <c:idx val="2"/>
              <c:delete val="1"/>
              <c:extLst>
                <c:ext xmlns:c15="http://schemas.microsoft.com/office/drawing/2012/chart" uri="{CE6537A1-D6FC-4f65-9D91-7224C49458BB}"/>
                <c:ext xmlns:c16="http://schemas.microsoft.com/office/drawing/2014/chart" uri="{C3380CC4-5D6E-409C-BE32-E72D297353CC}">
                  <c16:uniqueId val="{00000005-4D13-42AA-AD2B-80660EF4F73D}"/>
                </c:ext>
              </c:extLst>
            </c:dLbl>
            <c:dLbl>
              <c:idx val="3"/>
              <c:delete val="1"/>
              <c:extLst>
                <c:ext xmlns:c15="http://schemas.microsoft.com/office/drawing/2012/chart" uri="{CE6537A1-D6FC-4f65-9D91-7224C49458BB}"/>
                <c:ext xmlns:c16="http://schemas.microsoft.com/office/drawing/2014/chart" uri="{C3380CC4-5D6E-409C-BE32-E72D297353CC}">
                  <c16:uniqueId val="{00000006-4D13-42AA-AD2B-80660EF4F73D}"/>
                </c:ext>
              </c:extLst>
            </c:dLbl>
            <c:dLbl>
              <c:idx val="4"/>
              <c:delete val="1"/>
              <c:extLst>
                <c:ext xmlns:c15="http://schemas.microsoft.com/office/drawing/2012/chart" uri="{CE6537A1-D6FC-4f65-9D91-7224C49458BB}"/>
                <c:ext xmlns:c16="http://schemas.microsoft.com/office/drawing/2014/chart" uri="{C3380CC4-5D6E-409C-BE32-E72D297353CC}">
                  <c16:uniqueId val="{00000007-4D13-42AA-AD2B-80660EF4F73D}"/>
                </c:ext>
              </c:extLst>
            </c:dLbl>
            <c:dLbl>
              <c:idx val="6"/>
              <c:delete val="1"/>
              <c:extLst>
                <c:ext xmlns:c15="http://schemas.microsoft.com/office/drawing/2012/chart" uri="{CE6537A1-D6FC-4f65-9D91-7224C49458BB}"/>
                <c:ext xmlns:c16="http://schemas.microsoft.com/office/drawing/2014/chart" uri="{C3380CC4-5D6E-409C-BE32-E72D297353CC}">
                  <c16:uniqueId val="{00000008-4D13-42AA-AD2B-80660EF4F73D}"/>
                </c:ext>
              </c:extLst>
            </c:dLbl>
            <c:dLbl>
              <c:idx val="7"/>
              <c:delete val="1"/>
              <c:extLst>
                <c:ext xmlns:c15="http://schemas.microsoft.com/office/drawing/2012/chart" uri="{CE6537A1-D6FC-4f65-9D91-7224C49458BB}"/>
                <c:ext xmlns:c16="http://schemas.microsoft.com/office/drawing/2014/chart" uri="{C3380CC4-5D6E-409C-BE32-E72D297353CC}">
                  <c16:uniqueId val="{00000009-4D13-42AA-AD2B-80660EF4F73D}"/>
                </c:ext>
              </c:extLst>
            </c:dLbl>
            <c:spPr>
              <a:solidFill>
                <a:sysClr val="window" lastClr="FFFFFF"/>
              </a:solid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2.22'!$B$5:$B$12</c:f>
              <c:strCache>
                <c:ptCount val="8"/>
                <c:pt idx="0">
                  <c:v>Salariés du privé (154,1 Md€)</c:v>
                </c:pt>
                <c:pt idx="1">
                  <c:v>Salariés agricoles (6,8 Md€)</c:v>
                </c:pt>
                <c:pt idx="2">
                  <c:v>Salariés du privé complémentaires (100,6 Md€)</c:v>
                </c:pt>
                <c:pt idx="3">
                  <c:v>Professions libérales (hors avocats) (9,4 Md€)</c:v>
                </c:pt>
                <c:pt idx="4">
                  <c:v>Non-salariés agricoles (8,4 Md€)</c:v>
                </c:pt>
                <c:pt idx="5">
                  <c:v>Fonctionnaires de l'État (58,1 Md€)</c:v>
                </c:pt>
                <c:pt idx="6">
                  <c:v>Fonctionnaires territoriaux et hospitaliers (25,6 Md€)</c:v>
                </c:pt>
                <c:pt idx="7">
                  <c:v>Agents des régimes spéciaux (22,2 Md€)</c:v>
                </c:pt>
              </c:strCache>
            </c:strRef>
          </c:cat>
          <c:val>
            <c:numRef>
              <c:f>'Fig 2.22'!$E$5:$E$12</c:f>
              <c:numCache>
                <c:formatCode>0%</c:formatCode>
                <c:ptCount val="8"/>
                <c:pt idx="0">
                  <c:v>0</c:v>
                </c:pt>
                <c:pt idx="1">
                  <c:v>0</c:v>
                </c:pt>
                <c:pt idx="2">
                  <c:v>0</c:v>
                </c:pt>
                <c:pt idx="3">
                  <c:v>0</c:v>
                </c:pt>
                <c:pt idx="4">
                  <c:v>0</c:v>
                </c:pt>
                <c:pt idx="5">
                  <c:v>0.74544823397336069</c:v>
                </c:pt>
                <c:pt idx="6">
                  <c:v>0</c:v>
                </c:pt>
                <c:pt idx="7">
                  <c:v>2.1790243471049305E-2</c:v>
                </c:pt>
              </c:numCache>
            </c:numRef>
          </c:val>
          <c:extLst>
            <c:ext xmlns:c16="http://schemas.microsoft.com/office/drawing/2014/chart" uri="{C3380CC4-5D6E-409C-BE32-E72D297353CC}">
              <c16:uniqueId val="{0000000A-4D13-42AA-AD2B-80660EF4F73D}"/>
            </c:ext>
          </c:extLst>
        </c:ser>
        <c:ser>
          <c:idx val="3"/>
          <c:order val="3"/>
          <c:tx>
            <c:strRef>
              <c:f>'Fig 2.22'!$F$4</c:f>
              <c:strCache>
                <c:ptCount val="1"/>
                <c:pt idx="0">
                  <c:v>Subvention d'équilibre</c:v>
                </c:pt>
              </c:strCache>
            </c:strRef>
          </c:tx>
          <c:spPr>
            <a:pattFill prst="pct40">
              <a:fgClr>
                <a:schemeClr val="accent2">
                  <a:lumMod val="75000"/>
                </a:schemeClr>
              </a:fgClr>
              <a:bgClr>
                <a:schemeClr val="bg1"/>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B-4D13-42AA-AD2B-80660EF4F73D}"/>
                </c:ext>
              </c:extLst>
            </c:dLbl>
            <c:dLbl>
              <c:idx val="2"/>
              <c:delete val="1"/>
              <c:extLst>
                <c:ext xmlns:c15="http://schemas.microsoft.com/office/drawing/2012/chart" uri="{CE6537A1-D6FC-4f65-9D91-7224C49458BB}"/>
                <c:ext xmlns:c16="http://schemas.microsoft.com/office/drawing/2014/chart" uri="{C3380CC4-5D6E-409C-BE32-E72D297353CC}">
                  <c16:uniqueId val="{0000000C-4D13-42AA-AD2B-80660EF4F73D}"/>
                </c:ext>
              </c:extLst>
            </c:dLbl>
            <c:dLbl>
              <c:idx val="3"/>
              <c:delete val="1"/>
              <c:extLst>
                <c:ext xmlns:c15="http://schemas.microsoft.com/office/drawing/2012/chart" uri="{CE6537A1-D6FC-4f65-9D91-7224C49458BB}"/>
                <c:ext xmlns:c16="http://schemas.microsoft.com/office/drawing/2014/chart" uri="{C3380CC4-5D6E-409C-BE32-E72D297353CC}">
                  <c16:uniqueId val="{0000000D-4D13-42AA-AD2B-80660EF4F73D}"/>
                </c:ext>
              </c:extLst>
            </c:dLbl>
            <c:dLbl>
              <c:idx val="4"/>
              <c:delete val="1"/>
              <c:extLst>
                <c:ext xmlns:c15="http://schemas.microsoft.com/office/drawing/2012/chart" uri="{CE6537A1-D6FC-4f65-9D91-7224C49458BB}"/>
                <c:ext xmlns:c16="http://schemas.microsoft.com/office/drawing/2014/chart" uri="{C3380CC4-5D6E-409C-BE32-E72D297353CC}">
                  <c16:uniqueId val="{0000000E-4D13-42AA-AD2B-80660EF4F73D}"/>
                </c:ext>
              </c:extLst>
            </c:dLbl>
            <c:dLbl>
              <c:idx val="5"/>
              <c:delete val="1"/>
              <c:extLst>
                <c:ext xmlns:c15="http://schemas.microsoft.com/office/drawing/2012/chart" uri="{CE6537A1-D6FC-4f65-9D91-7224C49458BB}"/>
                <c:ext xmlns:c16="http://schemas.microsoft.com/office/drawing/2014/chart" uri="{C3380CC4-5D6E-409C-BE32-E72D297353CC}">
                  <c16:uniqueId val="{0000000F-4D13-42AA-AD2B-80660EF4F73D}"/>
                </c:ext>
              </c:extLst>
            </c:dLbl>
            <c:dLbl>
              <c:idx val="6"/>
              <c:delete val="1"/>
              <c:extLst>
                <c:ext xmlns:c15="http://schemas.microsoft.com/office/drawing/2012/chart" uri="{CE6537A1-D6FC-4f65-9D91-7224C49458BB}"/>
                <c:ext xmlns:c16="http://schemas.microsoft.com/office/drawing/2014/chart" uri="{C3380CC4-5D6E-409C-BE32-E72D297353CC}">
                  <c16:uniqueId val="{00000010-4D13-42AA-AD2B-80660EF4F73D}"/>
                </c:ext>
              </c:extLst>
            </c:dLbl>
            <c:spPr>
              <a:solidFill>
                <a:sysClr val="window" lastClr="FFFFFF"/>
              </a:solid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2.22'!$B$5:$B$12</c:f>
              <c:strCache>
                <c:ptCount val="8"/>
                <c:pt idx="0">
                  <c:v>Salariés du privé (154,1 Md€)</c:v>
                </c:pt>
                <c:pt idx="1">
                  <c:v>Salariés agricoles (6,8 Md€)</c:v>
                </c:pt>
                <c:pt idx="2">
                  <c:v>Salariés du privé complémentaires (100,6 Md€)</c:v>
                </c:pt>
                <c:pt idx="3">
                  <c:v>Professions libérales (hors avocats) (9,4 Md€)</c:v>
                </c:pt>
                <c:pt idx="4">
                  <c:v>Non-salariés agricoles (8,4 Md€)</c:v>
                </c:pt>
                <c:pt idx="5">
                  <c:v>Fonctionnaires de l'État (58,1 Md€)</c:v>
                </c:pt>
                <c:pt idx="6">
                  <c:v>Fonctionnaires territoriaux et hospitaliers (25,6 Md€)</c:v>
                </c:pt>
                <c:pt idx="7">
                  <c:v>Agents des régimes spéciaux (22,2 Md€)</c:v>
                </c:pt>
              </c:strCache>
            </c:strRef>
          </c:cat>
          <c:val>
            <c:numRef>
              <c:f>'Fig 2.22'!$F$5:$F$12</c:f>
              <c:numCache>
                <c:formatCode>0%</c:formatCode>
                <c:ptCount val="8"/>
                <c:pt idx="0">
                  <c:v>0</c:v>
                </c:pt>
                <c:pt idx="1">
                  <c:v>0</c:v>
                </c:pt>
                <c:pt idx="2">
                  <c:v>0</c:v>
                </c:pt>
                <c:pt idx="3">
                  <c:v>0</c:v>
                </c:pt>
                <c:pt idx="4">
                  <c:v>0</c:v>
                </c:pt>
                <c:pt idx="5">
                  <c:v>0</c:v>
                </c:pt>
                <c:pt idx="6">
                  <c:v>0</c:v>
                </c:pt>
                <c:pt idx="7">
                  <c:v>0.32602517289722793</c:v>
                </c:pt>
              </c:numCache>
            </c:numRef>
          </c:val>
          <c:extLst>
            <c:ext xmlns:c16="http://schemas.microsoft.com/office/drawing/2014/chart" uri="{C3380CC4-5D6E-409C-BE32-E72D297353CC}">
              <c16:uniqueId val="{00000011-4D13-42AA-AD2B-80660EF4F73D}"/>
            </c:ext>
          </c:extLst>
        </c:ser>
        <c:ser>
          <c:idx val="4"/>
          <c:order val="4"/>
          <c:tx>
            <c:strRef>
              <c:f>'Fig 2.22'!$G$4</c:f>
              <c:strCache>
                <c:ptCount val="1"/>
                <c:pt idx="0">
                  <c:v>ITAF et prises en charge État (hors contribution d'équilibre)</c:v>
                </c:pt>
              </c:strCache>
            </c:strRef>
          </c:tx>
          <c:spPr>
            <a:pattFill prst="pct90">
              <a:fgClr>
                <a:schemeClr val="accent6">
                  <a:lumMod val="75000"/>
                </a:schemeClr>
              </a:fgClr>
              <a:bgClr>
                <a:schemeClr val="bg1"/>
              </a:bgClr>
            </a:patt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12-4D13-42AA-AD2B-80660EF4F73D}"/>
                </c:ext>
              </c:extLst>
            </c:dLbl>
            <c:dLbl>
              <c:idx val="3"/>
              <c:delete val="1"/>
              <c:extLst>
                <c:ext xmlns:c15="http://schemas.microsoft.com/office/drawing/2012/chart" uri="{CE6537A1-D6FC-4f65-9D91-7224C49458BB}"/>
                <c:ext xmlns:c16="http://schemas.microsoft.com/office/drawing/2014/chart" uri="{C3380CC4-5D6E-409C-BE32-E72D297353CC}">
                  <c16:uniqueId val="{00000013-4D13-42AA-AD2B-80660EF4F73D}"/>
                </c:ext>
              </c:extLst>
            </c:dLbl>
            <c:dLbl>
              <c:idx val="5"/>
              <c:delete val="1"/>
              <c:extLst>
                <c:ext xmlns:c15="http://schemas.microsoft.com/office/drawing/2012/chart" uri="{CE6537A1-D6FC-4f65-9D91-7224C49458BB}"/>
                <c:ext xmlns:c16="http://schemas.microsoft.com/office/drawing/2014/chart" uri="{C3380CC4-5D6E-409C-BE32-E72D297353CC}">
                  <c16:uniqueId val="{00000014-4D13-42AA-AD2B-80660EF4F73D}"/>
                </c:ext>
              </c:extLst>
            </c:dLbl>
            <c:dLbl>
              <c:idx val="6"/>
              <c:delete val="1"/>
              <c:extLst>
                <c:ext xmlns:c15="http://schemas.microsoft.com/office/drawing/2012/chart" uri="{CE6537A1-D6FC-4f65-9D91-7224C49458BB}"/>
                <c:ext xmlns:c16="http://schemas.microsoft.com/office/drawing/2014/chart" uri="{C3380CC4-5D6E-409C-BE32-E72D297353CC}">
                  <c16:uniqueId val="{00000015-4D13-42AA-AD2B-80660EF4F73D}"/>
                </c:ext>
              </c:extLst>
            </c:dLbl>
            <c:spPr>
              <a:solidFill>
                <a:sysClr val="window" lastClr="FFFFFF"/>
              </a:solid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2.22'!$B$5:$B$12</c:f>
              <c:strCache>
                <c:ptCount val="8"/>
                <c:pt idx="0">
                  <c:v>Salariés du privé (154,1 Md€)</c:v>
                </c:pt>
                <c:pt idx="1">
                  <c:v>Salariés agricoles (6,8 Md€)</c:v>
                </c:pt>
                <c:pt idx="2">
                  <c:v>Salariés du privé complémentaires (100,6 Md€)</c:v>
                </c:pt>
                <c:pt idx="3">
                  <c:v>Professions libérales (hors avocats) (9,4 Md€)</c:v>
                </c:pt>
                <c:pt idx="4">
                  <c:v>Non-salariés agricoles (8,4 Md€)</c:v>
                </c:pt>
                <c:pt idx="5">
                  <c:v>Fonctionnaires de l'État (58,1 Md€)</c:v>
                </c:pt>
                <c:pt idx="6">
                  <c:v>Fonctionnaires territoriaux et hospitaliers (25,6 Md€)</c:v>
                </c:pt>
                <c:pt idx="7">
                  <c:v>Agents des régimes spéciaux (22,2 Md€)</c:v>
                </c:pt>
              </c:strCache>
            </c:strRef>
          </c:cat>
          <c:val>
            <c:numRef>
              <c:f>'Fig 2.22'!$G$5:$G$12</c:f>
              <c:numCache>
                <c:formatCode>0%</c:formatCode>
                <c:ptCount val="8"/>
                <c:pt idx="0">
                  <c:v>0.14989688537078386</c:v>
                </c:pt>
                <c:pt idx="1">
                  <c:v>4.0322991668997908E-2</c:v>
                </c:pt>
                <c:pt idx="2">
                  <c:v>7.3340574488233098E-2</c:v>
                </c:pt>
                <c:pt idx="3">
                  <c:v>2.7501681959405675E-3</c:v>
                </c:pt>
                <c:pt idx="4">
                  <c:v>0.39312466662269457</c:v>
                </c:pt>
                <c:pt idx="5">
                  <c:v>0</c:v>
                </c:pt>
                <c:pt idx="6">
                  <c:v>1.8377867361618865E-3</c:v>
                </c:pt>
                <c:pt idx="7">
                  <c:v>7.7345778083475411E-2</c:v>
                </c:pt>
              </c:numCache>
            </c:numRef>
          </c:val>
          <c:extLst>
            <c:ext xmlns:c16="http://schemas.microsoft.com/office/drawing/2014/chart" uri="{C3380CC4-5D6E-409C-BE32-E72D297353CC}">
              <c16:uniqueId val="{00000016-4D13-42AA-AD2B-80660EF4F73D}"/>
            </c:ext>
          </c:extLst>
        </c:ser>
        <c:ser>
          <c:idx val="5"/>
          <c:order val="5"/>
          <c:tx>
            <c:strRef>
              <c:f>'Fig 2.22'!$H$4</c:f>
              <c:strCache>
                <c:ptCount val="1"/>
                <c:pt idx="0">
                  <c:v>Compensation démographique</c:v>
                </c:pt>
              </c:strCache>
            </c:strRef>
          </c:tx>
          <c:spPr>
            <a:pattFill prst="pct40">
              <a:fgClr>
                <a:schemeClr val="accent5">
                  <a:lumMod val="75000"/>
                </a:schemeClr>
              </a:fgClr>
              <a:bgClr>
                <a:schemeClr val="bg1"/>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7-4D13-42AA-AD2B-80660EF4F73D}"/>
                </c:ext>
              </c:extLst>
            </c:dLbl>
            <c:dLbl>
              <c:idx val="2"/>
              <c:delete val="1"/>
              <c:extLst>
                <c:ext xmlns:c15="http://schemas.microsoft.com/office/drawing/2012/chart" uri="{CE6537A1-D6FC-4f65-9D91-7224C49458BB}"/>
                <c:ext xmlns:c16="http://schemas.microsoft.com/office/drawing/2014/chart" uri="{C3380CC4-5D6E-409C-BE32-E72D297353CC}">
                  <c16:uniqueId val="{00000018-4D13-42AA-AD2B-80660EF4F73D}"/>
                </c:ext>
              </c:extLst>
            </c:dLbl>
            <c:dLbl>
              <c:idx val="3"/>
              <c:delete val="1"/>
              <c:extLst>
                <c:ext xmlns:c15="http://schemas.microsoft.com/office/drawing/2012/chart" uri="{CE6537A1-D6FC-4f65-9D91-7224C49458BB}"/>
                <c:ext xmlns:c16="http://schemas.microsoft.com/office/drawing/2014/chart" uri="{C3380CC4-5D6E-409C-BE32-E72D297353CC}">
                  <c16:uniqueId val="{00000019-4D13-42AA-AD2B-80660EF4F73D}"/>
                </c:ext>
              </c:extLst>
            </c:dLbl>
            <c:dLbl>
              <c:idx val="5"/>
              <c:delete val="1"/>
              <c:extLst>
                <c:ext xmlns:c15="http://schemas.microsoft.com/office/drawing/2012/chart" uri="{CE6537A1-D6FC-4f65-9D91-7224C49458BB}"/>
                <c:ext xmlns:c16="http://schemas.microsoft.com/office/drawing/2014/chart" uri="{C3380CC4-5D6E-409C-BE32-E72D297353CC}">
                  <c16:uniqueId val="{0000001A-4D13-42AA-AD2B-80660EF4F73D}"/>
                </c:ext>
              </c:extLst>
            </c:dLbl>
            <c:dLbl>
              <c:idx val="6"/>
              <c:delete val="1"/>
              <c:extLst>
                <c:ext xmlns:c15="http://schemas.microsoft.com/office/drawing/2012/chart" uri="{CE6537A1-D6FC-4f65-9D91-7224C49458BB}"/>
                <c:ext xmlns:c16="http://schemas.microsoft.com/office/drawing/2014/chart" uri="{C3380CC4-5D6E-409C-BE32-E72D297353CC}">
                  <c16:uniqueId val="{0000001B-4D13-42AA-AD2B-80660EF4F73D}"/>
                </c:ext>
              </c:extLst>
            </c:dLbl>
            <c:dLbl>
              <c:idx val="7"/>
              <c:delete val="1"/>
              <c:extLst>
                <c:ext xmlns:c15="http://schemas.microsoft.com/office/drawing/2012/chart" uri="{CE6537A1-D6FC-4f65-9D91-7224C49458BB}"/>
                <c:ext xmlns:c16="http://schemas.microsoft.com/office/drawing/2014/chart" uri="{C3380CC4-5D6E-409C-BE32-E72D297353CC}">
                  <c16:uniqueId val="{0000001C-4D13-42AA-AD2B-80660EF4F73D}"/>
                </c:ext>
              </c:extLst>
            </c:dLbl>
            <c:spPr>
              <a:solidFill>
                <a:sysClr val="window" lastClr="FFFFFF"/>
              </a:solid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2.22'!$B$5:$B$12</c:f>
              <c:strCache>
                <c:ptCount val="8"/>
                <c:pt idx="0">
                  <c:v>Salariés du privé (154,1 Md€)</c:v>
                </c:pt>
                <c:pt idx="1">
                  <c:v>Salariés agricoles (6,8 Md€)</c:v>
                </c:pt>
                <c:pt idx="2">
                  <c:v>Salariés du privé complémentaires (100,6 Md€)</c:v>
                </c:pt>
                <c:pt idx="3">
                  <c:v>Professions libérales (hors avocats) (9,4 Md€)</c:v>
                </c:pt>
                <c:pt idx="4">
                  <c:v>Non-salariés agricoles (8,4 Md€)</c:v>
                </c:pt>
                <c:pt idx="5">
                  <c:v>Fonctionnaires de l'État (58,1 Md€)</c:v>
                </c:pt>
                <c:pt idx="6">
                  <c:v>Fonctionnaires territoriaux et hospitaliers (25,6 Md€)</c:v>
                </c:pt>
                <c:pt idx="7">
                  <c:v>Agents des régimes spéciaux (22,2 Md€)</c:v>
                </c:pt>
              </c:strCache>
            </c:strRef>
          </c:cat>
          <c:val>
            <c:numRef>
              <c:f>'Fig 2.22'!$H$5:$H$12</c:f>
              <c:numCache>
                <c:formatCode>0%</c:formatCode>
                <c:ptCount val="8"/>
                <c:pt idx="0">
                  <c:v>1.0347109345649147E-4</c:v>
                </c:pt>
                <c:pt idx="1">
                  <c:v>0.35657758827586017</c:v>
                </c:pt>
                <c:pt idx="2">
                  <c:v>0</c:v>
                </c:pt>
                <c:pt idx="3">
                  <c:v>0</c:v>
                </c:pt>
                <c:pt idx="4">
                  <c:v>0.31253050484321887</c:v>
                </c:pt>
                <c:pt idx="5">
                  <c:v>5.9008125752767109E-3</c:v>
                </c:pt>
                <c:pt idx="6">
                  <c:v>0</c:v>
                </c:pt>
                <c:pt idx="7">
                  <c:v>2.1499381816899702E-2</c:v>
                </c:pt>
              </c:numCache>
            </c:numRef>
          </c:val>
          <c:extLst>
            <c:ext xmlns:c16="http://schemas.microsoft.com/office/drawing/2014/chart" uri="{C3380CC4-5D6E-409C-BE32-E72D297353CC}">
              <c16:uniqueId val="{0000001D-4D13-42AA-AD2B-80660EF4F73D}"/>
            </c:ext>
          </c:extLst>
        </c:ser>
        <c:ser>
          <c:idx val="6"/>
          <c:order val="6"/>
          <c:tx>
            <c:strRef>
              <c:f>'Fig 2.22'!$I$4</c:f>
              <c:strCache>
                <c:ptCount val="1"/>
                <c:pt idx="0">
                  <c:v>Prises en charge  FSV</c:v>
                </c:pt>
              </c:strCache>
            </c:strRef>
          </c:tx>
          <c:spPr>
            <a:pattFill prst="pct25">
              <a:fgClr>
                <a:schemeClr val="accent5">
                  <a:lumMod val="75000"/>
                </a:schemeClr>
              </a:fgClr>
              <a:bgClr>
                <a:schemeClr val="bg1"/>
              </a:bgClr>
            </a:patt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1E-4D13-42AA-AD2B-80660EF4F73D}"/>
                </c:ext>
              </c:extLst>
            </c:dLbl>
            <c:dLbl>
              <c:idx val="3"/>
              <c:delete val="1"/>
              <c:extLst>
                <c:ext xmlns:c15="http://schemas.microsoft.com/office/drawing/2012/chart" uri="{CE6537A1-D6FC-4f65-9D91-7224C49458BB}"/>
                <c:ext xmlns:c16="http://schemas.microsoft.com/office/drawing/2014/chart" uri="{C3380CC4-5D6E-409C-BE32-E72D297353CC}">
                  <c16:uniqueId val="{0000001F-4D13-42AA-AD2B-80660EF4F73D}"/>
                </c:ext>
              </c:extLst>
            </c:dLbl>
            <c:dLbl>
              <c:idx val="5"/>
              <c:delete val="1"/>
              <c:extLst>
                <c:ext xmlns:c15="http://schemas.microsoft.com/office/drawing/2012/chart" uri="{CE6537A1-D6FC-4f65-9D91-7224C49458BB}"/>
                <c:ext xmlns:c16="http://schemas.microsoft.com/office/drawing/2014/chart" uri="{C3380CC4-5D6E-409C-BE32-E72D297353CC}">
                  <c16:uniqueId val="{00000020-4D13-42AA-AD2B-80660EF4F73D}"/>
                </c:ext>
              </c:extLst>
            </c:dLbl>
            <c:dLbl>
              <c:idx val="6"/>
              <c:delete val="1"/>
              <c:extLst>
                <c:ext xmlns:c15="http://schemas.microsoft.com/office/drawing/2012/chart" uri="{CE6537A1-D6FC-4f65-9D91-7224C49458BB}"/>
                <c:ext xmlns:c16="http://schemas.microsoft.com/office/drawing/2014/chart" uri="{C3380CC4-5D6E-409C-BE32-E72D297353CC}">
                  <c16:uniqueId val="{00000021-4D13-42AA-AD2B-80660EF4F73D}"/>
                </c:ext>
              </c:extLst>
            </c:dLbl>
            <c:dLbl>
              <c:idx val="7"/>
              <c:delete val="1"/>
              <c:extLst>
                <c:ext xmlns:c15="http://schemas.microsoft.com/office/drawing/2012/chart" uri="{CE6537A1-D6FC-4f65-9D91-7224C49458BB}"/>
                <c:ext xmlns:c16="http://schemas.microsoft.com/office/drawing/2014/chart" uri="{C3380CC4-5D6E-409C-BE32-E72D297353CC}">
                  <c16:uniqueId val="{00000022-4D13-42AA-AD2B-80660EF4F73D}"/>
                </c:ext>
              </c:extLst>
            </c:dLbl>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2.22'!$B$5:$B$12</c:f>
              <c:strCache>
                <c:ptCount val="8"/>
                <c:pt idx="0">
                  <c:v>Salariés du privé (154,1 Md€)</c:v>
                </c:pt>
                <c:pt idx="1">
                  <c:v>Salariés agricoles (6,8 Md€)</c:v>
                </c:pt>
                <c:pt idx="2">
                  <c:v>Salariés du privé complémentaires (100,6 Md€)</c:v>
                </c:pt>
                <c:pt idx="3">
                  <c:v>Professions libérales (hors avocats) (9,4 Md€)</c:v>
                </c:pt>
                <c:pt idx="4">
                  <c:v>Non-salariés agricoles (8,4 Md€)</c:v>
                </c:pt>
                <c:pt idx="5">
                  <c:v>Fonctionnaires de l'État (58,1 Md€)</c:v>
                </c:pt>
                <c:pt idx="6">
                  <c:v>Fonctionnaires territoriaux et hospitaliers (25,6 Md€)</c:v>
                </c:pt>
                <c:pt idx="7">
                  <c:v>Agents des régimes spéciaux (22,2 Md€)</c:v>
                </c:pt>
              </c:strCache>
            </c:strRef>
          </c:cat>
          <c:val>
            <c:numRef>
              <c:f>'Fig 2.22'!$I$5:$I$12</c:f>
              <c:numCache>
                <c:formatCode>0%</c:formatCode>
                <c:ptCount val="8"/>
                <c:pt idx="0">
                  <c:v>0.10451798817970877</c:v>
                </c:pt>
                <c:pt idx="1">
                  <c:v>0.11094632447409522</c:v>
                </c:pt>
                <c:pt idx="2">
                  <c:v>3.7322379289761324E-3</c:v>
                </c:pt>
                <c:pt idx="3">
                  <c:v>1.9715052072574366E-4</c:v>
                </c:pt>
                <c:pt idx="4">
                  <c:v>3.6691318670718599E-2</c:v>
                </c:pt>
                <c:pt idx="5">
                  <c:v>2.1158926987448272E-5</c:v>
                </c:pt>
                <c:pt idx="6">
                  <c:v>1.8263145675215459E-5</c:v>
                </c:pt>
                <c:pt idx="7">
                  <c:v>6.2284098106340949E-4</c:v>
                </c:pt>
              </c:numCache>
            </c:numRef>
          </c:val>
          <c:extLst>
            <c:ext xmlns:c16="http://schemas.microsoft.com/office/drawing/2014/chart" uri="{C3380CC4-5D6E-409C-BE32-E72D297353CC}">
              <c16:uniqueId val="{00000023-4D13-42AA-AD2B-80660EF4F73D}"/>
            </c:ext>
          </c:extLst>
        </c:ser>
        <c:ser>
          <c:idx val="7"/>
          <c:order val="7"/>
          <c:tx>
            <c:strRef>
              <c:f>'Fig 2.22'!$J$4</c:f>
              <c:strCache>
                <c:ptCount val="1"/>
                <c:pt idx="0">
                  <c:v> Transferts entre organismes (internes)</c:v>
                </c:pt>
              </c:strCache>
            </c:strRef>
          </c:tx>
          <c:spPr>
            <a:pattFill prst="pct30">
              <a:fgClr>
                <a:srgbClr val="7030A0"/>
              </a:fgClr>
              <a:bgClr>
                <a:schemeClr val="bg1"/>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24-4D13-42AA-AD2B-80660EF4F73D}"/>
                </c:ext>
              </c:extLst>
            </c:dLbl>
            <c:dLbl>
              <c:idx val="2"/>
              <c:delete val="1"/>
              <c:extLst>
                <c:ext xmlns:c15="http://schemas.microsoft.com/office/drawing/2012/chart" uri="{CE6537A1-D6FC-4f65-9D91-7224C49458BB}"/>
                <c:ext xmlns:c16="http://schemas.microsoft.com/office/drawing/2014/chart" uri="{C3380CC4-5D6E-409C-BE32-E72D297353CC}">
                  <c16:uniqueId val="{00000025-4D13-42AA-AD2B-80660EF4F73D}"/>
                </c:ext>
              </c:extLst>
            </c:dLbl>
            <c:dLbl>
              <c:idx val="3"/>
              <c:delete val="1"/>
              <c:extLst>
                <c:ext xmlns:c15="http://schemas.microsoft.com/office/drawing/2012/chart" uri="{CE6537A1-D6FC-4f65-9D91-7224C49458BB}"/>
                <c:ext xmlns:c16="http://schemas.microsoft.com/office/drawing/2014/chart" uri="{C3380CC4-5D6E-409C-BE32-E72D297353CC}">
                  <c16:uniqueId val="{00000026-4D13-42AA-AD2B-80660EF4F73D}"/>
                </c:ext>
              </c:extLst>
            </c:dLbl>
            <c:dLbl>
              <c:idx val="4"/>
              <c:delete val="1"/>
              <c:extLst>
                <c:ext xmlns:c15="http://schemas.microsoft.com/office/drawing/2012/chart" uri="{CE6537A1-D6FC-4f65-9D91-7224C49458BB}"/>
                <c:ext xmlns:c16="http://schemas.microsoft.com/office/drawing/2014/chart" uri="{C3380CC4-5D6E-409C-BE32-E72D297353CC}">
                  <c16:uniqueId val="{00000027-4D13-42AA-AD2B-80660EF4F73D}"/>
                </c:ext>
              </c:extLst>
            </c:dLbl>
            <c:dLbl>
              <c:idx val="5"/>
              <c:delete val="1"/>
              <c:extLst>
                <c:ext xmlns:c15="http://schemas.microsoft.com/office/drawing/2012/chart" uri="{CE6537A1-D6FC-4f65-9D91-7224C49458BB}"/>
                <c:ext xmlns:c16="http://schemas.microsoft.com/office/drawing/2014/chart" uri="{C3380CC4-5D6E-409C-BE32-E72D297353CC}">
                  <c16:uniqueId val="{00000028-4D13-42AA-AD2B-80660EF4F73D}"/>
                </c:ext>
              </c:extLst>
            </c:dLbl>
            <c:dLbl>
              <c:idx val="6"/>
              <c:delete val="1"/>
              <c:extLst>
                <c:ext xmlns:c15="http://schemas.microsoft.com/office/drawing/2012/chart" uri="{CE6537A1-D6FC-4f65-9D91-7224C49458BB}"/>
                <c:ext xmlns:c16="http://schemas.microsoft.com/office/drawing/2014/chart" uri="{C3380CC4-5D6E-409C-BE32-E72D297353CC}">
                  <c16:uniqueId val="{00000029-4D13-42AA-AD2B-80660EF4F73D}"/>
                </c:ext>
              </c:extLst>
            </c:dLbl>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2.22'!$B$5:$B$12</c:f>
              <c:strCache>
                <c:ptCount val="8"/>
                <c:pt idx="0">
                  <c:v>Salariés du privé (154,1 Md€)</c:v>
                </c:pt>
                <c:pt idx="1">
                  <c:v>Salariés agricoles (6,8 Md€)</c:v>
                </c:pt>
                <c:pt idx="2">
                  <c:v>Salariés du privé complémentaires (100,6 Md€)</c:v>
                </c:pt>
                <c:pt idx="3">
                  <c:v>Professions libérales (hors avocats) (9,4 Md€)</c:v>
                </c:pt>
                <c:pt idx="4">
                  <c:v>Non-salariés agricoles (8,4 Md€)</c:v>
                </c:pt>
                <c:pt idx="5">
                  <c:v>Fonctionnaires de l'État (58,1 Md€)</c:v>
                </c:pt>
                <c:pt idx="6">
                  <c:v>Fonctionnaires territoriaux et hospitaliers (25,6 Md€)</c:v>
                </c:pt>
                <c:pt idx="7">
                  <c:v>Agents des régimes spéciaux (22,2 Md€)</c:v>
                </c:pt>
              </c:strCache>
            </c:strRef>
          </c:cat>
          <c:val>
            <c:numRef>
              <c:f>'Fig 2.22'!$J$5:$J$12</c:f>
              <c:numCache>
                <c:formatCode>0%</c:formatCode>
                <c:ptCount val="8"/>
                <c:pt idx="0">
                  <c:v>1.1107895368970376E-2</c:v>
                </c:pt>
                <c:pt idx="1">
                  <c:v>0</c:v>
                </c:pt>
                <c:pt idx="2">
                  <c:v>1.3134633936366585E-2</c:v>
                </c:pt>
                <c:pt idx="3">
                  <c:v>0</c:v>
                </c:pt>
                <c:pt idx="4">
                  <c:v>0</c:v>
                </c:pt>
                <c:pt idx="5">
                  <c:v>8.2958990035207434E-3</c:v>
                </c:pt>
                <c:pt idx="6">
                  <c:v>2.2911732982242104E-2</c:v>
                </c:pt>
                <c:pt idx="7">
                  <c:v>0.15179433050955524</c:v>
                </c:pt>
              </c:numCache>
            </c:numRef>
          </c:val>
          <c:extLst>
            <c:ext xmlns:c16="http://schemas.microsoft.com/office/drawing/2014/chart" uri="{C3380CC4-5D6E-409C-BE32-E72D297353CC}">
              <c16:uniqueId val="{0000002A-4D13-42AA-AD2B-80660EF4F73D}"/>
            </c:ext>
          </c:extLst>
        </c:ser>
        <c:ser>
          <c:idx val="8"/>
          <c:order val="8"/>
          <c:tx>
            <c:strRef>
              <c:f>'Fig 2.22'!$K$4</c:f>
              <c:strCache>
                <c:ptCount val="1"/>
                <c:pt idx="0">
                  <c:v>Transferts entre organismes (externes)</c:v>
                </c:pt>
              </c:strCache>
            </c:strRef>
          </c:tx>
          <c:spPr>
            <a:pattFill prst="pct10">
              <a:fgClr>
                <a:schemeClr val="accent5">
                  <a:lumMod val="75000"/>
                </a:schemeClr>
              </a:fgClr>
              <a:bgClr>
                <a:schemeClr val="bg1"/>
              </a:bgClr>
            </a:patt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2B-4D13-42AA-AD2B-80660EF4F73D}"/>
                </c:ext>
              </c:extLst>
            </c:dLbl>
            <c:dLbl>
              <c:idx val="4"/>
              <c:delete val="1"/>
              <c:extLst>
                <c:ext xmlns:c15="http://schemas.microsoft.com/office/drawing/2012/chart" uri="{CE6537A1-D6FC-4f65-9D91-7224C49458BB}"/>
                <c:ext xmlns:c16="http://schemas.microsoft.com/office/drawing/2014/chart" uri="{C3380CC4-5D6E-409C-BE32-E72D297353CC}">
                  <c16:uniqueId val="{0000002C-4D13-42AA-AD2B-80660EF4F73D}"/>
                </c:ext>
              </c:extLst>
            </c:dLbl>
            <c:dLbl>
              <c:idx val="5"/>
              <c:delete val="1"/>
              <c:extLst>
                <c:ext xmlns:c15="http://schemas.microsoft.com/office/drawing/2012/chart" uri="{CE6537A1-D6FC-4f65-9D91-7224C49458BB}"/>
                <c:ext xmlns:c16="http://schemas.microsoft.com/office/drawing/2014/chart" uri="{C3380CC4-5D6E-409C-BE32-E72D297353CC}">
                  <c16:uniqueId val="{0000002D-4D13-42AA-AD2B-80660EF4F73D}"/>
                </c:ext>
              </c:extLst>
            </c:dLbl>
            <c:dLbl>
              <c:idx val="6"/>
              <c:delete val="1"/>
              <c:extLst>
                <c:ext xmlns:c15="http://schemas.microsoft.com/office/drawing/2012/chart" uri="{CE6537A1-D6FC-4f65-9D91-7224C49458BB}"/>
                <c:ext xmlns:c16="http://schemas.microsoft.com/office/drawing/2014/chart" uri="{C3380CC4-5D6E-409C-BE32-E72D297353CC}">
                  <c16:uniqueId val="{0000002E-4D13-42AA-AD2B-80660EF4F73D}"/>
                </c:ext>
              </c:extLst>
            </c:dLbl>
            <c:dLbl>
              <c:idx val="7"/>
              <c:delete val="1"/>
              <c:extLst>
                <c:ext xmlns:c15="http://schemas.microsoft.com/office/drawing/2012/chart" uri="{CE6537A1-D6FC-4f65-9D91-7224C49458BB}"/>
                <c:ext xmlns:c16="http://schemas.microsoft.com/office/drawing/2014/chart" uri="{C3380CC4-5D6E-409C-BE32-E72D297353CC}">
                  <c16:uniqueId val="{0000002F-4D13-42AA-AD2B-80660EF4F73D}"/>
                </c:ext>
              </c:extLst>
            </c:dLbl>
            <c:spPr>
              <a:solidFill>
                <a:sysClr val="window" lastClr="FFFFFF"/>
              </a:solid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2.22'!$B$5:$B$12</c:f>
              <c:strCache>
                <c:ptCount val="8"/>
                <c:pt idx="0">
                  <c:v>Salariés du privé (154,1 Md€)</c:v>
                </c:pt>
                <c:pt idx="1">
                  <c:v>Salariés agricoles (6,8 Md€)</c:v>
                </c:pt>
                <c:pt idx="2">
                  <c:v>Salariés du privé complémentaires (100,6 Md€)</c:v>
                </c:pt>
                <c:pt idx="3">
                  <c:v>Professions libérales (hors avocats) (9,4 Md€)</c:v>
                </c:pt>
                <c:pt idx="4">
                  <c:v>Non-salariés agricoles (8,4 Md€)</c:v>
                </c:pt>
                <c:pt idx="5">
                  <c:v>Fonctionnaires de l'État (58,1 Md€)</c:v>
                </c:pt>
                <c:pt idx="6">
                  <c:v>Fonctionnaires territoriaux et hospitaliers (25,6 Md€)</c:v>
                </c:pt>
                <c:pt idx="7">
                  <c:v>Agents des régimes spéciaux (22,2 Md€)</c:v>
                </c:pt>
              </c:strCache>
            </c:strRef>
          </c:cat>
          <c:val>
            <c:numRef>
              <c:f>'Fig 2.22'!$K$5:$K$12</c:f>
              <c:numCache>
                <c:formatCode>0%</c:formatCode>
                <c:ptCount val="8"/>
                <c:pt idx="0">
                  <c:v>6.4073057250698631E-2</c:v>
                </c:pt>
                <c:pt idx="1">
                  <c:v>1.1442392745799456E-3</c:v>
                </c:pt>
                <c:pt idx="2">
                  <c:v>3.3251596477668621E-2</c:v>
                </c:pt>
                <c:pt idx="3">
                  <c:v>3.0318104762057631E-2</c:v>
                </c:pt>
                <c:pt idx="4">
                  <c:v>3.4774569037107747E-4</c:v>
                </c:pt>
                <c:pt idx="5">
                  <c:v>0</c:v>
                </c:pt>
                <c:pt idx="6">
                  <c:v>0</c:v>
                </c:pt>
                <c:pt idx="7">
                  <c:v>1.8524475054118756E-6</c:v>
                </c:pt>
              </c:numCache>
            </c:numRef>
          </c:val>
          <c:extLst>
            <c:ext xmlns:c16="http://schemas.microsoft.com/office/drawing/2014/chart" uri="{C3380CC4-5D6E-409C-BE32-E72D297353CC}">
              <c16:uniqueId val="{00000030-4D13-42AA-AD2B-80660EF4F73D}"/>
            </c:ext>
          </c:extLst>
        </c:ser>
        <c:ser>
          <c:idx val="9"/>
          <c:order val="9"/>
          <c:tx>
            <c:strRef>
              <c:f>'Fig 2.22'!$L$4</c:f>
              <c:strCache>
                <c:ptCount val="1"/>
                <c:pt idx="0">
                  <c:v>Produits de gestion, financiers</c:v>
                </c:pt>
              </c:strCache>
            </c:strRef>
          </c:tx>
          <c:spPr>
            <a:pattFill prst="pct40">
              <a:fgClr>
                <a:schemeClr val="bg1">
                  <a:lumMod val="75000"/>
                </a:schemeClr>
              </a:fgClr>
              <a:bgClr>
                <a:schemeClr val="bg1"/>
              </a:bgClr>
            </a:patt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31-4D13-42AA-AD2B-80660EF4F73D}"/>
                </c:ext>
              </c:extLst>
            </c:dLbl>
            <c:dLbl>
              <c:idx val="5"/>
              <c:delete val="1"/>
              <c:extLst>
                <c:ext xmlns:c15="http://schemas.microsoft.com/office/drawing/2012/chart" uri="{CE6537A1-D6FC-4f65-9D91-7224C49458BB}"/>
                <c:ext xmlns:c16="http://schemas.microsoft.com/office/drawing/2014/chart" uri="{C3380CC4-5D6E-409C-BE32-E72D297353CC}">
                  <c16:uniqueId val="{00000032-4D13-42AA-AD2B-80660EF4F73D}"/>
                </c:ext>
              </c:extLst>
            </c:dLbl>
            <c:dLbl>
              <c:idx val="6"/>
              <c:delete val="1"/>
              <c:extLst>
                <c:ext xmlns:c15="http://schemas.microsoft.com/office/drawing/2012/chart" uri="{CE6537A1-D6FC-4f65-9D91-7224C49458BB}"/>
                <c:ext xmlns:c16="http://schemas.microsoft.com/office/drawing/2014/chart" uri="{C3380CC4-5D6E-409C-BE32-E72D297353CC}">
                  <c16:uniqueId val="{00000033-4D13-42AA-AD2B-80660EF4F73D}"/>
                </c:ext>
              </c:extLst>
            </c:dLbl>
            <c:spPr>
              <a:solidFill>
                <a:sysClr val="window" lastClr="FFFFFF"/>
              </a:solid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2.22'!$B$5:$B$12</c:f>
              <c:strCache>
                <c:ptCount val="8"/>
                <c:pt idx="0">
                  <c:v>Salariés du privé (154,1 Md€)</c:v>
                </c:pt>
                <c:pt idx="1">
                  <c:v>Salariés agricoles (6,8 Md€)</c:v>
                </c:pt>
                <c:pt idx="2">
                  <c:v>Salariés du privé complémentaires (100,6 Md€)</c:v>
                </c:pt>
                <c:pt idx="3">
                  <c:v>Professions libérales (hors avocats) (9,4 Md€)</c:v>
                </c:pt>
                <c:pt idx="4">
                  <c:v>Non-salariés agricoles (8,4 Md€)</c:v>
                </c:pt>
                <c:pt idx="5">
                  <c:v>Fonctionnaires de l'État (58,1 Md€)</c:v>
                </c:pt>
                <c:pt idx="6">
                  <c:v>Fonctionnaires territoriaux et hospitaliers (25,6 Md€)</c:v>
                </c:pt>
                <c:pt idx="7">
                  <c:v>Agents des régimes spéciaux (22,2 Md€)</c:v>
                </c:pt>
              </c:strCache>
            </c:strRef>
          </c:cat>
          <c:val>
            <c:numRef>
              <c:f>'Fig 2.22'!$L$5:$L$12</c:f>
              <c:numCache>
                <c:formatCode>0%</c:formatCode>
                <c:ptCount val="8"/>
                <c:pt idx="0">
                  <c:v>1.3235669048788765E-2</c:v>
                </c:pt>
                <c:pt idx="1">
                  <c:v>3.2607205161541662E-2</c:v>
                </c:pt>
                <c:pt idx="2">
                  <c:v>1.6265120789110434E-2</c:v>
                </c:pt>
                <c:pt idx="3">
                  <c:v>0.21868139880802759</c:v>
                </c:pt>
                <c:pt idx="4">
                  <c:v>5.2671583552776735E-2</c:v>
                </c:pt>
                <c:pt idx="5">
                  <c:v>5.7266141770375258E-4</c:v>
                </c:pt>
                <c:pt idx="6">
                  <c:v>2.0065790644426917E-3</c:v>
                </c:pt>
                <c:pt idx="7">
                  <c:v>6.2214303780855448E-2</c:v>
                </c:pt>
              </c:numCache>
            </c:numRef>
          </c:val>
          <c:extLst>
            <c:ext xmlns:c16="http://schemas.microsoft.com/office/drawing/2014/chart" uri="{C3380CC4-5D6E-409C-BE32-E72D297353CC}">
              <c16:uniqueId val="{00000034-4D13-42AA-AD2B-80660EF4F73D}"/>
            </c:ext>
          </c:extLst>
        </c:ser>
        <c:ser>
          <c:idx val="10"/>
          <c:order val="10"/>
          <c:tx>
            <c:strRef>
              <c:f>'Fig 2.22'!$M$4</c:f>
              <c:strCache>
                <c:ptCount val="1"/>
                <c:pt idx="0">
                  <c:v>Besoin de financement</c:v>
                </c:pt>
              </c:strCache>
            </c:strRef>
          </c:tx>
          <c:spPr>
            <a:pattFill prst="pct40">
              <a:fgClr>
                <a:srgbClr val="FF0000"/>
              </a:fgClr>
              <a:bgClr>
                <a:schemeClr val="bg1"/>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35-4D13-42AA-AD2B-80660EF4F73D}"/>
                </c:ext>
              </c:extLst>
            </c:dLbl>
            <c:dLbl>
              <c:idx val="2"/>
              <c:delete val="1"/>
              <c:extLst>
                <c:ext xmlns:c15="http://schemas.microsoft.com/office/drawing/2012/chart" uri="{CE6537A1-D6FC-4f65-9D91-7224C49458BB}"/>
                <c:ext xmlns:c16="http://schemas.microsoft.com/office/drawing/2014/chart" uri="{C3380CC4-5D6E-409C-BE32-E72D297353CC}">
                  <c16:uniqueId val="{00000036-4D13-42AA-AD2B-80660EF4F73D}"/>
                </c:ext>
              </c:extLst>
            </c:dLbl>
            <c:dLbl>
              <c:idx val="3"/>
              <c:delete val="1"/>
              <c:extLst>
                <c:ext xmlns:c15="http://schemas.microsoft.com/office/drawing/2012/chart" uri="{CE6537A1-D6FC-4f65-9D91-7224C49458BB}"/>
                <c:ext xmlns:c16="http://schemas.microsoft.com/office/drawing/2014/chart" uri="{C3380CC4-5D6E-409C-BE32-E72D297353CC}">
                  <c16:uniqueId val="{00000037-4D13-42AA-AD2B-80660EF4F73D}"/>
                </c:ext>
              </c:extLst>
            </c:dLbl>
            <c:dLbl>
              <c:idx val="4"/>
              <c:delete val="1"/>
              <c:extLst>
                <c:ext xmlns:c15="http://schemas.microsoft.com/office/drawing/2012/chart" uri="{CE6537A1-D6FC-4f65-9D91-7224C49458BB}"/>
                <c:ext xmlns:c16="http://schemas.microsoft.com/office/drawing/2014/chart" uri="{C3380CC4-5D6E-409C-BE32-E72D297353CC}">
                  <c16:uniqueId val="{00000038-4D13-42AA-AD2B-80660EF4F73D}"/>
                </c:ext>
              </c:extLst>
            </c:dLbl>
            <c:dLbl>
              <c:idx val="5"/>
              <c:delete val="1"/>
              <c:extLst>
                <c:ext xmlns:c15="http://schemas.microsoft.com/office/drawing/2012/chart" uri="{CE6537A1-D6FC-4f65-9D91-7224C49458BB}"/>
                <c:ext xmlns:c16="http://schemas.microsoft.com/office/drawing/2014/chart" uri="{C3380CC4-5D6E-409C-BE32-E72D297353CC}">
                  <c16:uniqueId val="{00000039-4D13-42AA-AD2B-80660EF4F73D}"/>
                </c:ext>
              </c:extLst>
            </c:dLbl>
            <c:dLbl>
              <c:idx val="7"/>
              <c:delete val="1"/>
              <c:extLst>
                <c:ext xmlns:c15="http://schemas.microsoft.com/office/drawing/2012/chart" uri="{CE6537A1-D6FC-4f65-9D91-7224C49458BB}"/>
                <c:ext xmlns:c16="http://schemas.microsoft.com/office/drawing/2014/chart" uri="{C3380CC4-5D6E-409C-BE32-E72D297353CC}">
                  <c16:uniqueId val="{0000003A-4D13-42AA-AD2B-80660EF4F73D}"/>
                </c:ext>
              </c:extLst>
            </c:dLbl>
            <c:spPr>
              <a:solidFill>
                <a:sysClr val="window" lastClr="FFFFFF"/>
              </a:solid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2.22'!$B$5:$B$12</c:f>
              <c:strCache>
                <c:ptCount val="8"/>
                <c:pt idx="0">
                  <c:v>Salariés du privé (154,1 Md€)</c:v>
                </c:pt>
                <c:pt idx="1">
                  <c:v>Salariés agricoles (6,8 Md€)</c:v>
                </c:pt>
                <c:pt idx="2">
                  <c:v>Salariés du privé complémentaires (100,6 Md€)</c:v>
                </c:pt>
                <c:pt idx="3">
                  <c:v>Professions libérales (hors avocats) (9,4 Md€)</c:v>
                </c:pt>
                <c:pt idx="4">
                  <c:v>Non-salariés agricoles (8,4 Md€)</c:v>
                </c:pt>
                <c:pt idx="5">
                  <c:v>Fonctionnaires de l'État (58,1 Md€)</c:v>
                </c:pt>
                <c:pt idx="6">
                  <c:v>Fonctionnaires territoriaux et hospitaliers (25,6 Md€)</c:v>
                </c:pt>
                <c:pt idx="7">
                  <c:v>Agents des régimes spéciaux (22,2 Md€)</c:v>
                </c:pt>
              </c:strCache>
            </c:strRef>
          </c:cat>
          <c:val>
            <c:numRef>
              <c:f>'Fig 2.22'!$M$5:$M$12</c:f>
              <c:numCache>
                <c:formatCode>0.0%</c:formatCode>
                <c:ptCount val="8"/>
                <c:pt idx="0">
                  <c:v>1.8913392281932652E-2</c:v>
                </c:pt>
                <c:pt idx="1">
                  <c:v>0</c:v>
                </c:pt>
                <c:pt idx="2">
                  <c:v>0</c:v>
                </c:pt>
                <c:pt idx="3">
                  <c:v>0</c:v>
                </c:pt>
                <c:pt idx="4">
                  <c:v>0</c:v>
                </c:pt>
                <c:pt idx="5">
                  <c:v>0</c:v>
                </c:pt>
                <c:pt idx="6">
                  <c:v>7.1875018618514697E-2</c:v>
                </c:pt>
                <c:pt idx="7">
                  <c:v>0</c:v>
                </c:pt>
              </c:numCache>
            </c:numRef>
          </c:val>
          <c:extLst>
            <c:ext xmlns:c16="http://schemas.microsoft.com/office/drawing/2014/chart" uri="{C3380CC4-5D6E-409C-BE32-E72D297353CC}">
              <c16:uniqueId val="{0000003B-4D13-42AA-AD2B-80660EF4F73D}"/>
            </c:ext>
          </c:extLst>
        </c:ser>
        <c:dLbls>
          <c:dLblPos val="ctr"/>
          <c:showLegendKey val="0"/>
          <c:showVal val="1"/>
          <c:showCatName val="0"/>
          <c:showSerName val="0"/>
          <c:showPercent val="0"/>
          <c:showBubbleSize val="0"/>
        </c:dLbls>
        <c:gapWidth val="150"/>
        <c:overlap val="100"/>
        <c:axId val="1144752208"/>
        <c:axId val="1144752624"/>
      </c:barChart>
      <c:catAx>
        <c:axId val="1144752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144752624"/>
        <c:crosses val="autoZero"/>
        <c:auto val="1"/>
        <c:lblAlgn val="ctr"/>
        <c:lblOffset val="100"/>
        <c:noMultiLvlLbl val="0"/>
      </c:catAx>
      <c:valAx>
        <c:axId val="1144752624"/>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144752208"/>
        <c:crosses val="autoZero"/>
        <c:crossBetween val="between"/>
      </c:valAx>
      <c:spPr>
        <a:noFill/>
        <a:ln>
          <a:noFill/>
        </a:ln>
        <a:effectLst/>
      </c:spPr>
    </c:plotArea>
    <c:legend>
      <c:legendPos val="b"/>
      <c:layout>
        <c:manualLayout>
          <c:xMode val="edge"/>
          <c:yMode val="edge"/>
          <c:x val="1.0895072696719197E-2"/>
          <c:y val="0.7871552903261434"/>
          <c:w val="0.98513626039969837"/>
          <c:h val="0.21284470967385674"/>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848221038960256E-2"/>
          <c:y val="4.0281004478400578E-2"/>
          <c:w val="0.67397609167969963"/>
          <c:h val="0.83277851851851981"/>
        </c:manualLayout>
      </c:layout>
      <c:lineChart>
        <c:grouping val="standard"/>
        <c:varyColors val="0"/>
        <c:ser>
          <c:idx val="7"/>
          <c:order val="0"/>
          <c:tx>
            <c:strRef>
              <c:f>'Fig 2.23'!$C$5</c:f>
              <c:strCache>
                <c:ptCount val="1"/>
                <c:pt idx="0">
                  <c:v>Tous régimes </c:v>
                </c:pt>
              </c:strCache>
            </c:strRef>
          </c:tx>
          <c:spPr>
            <a:ln w="41275">
              <a:solidFill>
                <a:schemeClr val="tx2">
                  <a:lumMod val="75000"/>
                </a:schemeClr>
              </a:solidFill>
            </a:ln>
          </c:spPr>
          <c:marker>
            <c:symbol val="circle"/>
            <c:size val="6"/>
            <c:spPr>
              <a:solidFill>
                <a:schemeClr val="tx2">
                  <a:lumMod val="40000"/>
                  <a:lumOff val="60000"/>
                </a:schemeClr>
              </a:solidFill>
              <a:ln>
                <a:solidFill>
                  <a:schemeClr val="tx2"/>
                </a:solidFill>
              </a:ln>
            </c:spPr>
          </c:marker>
          <c:dPt>
            <c:idx val="18"/>
            <c:marker>
              <c:spPr>
                <a:solidFill>
                  <a:schemeClr val="tx2">
                    <a:lumMod val="40000"/>
                    <a:lumOff val="60000"/>
                  </a:schemeClr>
                </a:solidFill>
                <a:ln>
                  <a:solidFill>
                    <a:schemeClr val="tx2">
                      <a:lumMod val="75000"/>
                    </a:schemeClr>
                  </a:solidFill>
                </a:ln>
              </c:spPr>
            </c:marker>
            <c:bubble3D val="0"/>
            <c:extLst>
              <c:ext xmlns:c16="http://schemas.microsoft.com/office/drawing/2014/chart" uri="{C3380CC4-5D6E-409C-BE32-E72D297353CC}">
                <c16:uniqueId val="{00000000-8177-40EE-AF11-77059729D515}"/>
              </c:ext>
            </c:extLst>
          </c:dPt>
          <c:val>
            <c:numRef>
              <c:f>'Fig 2.23'!$D$5:$X$5</c:f>
              <c:numCache>
                <c:formatCode>0.0%</c:formatCode>
                <c:ptCount val="21"/>
                <c:pt idx="0">
                  <c:v>3.0083393243963588E-3</c:v>
                </c:pt>
                <c:pt idx="1">
                  <c:v>4.5956939454800836E-3</c:v>
                </c:pt>
                <c:pt idx="2">
                  <c:v>3.9095670342936522E-3</c:v>
                </c:pt>
                <c:pt idx="3">
                  <c:v>1.5309333976637784E-3</c:v>
                </c:pt>
                <c:pt idx="4">
                  <c:v>1.7210616934999472E-3</c:v>
                </c:pt>
                <c:pt idx="5">
                  <c:v>6.4736771883145306E-4</c:v>
                </c:pt>
                <c:pt idx="6">
                  <c:v>-5.3148491046914391E-4</c:v>
                </c:pt>
                <c:pt idx="7">
                  <c:v>-4.7931710052126894E-3</c:v>
                </c:pt>
                <c:pt idx="8">
                  <c:v>-7.2341462629708572E-3</c:v>
                </c:pt>
                <c:pt idx="9">
                  <c:v>-6.6392710026847964E-3</c:v>
                </c:pt>
                <c:pt idx="10">
                  <c:v>-6.4765653281220609E-3</c:v>
                </c:pt>
                <c:pt idx="11">
                  <c:v>-3.7007474534598763E-3</c:v>
                </c:pt>
                <c:pt idx="12">
                  <c:v>-3.6655654883564256E-3</c:v>
                </c:pt>
                <c:pt idx="13">
                  <c:v>-2.9418812793532306E-3</c:v>
                </c:pt>
                <c:pt idx="14">
                  <c:v>-2.4413220226591802E-3</c:v>
                </c:pt>
                <c:pt idx="15">
                  <c:v>-1.157672670255179E-3</c:v>
                </c:pt>
                <c:pt idx="16">
                  <c:v>-9.4596633301732261E-4</c:v>
                </c:pt>
                <c:pt idx="17">
                  <c:v>-3.0122532211516594E-4</c:v>
                </c:pt>
                <c:pt idx="18">
                  <c:v>-6.0937411686042831E-3</c:v>
                </c:pt>
                <c:pt idx="19">
                  <c:v>3.406790815709454E-4</c:v>
                </c:pt>
                <c:pt idx="20">
                  <c:v>1.6840819392194355E-3</c:v>
                </c:pt>
              </c:numCache>
            </c:numRef>
          </c:val>
          <c:smooth val="0"/>
          <c:extLst>
            <c:ext xmlns:c16="http://schemas.microsoft.com/office/drawing/2014/chart" uri="{C3380CC4-5D6E-409C-BE32-E72D297353CC}">
              <c16:uniqueId val="{00000001-8177-40EE-AF11-77059729D515}"/>
            </c:ext>
          </c:extLst>
        </c:ser>
        <c:ser>
          <c:idx val="1"/>
          <c:order val="1"/>
          <c:tx>
            <c:strRef>
              <c:f>'Fig 2.23'!$C$6</c:f>
              <c:strCache>
                <c:ptCount val="1"/>
                <c:pt idx="0">
                  <c:v>Salariés  privé base + FSV</c:v>
                </c:pt>
              </c:strCache>
            </c:strRef>
          </c:tx>
          <c:spPr>
            <a:ln w="25400">
              <a:solidFill>
                <a:schemeClr val="accent5"/>
              </a:solidFill>
              <a:prstDash val="solid"/>
            </a:ln>
          </c:spPr>
          <c:marker>
            <c:symbol val="none"/>
          </c:marker>
          <c:cat>
            <c:numRef>
              <c:f>'Fig 2.23'!$D$4:$X$4</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 2.23'!$D$6:$X$6</c:f>
              <c:numCache>
                <c:formatCode>0.0%</c:formatCode>
                <c:ptCount val="21"/>
                <c:pt idx="0">
                  <c:v>4.3418164399944108E-4</c:v>
                </c:pt>
                <c:pt idx="1">
                  <c:v>9.9621945221713441E-6</c:v>
                </c:pt>
                <c:pt idx="2">
                  <c:v>-4.024388059947684E-4</c:v>
                </c:pt>
                <c:pt idx="3">
                  <c:v>-1.5672578351318544E-3</c:v>
                </c:pt>
                <c:pt idx="4">
                  <c:v>-1.61191080844688E-3</c:v>
                </c:pt>
                <c:pt idx="5">
                  <c:v>-2.6529904379529157E-3</c:v>
                </c:pt>
                <c:pt idx="6">
                  <c:v>-3.0522530817905561E-3</c:v>
                </c:pt>
                <c:pt idx="7">
                  <c:v>-4.2591347787575068E-3</c:v>
                </c:pt>
                <c:pt idx="8">
                  <c:v>-4.9441683998747918E-3</c:v>
                </c:pt>
                <c:pt idx="9">
                  <c:v>-3.4259828326015252E-3</c:v>
                </c:pt>
                <c:pt idx="10">
                  <c:v>-2.8503971129310644E-3</c:v>
                </c:pt>
                <c:pt idx="11">
                  <c:v>-1.6981365057507491E-3</c:v>
                </c:pt>
                <c:pt idx="12">
                  <c:v>-7.9710366403128641E-4</c:v>
                </c:pt>
                <c:pt idx="13">
                  <c:v>-6.9900085979072231E-4</c:v>
                </c:pt>
                <c:pt idx="14">
                  <c:v>-1.7408200435001177E-4</c:v>
                </c:pt>
                <c:pt idx="15">
                  <c:v>2.8043378534883226E-4</c:v>
                </c:pt>
                <c:pt idx="16">
                  <c:v>-4.9734377213131345E-4</c:v>
                </c:pt>
                <c:pt idx="17">
                  <c:v>-1.1438380642076573E-3</c:v>
                </c:pt>
                <c:pt idx="18">
                  <c:v>-2.1805396214026867E-3</c:v>
                </c:pt>
                <c:pt idx="19">
                  <c:v>-1.0193956819325289E-3</c:v>
                </c:pt>
                <c:pt idx="20">
                  <c:v>-1.6656400296232111E-3</c:v>
                </c:pt>
              </c:numCache>
            </c:numRef>
          </c:val>
          <c:smooth val="0"/>
          <c:extLst>
            <c:ext xmlns:c16="http://schemas.microsoft.com/office/drawing/2014/chart" uri="{C3380CC4-5D6E-409C-BE32-E72D297353CC}">
              <c16:uniqueId val="{00000002-8177-40EE-AF11-77059729D515}"/>
            </c:ext>
          </c:extLst>
        </c:ser>
        <c:ser>
          <c:idx val="5"/>
          <c:order val="2"/>
          <c:tx>
            <c:strRef>
              <c:f>'Fig 2.23'!$C$7</c:f>
              <c:strCache>
                <c:ptCount val="1"/>
                <c:pt idx="0">
                  <c:v>Salariés  privé compl.</c:v>
                </c:pt>
              </c:strCache>
            </c:strRef>
          </c:tx>
          <c:spPr>
            <a:ln w="25400">
              <a:solidFill>
                <a:srgbClr val="660066"/>
              </a:solidFill>
            </a:ln>
          </c:spPr>
          <c:marker>
            <c:symbol val="none"/>
          </c:marker>
          <c:cat>
            <c:numRef>
              <c:f>'Fig 2.23'!$D$4:$X$4</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 2.23'!$D$7:$X$7</c:f>
              <c:numCache>
                <c:formatCode>0.0%</c:formatCode>
                <c:ptCount val="21"/>
                <c:pt idx="0">
                  <c:v>2.1754672574943595E-3</c:v>
                </c:pt>
                <c:pt idx="1">
                  <c:v>3.5406821507286013E-3</c:v>
                </c:pt>
                <c:pt idx="2">
                  <c:v>2.9604716848814503E-3</c:v>
                </c:pt>
                <c:pt idx="3">
                  <c:v>2.2200471041145739E-3</c:v>
                </c:pt>
                <c:pt idx="4">
                  <c:v>2.0644353552117948E-3</c:v>
                </c:pt>
                <c:pt idx="5">
                  <c:v>1.2943191782487048E-3</c:v>
                </c:pt>
                <c:pt idx="6">
                  <c:v>7.9789634534355581E-4</c:v>
                </c:pt>
                <c:pt idx="7">
                  <c:v>-4.396559589934631E-4</c:v>
                </c:pt>
                <c:pt idx="8">
                  <c:v>-1.1608687958898302E-3</c:v>
                </c:pt>
                <c:pt idx="9">
                  <c:v>-2.0213802850950224E-3</c:v>
                </c:pt>
                <c:pt idx="10">
                  <c:v>-2.1964427471399205E-3</c:v>
                </c:pt>
                <c:pt idx="11">
                  <c:v>-2.0748549199871703E-3</c:v>
                </c:pt>
                <c:pt idx="12">
                  <c:v>-2.643223703509398E-3</c:v>
                </c:pt>
                <c:pt idx="13">
                  <c:v>-2.3252781035939421E-3</c:v>
                </c:pt>
                <c:pt idx="14">
                  <c:v>-1.8565620675971147E-3</c:v>
                </c:pt>
                <c:pt idx="15">
                  <c:v>-4.9597383930817768E-4</c:v>
                </c:pt>
                <c:pt idx="16">
                  <c:v>-4.8281605820406896E-4</c:v>
                </c:pt>
                <c:pt idx="17">
                  <c:v>3.4825865203446375E-4</c:v>
                </c:pt>
                <c:pt idx="18">
                  <c:v>-2.1484936132007922E-3</c:v>
                </c:pt>
                <c:pt idx="19">
                  <c:v>1.1325015522046903E-3</c:v>
                </c:pt>
                <c:pt idx="20">
                  <c:v>2.2988419227787313E-3</c:v>
                </c:pt>
              </c:numCache>
            </c:numRef>
          </c:val>
          <c:smooth val="0"/>
          <c:extLst>
            <c:ext xmlns:c16="http://schemas.microsoft.com/office/drawing/2014/chart" uri="{C3380CC4-5D6E-409C-BE32-E72D297353CC}">
              <c16:uniqueId val="{00000003-8177-40EE-AF11-77059729D515}"/>
            </c:ext>
          </c:extLst>
        </c:ser>
        <c:ser>
          <c:idx val="2"/>
          <c:order val="3"/>
          <c:tx>
            <c:strRef>
              <c:f>'Fig 2.23'!$C$8</c:f>
              <c:strCache>
                <c:ptCount val="1"/>
                <c:pt idx="0">
                  <c:v>Fonctionnaires et régime spéciaux</c:v>
                </c:pt>
              </c:strCache>
            </c:strRef>
          </c:tx>
          <c:spPr>
            <a:ln w="25400">
              <a:solidFill>
                <a:schemeClr val="accent4"/>
              </a:solidFill>
              <a:prstDash val="solid"/>
            </a:ln>
          </c:spPr>
          <c:marker>
            <c:symbol val="none"/>
          </c:marker>
          <c:cat>
            <c:numRef>
              <c:f>'Fig 2.23'!$D$4:$X$4</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 2.23'!$D$8:$X$8</c:f>
              <c:numCache>
                <c:formatCode>0.0%</c:formatCode>
                <c:ptCount val="21"/>
                <c:pt idx="0">
                  <c:v>-1.6495861978779903E-4</c:v>
                </c:pt>
                <c:pt idx="1">
                  <c:v>8.5243735437549141E-5</c:v>
                </c:pt>
                <c:pt idx="2">
                  <c:v>3.5510975962211103E-6</c:v>
                </c:pt>
                <c:pt idx="3">
                  <c:v>1.3406500194175497E-4</c:v>
                </c:pt>
                <c:pt idx="4">
                  <c:v>8.6914826939786343E-6</c:v>
                </c:pt>
                <c:pt idx="5">
                  <c:v>1.0095216045089171E-4</c:v>
                </c:pt>
                <c:pt idx="6">
                  <c:v>1.5453731696087064E-5</c:v>
                </c:pt>
                <c:pt idx="7">
                  <c:v>-1.1680163416529414E-4</c:v>
                </c:pt>
                <c:pt idx="8">
                  <c:v>-3.7465227385002567E-4</c:v>
                </c:pt>
                <c:pt idx="9">
                  <c:v>-3.1027692897165672E-4</c:v>
                </c:pt>
                <c:pt idx="10">
                  <c:v>-1.3198938243288934E-4</c:v>
                </c:pt>
                <c:pt idx="11">
                  <c:v>-1.7444788260972437E-4</c:v>
                </c:pt>
                <c:pt idx="12">
                  <c:v>7.5470655676334225E-5</c:v>
                </c:pt>
                <c:pt idx="13">
                  <c:v>9.296302653902049E-6</c:v>
                </c:pt>
                <c:pt idx="14">
                  <c:v>-2.5454827378900368E-6</c:v>
                </c:pt>
                <c:pt idx="15">
                  <c:v>8.5869176116471857E-5</c:v>
                </c:pt>
                <c:pt idx="16">
                  <c:v>-3.6530666459096096E-4</c:v>
                </c:pt>
                <c:pt idx="17">
                  <c:v>-4.2075129429931313E-4</c:v>
                </c:pt>
                <c:pt idx="18">
                  <c:v>-7.6022728291006846E-4</c:v>
                </c:pt>
                <c:pt idx="19">
                  <c:v>-6.1226595081694034E-4</c:v>
                </c:pt>
                <c:pt idx="20">
                  <c:v>-8.1837411746957386E-4</c:v>
                </c:pt>
              </c:numCache>
            </c:numRef>
          </c:val>
          <c:smooth val="0"/>
          <c:extLst>
            <c:ext xmlns:c16="http://schemas.microsoft.com/office/drawing/2014/chart" uri="{C3380CC4-5D6E-409C-BE32-E72D297353CC}">
              <c16:uniqueId val="{00000004-8177-40EE-AF11-77059729D515}"/>
            </c:ext>
          </c:extLst>
        </c:ser>
        <c:ser>
          <c:idx val="3"/>
          <c:order val="4"/>
          <c:tx>
            <c:strRef>
              <c:f>'Fig 2.23'!$C$9</c:f>
              <c:strCache>
                <c:ptCount val="1"/>
                <c:pt idx="0">
                  <c:v>Non-Salariés</c:v>
                </c:pt>
              </c:strCache>
            </c:strRef>
          </c:tx>
          <c:spPr>
            <a:ln w="25400">
              <a:solidFill>
                <a:schemeClr val="accent6"/>
              </a:solidFill>
            </a:ln>
          </c:spPr>
          <c:marker>
            <c:symbol val="none"/>
          </c:marker>
          <c:cat>
            <c:numRef>
              <c:f>'Fig 2.23'!$D$4:$X$4</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 2.23'!$D$9:$X$9</c:f>
              <c:numCache>
                <c:formatCode>0.0%</c:formatCode>
                <c:ptCount val="21"/>
                <c:pt idx="0">
                  <c:v>2.4683667026487058E-4</c:v>
                </c:pt>
                <c:pt idx="1">
                  <c:v>2.3849916093178914E-4</c:v>
                </c:pt>
                <c:pt idx="2">
                  <c:v>8.0380480239363448E-4</c:v>
                </c:pt>
                <c:pt idx="3">
                  <c:v>7.5164261505573232E-4</c:v>
                </c:pt>
                <c:pt idx="4">
                  <c:v>9.6524990543521753E-4</c:v>
                </c:pt>
                <c:pt idx="5">
                  <c:v>7.6285376738987134E-4</c:v>
                </c:pt>
                <c:pt idx="6">
                  <c:v>2.9722126757445984E-4</c:v>
                </c:pt>
                <c:pt idx="7">
                  <c:v>6.7890562478116858E-4</c:v>
                </c:pt>
                <c:pt idx="8">
                  <c:v>1.5024355343511815E-4</c:v>
                </c:pt>
                <c:pt idx="9">
                  <c:v>-8.5798375160140035E-5</c:v>
                </c:pt>
                <c:pt idx="10">
                  <c:v>-3.5022780810824855E-4</c:v>
                </c:pt>
                <c:pt idx="11">
                  <c:v>5.7419306983077308E-4</c:v>
                </c:pt>
                <c:pt idx="12">
                  <c:v>-1.9296523454424139E-4</c:v>
                </c:pt>
                <c:pt idx="13">
                  <c:v>1.3766235667057216E-4</c:v>
                </c:pt>
                <c:pt idx="14">
                  <c:v>-1.1428251795218697E-4</c:v>
                </c:pt>
                <c:pt idx="15">
                  <c:v>-8.3706504084898295E-4</c:v>
                </c:pt>
                <c:pt idx="16">
                  <c:v>2.4116444746046282E-4</c:v>
                </c:pt>
                <c:pt idx="17">
                  <c:v>6.2228526488584317E-4</c:v>
                </c:pt>
                <c:pt idx="18">
                  <c:v>-9.8506840796916905E-4</c:v>
                </c:pt>
                <c:pt idx="19">
                  <c:v>4.0730354871352918E-4</c:v>
                </c:pt>
                <c:pt idx="20">
                  <c:v>2.1850377429433849E-4</c:v>
                </c:pt>
              </c:numCache>
            </c:numRef>
          </c:val>
          <c:smooth val="0"/>
          <c:extLst>
            <c:ext xmlns:c16="http://schemas.microsoft.com/office/drawing/2014/chart" uri="{C3380CC4-5D6E-409C-BE32-E72D297353CC}">
              <c16:uniqueId val="{00000005-8177-40EE-AF11-77059729D515}"/>
            </c:ext>
          </c:extLst>
        </c:ser>
        <c:dLbls>
          <c:showLegendKey val="0"/>
          <c:showVal val="0"/>
          <c:showCatName val="0"/>
          <c:showSerName val="0"/>
          <c:showPercent val="0"/>
          <c:showBubbleSize val="0"/>
        </c:dLbls>
        <c:marker val="1"/>
        <c:smooth val="0"/>
        <c:axId val="247972992"/>
        <c:axId val="247974912"/>
      </c:lineChart>
      <c:catAx>
        <c:axId val="247972992"/>
        <c:scaling>
          <c:orientation val="minMax"/>
        </c:scaling>
        <c:delete val="0"/>
        <c:axPos val="b"/>
        <c:numFmt formatCode="General" sourceLinked="1"/>
        <c:majorTickMark val="none"/>
        <c:minorTickMark val="none"/>
        <c:tickLblPos val="low"/>
        <c:spPr>
          <a:ln w="19050">
            <a:solidFill>
              <a:srgbClr val="C00000"/>
            </a:solidFill>
          </a:ln>
        </c:spPr>
        <c:txPr>
          <a:bodyPr rot="-5400000" vert="horz"/>
          <a:lstStyle/>
          <a:p>
            <a:pPr>
              <a:defRPr sz="1000"/>
            </a:pPr>
            <a:endParaRPr lang="fr-FR"/>
          </a:p>
        </c:txPr>
        <c:crossAx val="247974912"/>
        <c:crosses val="autoZero"/>
        <c:auto val="1"/>
        <c:lblAlgn val="ctr"/>
        <c:lblOffset val="100"/>
        <c:tickLblSkip val="1"/>
        <c:noMultiLvlLbl val="0"/>
      </c:catAx>
      <c:valAx>
        <c:axId val="247974912"/>
        <c:scaling>
          <c:orientation val="minMax"/>
          <c:max val="5.0000000000000027E-3"/>
          <c:min val="-9.0000000000000028E-3"/>
        </c:scaling>
        <c:delete val="0"/>
        <c:axPos val="l"/>
        <c:majorGridlines>
          <c:spPr>
            <a:ln>
              <a:solidFill>
                <a:srgbClr val="1F497D"/>
              </a:solidFill>
              <a:prstDash val="dash"/>
            </a:ln>
          </c:spPr>
        </c:majorGridlines>
        <c:title>
          <c:tx>
            <c:rich>
              <a:bodyPr rot="-5400000" vert="horz"/>
              <a:lstStyle/>
              <a:p>
                <a:pPr>
                  <a:defRPr/>
                </a:pPr>
                <a:r>
                  <a:rPr lang="en-US"/>
                  <a:t>en % du PIB</a:t>
                </a:r>
              </a:p>
            </c:rich>
          </c:tx>
          <c:layout>
            <c:manualLayout>
              <c:xMode val="edge"/>
              <c:yMode val="edge"/>
              <c:x val="1.0406122587531201E-2"/>
              <c:y val="0.34834853564096624"/>
            </c:manualLayout>
          </c:layout>
          <c:overlay val="0"/>
        </c:title>
        <c:numFmt formatCode="0.0%" sourceLinked="0"/>
        <c:majorTickMark val="out"/>
        <c:minorTickMark val="none"/>
        <c:tickLblPos val="nextTo"/>
        <c:crossAx val="247972992"/>
        <c:crosses val="autoZero"/>
        <c:crossBetween val="between"/>
        <c:majorUnit val="2.0000000000000013E-3"/>
      </c:valAx>
    </c:plotArea>
    <c:legend>
      <c:legendPos val="r"/>
      <c:layout>
        <c:manualLayout>
          <c:xMode val="edge"/>
          <c:yMode val="edge"/>
          <c:x val="0.76720588576870374"/>
          <c:y val="0.29229070129163498"/>
          <c:w val="0.23279410754283986"/>
          <c:h val="0.40178852643419577"/>
        </c:manualLayout>
      </c:layout>
      <c:overlay val="0"/>
      <c:txPr>
        <a:bodyPr/>
        <a:lstStyle/>
        <a:p>
          <a:pPr>
            <a:defRPr sz="900"/>
          </a:pPr>
          <a:endParaRPr lang="fr-FR"/>
        </a:p>
      </c:txPr>
    </c:legend>
    <c:plotVisOnly val="1"/>
    <c:dispBlanksAs val="gap"/>
    <c:showDLblsOverMax val="0"/>
  </c:chart>
  <c:spPr>
    <a:solidFill>
      <a:schemeClr val="bg1"/>
    </a:solidFill>
    <a:ln>
      <a:solidFill>
        <a:srgbClr val="1F497D"/>
      </a:solidFill>
    </a:ln>
  </c:spPr>
  <c:printSettings>
    <c:headerFooter/>
    <c:pageMargins b="0.75000000000000033" l="0.70000000000000029" r="0.70000000000000029" t="0.75000000000000033" header="0.30000000000000016" footer="0.30000000000000016"/>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2.24'!$B$5</c:f>
              <c:strCache>
                <c:ptCount val="1"/>
                <c:pt idx="0">
                  <c:v>Dépenses</c:v>
                </c:pt>
              </c:strCache>
            </c:strRef>
          </c:tx>
          <c:spPr>
            <a:ln w="28575" cap="rnd">
              <a:solidFill>
                <a:srgbClr val="006600"/>
              </a:solidFill>
              <a:round/>
            </a:ln>
            <a:effectLst/>
          </c:spPr>
          <c:marker>
            <c:symbol val="none"/>
          </c:marker>
          <c:cat>
            <c:numRef>
              <c:f>'Fig 2.24'!$C$4:$AY$4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2.24'!$C$5:$AY$5</c:f>
              <c:numCache>
                <c:formatCode>0.0%</c:formatCode>
                <c:ptCount val="49"/>
                <c:pt idx="0">
                  <c:v>0.13666006125073693</c:v>
                </c:pt>
                <c:pt idx="1">
                  <c:v>0.13492071473017686</c:v>
                </c:pt>
                <c:pt idx="2">
                  <c:v>0.13739415188374676</c:v>
                </c:pt>
                <c:pt idx="3">
                  <c:v>0.13781262178604423</c:v>
                </c:pt>
                <c:pt idx="4">
                  <c:v>0.13730715198925561</c:v>
                </c:pt>
                <c:pt idx="5">
                  <c:v>0.13620355248091348</c:v>
                </c:pt>
                <c:pt idx="6">
                  <c:v>0.13541171486550965</c:v>
                </c:pt>
                <c:pt idx="7">
                  <c:v>0.13493069232340937</c:v>
                </c:pt>
                <c:pt idx="8">
                  <c:v>0.13427880673875681</c:v>
                </c:pt>
                <c:pt idx="9">
                  <c:v>0.13337252270155348</c:v>
                </c:pt>
                <c:pt idx="10">
                  <c:v>0.13218497761615897</c:v>
                </c:pt>
                <c:pt idx="11">
                  <c:v>0.13181605159533127</c:v>
                </c:pt>
                <c:pt idx="12">
                  <c:v>0.13128895288731898</c:v>
                </c:pt>
                <c:pt idx="13">
                  <c:v>0.13065542148619369</c:v>
                </c:pt>
                <c:pt idx="14">
                  <c:v>0.13011247016409494</c:v>
                </c:pt>
                <c:pt idx="15">
                  <c:v>0.12963715931993808</c:v>
                </c:pt>
                <c:pt idx="16">
                  <c:v>0.1289491875551976</c:v>
                </c:pt>
                <c:pt idx="17">
                  <c:v>0.12822482810264535</c:v>
                </c:pt>
                <c:pt idx="18">
                  <c:v>0.12754297426966546</c:v>
                </c:pt>
                <c:pt idx="19">
                  <c:v>0.12688980833405111</c:v>
                </c:pt>
                <c:pt idx="20">
                  <c:v>0.12630656602892101</c:v>
                </c:pt>
                <c:pt idx="21">
                  <c:v>0.12574234157663944</c:v>
                </c:pt>
                <c:pt idx="22">
                  <c:v>0.12527475519004536</c:v>
                </c:pt>
                <c:pt idx="23">
                  <c:v>0.12481692978467498</c:v>
                </c:pt>
                <c:pt idx="24">
                  <c:v>0.12431228963483354</c:v>
                </c:pt>
                <c:pt idx="25">
                  <c:v>0.12380796976202603</c:v>
                </c:pt>
                <c:pt idx="26">
                  <c:v>0.12330614700933043</c:v>
                </c:pt>
                <c:pt idx="27">
                  <c:v>0.12279747554295195</c:v>
                </c:pt>
                <c:pt idx="28">
                  <c:v>0.12230795217854736</c:v>
                </c:pt>
                <c:pt idx="29">
                  <c:v>0.12187112484612585</c:v>
                </c:pt>
                <c:pt idx="30">
                  <c:v>0.12135227763099045</c:v>
                </c:pt>
                <c:pt idx="31">
                  <c:v>0.12081605234611527</c:v>
                </c:pt>
                <c:pt idx="32">
                  <c:v>0.12025754105615039</c:v>
                </c:pt>
                <c:pt idx="33">
                  <c:v>0.1196397295692046</c:v>
                </c:pt>
                <c:pt idx="34">
                  <c:v>0.1190517271237206</c:v>
                </c:pt>
                <c:pt idx="35">
                  <c:v>0.11843132197050306</c:v>
                </c:pt>
                <c:pt idx="36">
                  <c:v>0.11781601330202178</c:v>
                </c:pt>
                <c:pt idx="37">
                  <c:v>0.11722778513907751</c:v>
                </c:pt>
                <c:pt idx="38">
                  <c:v>0.11665710940254914</c:v>
                </c:pt>
                <c:pt idx="39">
                  <c:v>0.11615094582267949</c:v>
                </c:pt>
                <c:pt idx="40">
                  <c:v>0.11569505117328577</c:v>
                </c:pt>
                <c:pt idx="41">
                  <c:v>0.11525637305263098</c:v>
                </c:pt>
                <c:pt idx="42">
                  <c:v>0.11486726377784819</c:v>
                </c:pt>
                <c:pt idx="43">
                  <c:v>0.11454593382542645</c:v>
                </c:pt>
                <c:pt idx="44">
                  <c:v>0.11427359495679446</c:v>
                </c:pt>
                <c:pt idx="45">
                  <c:v>0.11408463901397806</c:v>
                </c:pt>
                <c:pt idx="46">
                  <c:v>0.11393520429896703</c:v>
                </c:pt>
                <c:pt idx="47">
                  <c:v>0.11384823684034109</c:v>
                </c:pt>
                <c:pt idx="48">
                  <c:v>0.11377963666398164</c:v>
                </c:pt>
              </c:numCache>
            </c:numRef>
          </c:val>
          <c:smooth val="0"/>
          <c:extLst>
            <c:ext xmlns:c16="http://schemas.microsoft.com/office/drawing/2014/chart" uri="{C3380CC4-5D6E-409C-BE32-E72D297353CC}">
              <c16:uniqueId val="{00000000-4161-470F-8A5E-65CFE6F8CA77}"/>
            </c:ext>
          </c:extLst>
        </c:ser>
        <c:ser>
          <c:idx val="1"/>
          <c:order val="1"/>
          <c:tx>
            <c:strRef>
              <c:f>'Fig 2.24'!$B$6</c:f>
              <c:strCache>
                <c:ptCount val="1"/>
                <c:pt idx="0">
                  <c:v>Ressources</c:v>
                </c:pt>
              </c:strCache>
            </c:strRef>
          </c:tx>
          <c:spPr>
            <a:ln w="28575" cap="rnd">
              <a:solidFill>
                <a:srgbClr val="006600"/>
              </a:solidFill>
              <a:prstDash val="sysDash"/>
              <a:round/>
            </a:ln>
            <a:effectLst/>
          </c:spPr>
          <c:marker>
            <c:symbol val="none"/>
          </c:marker>
          <c:cat>
            <c:numRef>
              <c:f>'Fig 2.24'!$C$4:$AY$4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2.24'!$C$6:$AY$6</c:f>
              <c:numCache>
                <c:formatCode>0.0%</c:formatCode>
                <c:ptCount val="49"/>
                <c:pt idx="0">
                  <c:v>0.13834414318995636</c:v>
                </c:pt>
                <c:pt idx="1">
                  <c:v>0.13619204369245669</c:v>
                </c:pt>
                <c:pt idx="2">
                  <c:v>0.13630527507592963</c:v>
                </c:pt>
                <c:pt idx="3">
                  <c:v>0.13553052708895694</c:v>
                </c:pt>
                <c:pt idx="4">
                  <c:v>0.13478867160649544</c:v>
                </c:pt>
                <c:pt idx="5">
                  <c:v>0.13363379825899768</c:v>
                </c:pt>
                <c:pt idx="6">
                  <c:v>0.1331476620523252</c:v>
                </c:pt>
                <c:pt idx="7">
                  <c:v>0.13292634695871164</c:v>
                </c:pt>
                <c:pt idx="8">
                  <c:v>0.13252384450006818</c:v>
                </c:pt>
                <c:pt idx="9">
                  <c:v>0.13161755932969557</c:v>
                </c:pt>
                <c:pt idx="10">
                  <c:v>0.13061845436795499</c:v>
                </c:pt>
                <c:pt idx="11">
                  <c:v>0.12992141365616125</c:v>
                </c:pt>
                <c:pt idx="12">
                  <c:v>0.12935888754001082</c:v>
                </c:pt>
                <c:pt idx="13">
                  <c:v>0.1287950113628992</c:v>
                </c:pt>
                <c:pt idx="14">
                  <c:v>0.12836378307492871</c:v>
                </c:pt>
                <c:pt idx="15">
                  <c:v>0.12793714952225246</c:v>
                </c:pt>
                <c:pt idx="16">
                  <c:v>0.12743978658731309</c:v>
                </c:pt>
                <c:pt idx="17">
                  <c:v>0.12694794900648307</c:v>
                </c:pt>
                <c:pt idx="18">
                  <c:v>0.12646522038443067</c:v>
                </c:pt>
                <c:pt idx="19">
                  <c:v>0.12601626092786286</c:v>
                </c:pt>
                <c:pt idx="20">
                  <c:v>0.12559750849962514</c:v>
                </c:pt>
                <c:pt idx="21">
                  <c:v>0.12519785909359654</c:v>
                </c:pt>
                <c:pt idx="22">
                  <c:v>0.12483329315421481</c:v>
                </c:pt>
                <c:pt idx="23">
                  <c:v>0.12443367812259311</c:v>
                </c:pt>
                <c:pt idx="24">
                  <c:v>0.12406978068607127</c:v>
                </c:pt>
                <c:pt idx="25">
                  <c:v>0.12370484230263799</c:v>
                </c:pt>
                <c:pt idx="26">
                  <c:v>0.12336824851003761</c:v>
                </c:pt>
                <c:pt idx="27">
                  <c:v>0.12302066711711758</c:v>
                </c:pt>
                <c:pt idx="28">
                  <c:v>0.1226728869313171</c:v>
                </c:pt>
                <c:pt idx="29">
                  <c:v>0.12234889864175044</c:v>
                </c:pt>
                <c:pt idx="30">
                  <c:v>0.12200844267689988</c:v>
                </c:pt>
                <c:pt idx="31">
                  <c:v>0.12172419860606981</c:v>
                </c:pt>
                <c:pt idx="32">
                  <c:v>0.12146316822815394</c:v>
                </c:pt>
                <c:pt idx="33">
                  <c:v>0.12117558285749781</c:v>
                </c:pt>
                <c:pt idx="34">
                  <c:v>0.1208743746124757</c:v>
                </c:pt>
                <c:pt idx="35">
                  <c:v>0.1206481121964223</c:v>
                </c:pt>
                <c:pt idx="36">
                  <c:v>0.12042079246587735</c:v>
                </c:pt>
                <c:pt idx="37">
                  <c:v>0.1202506275653607</c:v>
                </c:pt>
                <c:pt idx="38">
                  <c:v>0.12004282810618395</c:v>
                </c:pt>
                <c:pt idx="39">
                  <c:v>0.11984739151898934</c:v>
                </c:pt>
                <c:pt idx="40">
                  <c:v>0.1197024665460647</c:v>
                </c:pt>
                <c:pt idx="41">
                  <c:v>0.11973430841078724</c:v>
                </c:pt>
                <c:pt idx="42">
                  <c:v>0.11962830838800668</c:v>
                </c:pt>
                <c:pt idx="43">
                  <c:v>0.11952580265556549</c:v>
                </c:pt>
                <c:pt idx="44">
                  <c:v>0.11938924359100539</c:v>
                </c:pt>
                <c:pt idx="45">
                  <c:v>0.11930322922433322</c:v>
                </c:pt>
                <c:pt idx="46">
                  <c:v>0.11923376644189329</c:v>
                </c:pt>
                <c:pt idx="47">
                  <c:v>0.11920248327987935</c:v>
                </c:pt>
                <c:pt idx="48">
                  <c:v>0.11912071965262315</c:v>
                </c:pt>
              </c:numCache>
            </c:numRef>
          </c:val>
          <c:smooth val="0"/>
          <c:extLst>
            <c:ext xmlns:c16="http://schemas.microsoft.com/office/drawing/2014/chart" uri="{C3380CC4-5D6E-409C-BE32-E72D297353CC}">
              <c16:uniqueId val="{00000001-4161-470F-8A5E-65CFE6F8CA77}"/>
            </c:ext>
          </c:extLst>
        </c:ser>
        <c:dLbls>
          <c:showLegendKey val="0"/>
          <c:showVal val="0"/>
          <c:showCatName val="0"/>
          <c:showSerName val="0"/>
          <c:showPercent val="0"/>
          <c:showBubbleSize val="0"/>
        </c:dLbls>
        <c:smooth val="0"/>
        <c:axId val="1815368784"/>
        <c:axId val="1815367536"/>
      </c:lineChart>
      <c:catAx>
        <c:axId val="181536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15367536"/>
        <c:crosses val="autoZero"/>
        <c:auto val="1"/>
        <c:lblAlgn val="ctr"/>
        <c:lblOffset val="100"/>
        <c:tickLblSkip val="4"/>
        <c:noMultiLvlLbl val="0"/>
      </c:catAx>
      <c:valAx>
        <c:axId val="1815367536"/>
        <c:scaling>
          <c:orientation val="minMax"/>
          <c:min val="0.110000000000000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15368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2.24'!$B$8</c:f>
              <c:strCache>
                <c:ptCount val="1"/>
                <c:pt idx="0">
                  <c:v>Dépenses</c:v>
                </c:pt>
              </c:strCache>
            </c:strRef>
          </c:tx>
          <c:spPr>
            <a:ln w="28575" cap="rnd">
              <a:solidFill>
                <a:srgbClr val="31859C"/>
              </a:solidFill>
              <a:round/>
            </a:ln>
            <a:effectLst/>
          </c:spPr>
          <c:marker>
            <c:symbol val="none"/>
          </c:marker>
          <c:cat>
            <c:numRef>
              <c:f>'Fig 2.24'!$C$4:$AY$4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2.24'!$C$8:$AY$8</c:f>
              <c:numCache>
                <c:formatCode>0.0%</c:formatCode>
                <c:ptCount val="49"/>
                <c:pt idx="0">
                  <c:v>0.13666006125073693</c:v>
                </c:pt>
                <c:pt idx="1">
                  <c:v>0.13492071473017686</c:v>
                </c:pt>
                <c:pt idx="2">
                  <c:v>0.13739415188374676</c:v>
                </c:pt>
                <c:pt idx="3">
                  <c:v>0.13781262178604423</c:v>
                </c:pt>
                <c:pt idx="4">
                  <c:v>0.13730715198925561</c:v>
                </c:pt>
                <c:pt idx="5">
                  <c:v>0.13620355248091348</c:v>
                </c:pt>
                <c:pt idx="6">
                  <c:v>0.1354813460565244</c:v>
                </c:pt>
                <c:pt idx="7">
                  <c:v>0.13515097877087695</c:v>
                </c:pt>
                <c:pt idx="8">
                  <c:v>0.13467646991298354</c:v>
                </c:pt>
                <c:pt idx="9">
                  <c:v>0.13398970830191836</c:v>
                </c:pt>
                <c:pt idx="10">
                  <c:v>0.1331158204103666</c:v>
                </c:pt>
                <c:pt idx="11">
                  <c:v>0.13295216660043521</c:v>
                </c:pt>
                <c:pt idx="12">
                  <c:v>0.13264434083774224</c:v>
                </c:pt>
                <c:pt idx="13">
                  <c:v>0.13224651815278524</c:v>
                </c:pt>
                <c:pt idx="14">
                  <c:v>0.13194741794428477</c:v>
                </c:pt>
                <c:pt idx="15">
                  <c:v>0.13168972355730463</c:v>
                </c:pt>
                <c:pt idx="16">
                  <c:v>0.13122473685043773</c:v>
                </c:pt>
                <c:pt idx="17">
                  <c:v>0.13070804125990995</c:v>
                </c:pt>
                <c:pt idx="18">
                  <c:v>0.1302253212554027</c:v>
                </c:pt>
                <c:pt idx="19">
                  <c:v>0.12980955716259354</c:v>
                </c:pt>
                <c:pt idx="20">
                  <c:v>0.12943467143434856</c:v>
                </c:pt>
                <c:pt idx="21">
                  <c:v>0.12908901680325288</c:v>
                </c:pt>
                <c:pt idx="22">
                  <c:v>0.1288476699882794</c:v>
                </c:pt>
                <c:pt idx="23">
                  <c:v>0.12859613952121937</c:v>
                </c:pt>
                <c:pt idx="24">
                  <c:v>0.12829949640221675</c:v>
                </c:pt>
                <c:pt idx="25">
                  <c:v>0.12799256775808324</c:v>
                </c:pt>
                <c:pt idx="26">
                  <c:v>0.12767047256781727</c:v>
                </c:pt>
                <c:pt idx="27">
                  <c:v>0.12732990480864648</c:v>
                </c:pt>
                <c:pt idx="28">
                  <c:v>0.12702605825206972</c:v>
                </c:pt>
                <c:pt idx="29">
                  <c:v>0.12677261444133525</c:v>
                </c:pt>
                <c:pt idx="30">
                  <c:v>0.12645675432690232</c:v>
                </c:pt>
                <c:pt idx="31">
                  <c:v>0.12610165420429745</c:v>
                </c:pt>
                <c:pt idx="32">
                  <c:v>0.12570155557700335</c:v>
                </c:pt>
                <c:pt idx="33">
                  <c:v>0.12525285946476178</c:v>
                </c:pt>
                <c:pt idx="34">
                  <c:v>0.12482223270335133</c:v>
                </c:pt>
                <c:pt idx="35">
                  <c:v>0.1243970420858822</c:v>
                </c:pt>
                <c:pt idx="36">
                  <c:v>0.12393598795889914</c:v>
                </c:pt>
                <c:pt idx="37">
                  <c:v>0.12352526534955788</c:v>
                </c:pt>
                <c:pt idx="38">
                  <c:v>0.12313185733899294</c:v>
                </c:pt>
                <c:pt idx="39">
                  <c:v>0.12280279977512595</c:v>
                </c:pt>
                <c:pt idx="40">
                  <c:v>0.12249998454878139</c:v>
                </c:pt>
                <c:pt idx="41">
                  <c:v>0.12221740966853224</c:v>
                </c:pt>
                <c:pt idx="42">
                  <c:v>0.1220146548600379</c:v>
                </c:pt>
                <c:pt idx="43">
                  <c:v>0.12187884966660399</c:v>
                </c:pt>
                <c:pt idx="44">
                  <c:v>0.12177328104710727</c:v>
                </c:pt>
                <c:pt idx="45">
                  <c:v>0.12170668748823729</c:v>
                </c:pt>
                <c:pt idx="46">
                  <c:v>0.12166926196519917</c:v>
                </c:pt>
                <c:pt idx="47">
                  <c:v>0.12175913359668573</c:v>
                </c:pt>
                <c:pt idx="48">
                  <c:v>0.12183101031803106</c:v>
                </c:pt>
              </c:numCache>
            </c:numRef>
          </c:val>
          <c:smooth val="0"/>
          <c:extLst>
            <c:ext xmlns:c16="http://schemas.microsoft.com/office/drawing/2014/chart" uri="{C3380CC4-5D6E-409C-BE32-E72D297353CC}">
              <c16:uniqueId val="{00000000-14F4-430B-8F94-D1D0732B3146}"/>
            </c:ext>
          </c:extLst>
        </c:ser>
        <c:ser>
          <c:idx val="1"/>
          <c:order val="1"/>
          <c:tx>
            <c:strRef>
              <c:f>'Fig 2.24'!$B$9</c:f>
              <c:strCache>
                <c:ptCount val="1"/>
                <c:pt idx="0">
                  <c:v>Ressources</c:v>
                </c:pt>
              </c:strCache>
            </c:strRef>
          </c:tx>
          <c:spPr>
            <a:ln w="28575" cap="rnd">
              <a:solidFill>
                <a:srgbClr val="31859C"/>
              </a:solidFill>
              <a:prstDash val="sysDash"/>
              <a:round/>
            </a:ln>
            <a:effectLst/>
          </c:spPr>
          <c:marker>
            <c:symbol val="none"/>
          </c:marker>
          <c:cat>
            <c:numRef>
              <c:f>'Fig 2.24'!$C$4:$AY$4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2.24'!$C$9:$AY$9</c:f>
              <c:numCache>
                <c:formatCode>0.0%</c:formatCode>
                <c:ptCount val="49"/>
                <c:pt idx="0">
                  <c:v>0.13834414318995636</c:v>
                </c:pt>
                <c:pt idx="1">
                  <c:v>0.13619201113000914</c:v>
                </c:pt>
                <c:pt idx="2">
                  <c:v>0.13630553513736474</c:v>
                </c:pt>
                <c:pt idx="3">
                  <c:v>0.13553088290806761</c:v>
                </c:pt>
                <c:pt idx="4">
                  <c:v>0.13478913136999546</c:v>
                </c:pt>
                <c:pt idx="5">
                  <c:v>0.13363383024173917</c:v>
                </c:pt>
                <c:pt idx="6">
                  <c:v>0.13318324913871735</c:v>
                </c:pt>
                <c:pt idx="7">
                  <c:v>0.13294914750304793</c:v>
                </c:pt>
                <c:pt idx="8">
                  <c:v>0.13259859032066423</c:v>
                </c:pt>
                <c:pt idx="9">
                  <c:v>0.13181909963761781</c:v>
                </c:pt>
                <c:pt idx="10">
                  <c:v>0.13096952385450847</c:v>
                </c:pt>
                <c:pt idx="11">
                  <c:v>0.13037731722729509</c:v>
                </c:pt>
                <c:pt idx="12">
                  <c:v>0.12987265354147395</c:v>
                </c:pt>
                <c:pt idx="13">
                  <c:v>0.12937029457728133</c:v>
                </c:pt>
                <c:pt idx="14">
                  <c:v>0.12897984702343615</c:v>
                </c:pt>
                <c:pt idx="15">
                  <c:v>0.12859657493478877</c:v>
                </c:pt>
                <c:pt idx="16">
                  <c:v>0.1281311337242427</c:v>
                </c:pt>
                <c:pt idx="17">
                  <c:v>0.12767207655766732</c:v>
                </c:pt>
                <c:pt idx="18">
                  <c:v>0.1272133637606872</c:v>
                </c:pt>
                <c:pt idx="19">
                  <c:v>0.12679079802304655</c:v>
                </c:pt>
                <c:pt idx="20">
                  <c:v>0.12639856863162441</c:v>
                </c:pt>
                <c:pt idx="21">
                  <c:v>0.1260173412858433</c:v>
                </c:pt>
                <c:pt idx="22">
                  <c:v>0.12566926796252167</c:v>
                </c:pt>
                <c:pt idx="23">
                  <c:v>0.12529721574352914</c:v>
                </c:pt>
                <c:pt idx="24">
                  <c:v>0.12495162651932344</c:v>
                </c:pt>
                <c:pt idx="25">
                  <c:v>0.12460228220125506</c:v>
                </c:pt>
                <c:pt idx="26">
                  <c:v>0.1242757080795667</c:v>
                </c:pt>
                <c:pt idx="27">
                  <c:v>0.12394609218336627</c:v>
                </c:pt>
                <c:pt idx="28">
                  <c:v>0.12360988736467832</c:v>
                </c:pt>
                <c:pt idx="29">
                  <c:v>0.12329575979426913</c:v>
                </c:pt>
                <c:pt idx="30">
                  <c:v>0.12297635639847951</c:v>
                </c:pt>
                <c:pt idx="31">
                  <c:v>0.12270599323822035</c:v>
                </c:pt>
                <c:pt idx="32">
                  <c:v>0.12245079947402751</c:v>
                </c:pt>
                <c:pt idx="33">
                  <c:v>0.12218080246637825</c:v>
                </c:pt>
                <c:pt idx="34">
                  <c:v>0.12190191167789248</c:v>
                </c:pt>
                <c:pt idx="35">
                  <c:v>0.12169426128165362</c:v>
                </c:pt>
                <c:pt idx="36">
                  <c:v>0.12147831551050881</c:v>
                </c:pt>
                <c:pt idx="37">
                  <c:v>0.12132257048837913</c:v>
                </c:pt>
                <c:pt idx="38">
                  <c:v>0.12113169808341107</c:v>
                </c:pt>
                <c:pt idx="39">
                  <c:v>0.12086611337228653</c:v>
                </c:pt>
                <c:pt idx="40">
                  <c:v>0.12073971546651006</c:v>
                </c:pt>
                <c:pt idx="41">
                  <c:v>0.12078106735092334</c:v>
                </c:pt>
                <c:pt idx="42">
                  <c:v>0.12068656351777113</c:v>
                </c:pt>
                <c:pt idx="43">
                  <c:v>0.1205980577221526</c:v>
                </c:pt>
                <c:pt idx="44">
                  <c:v>0.12047264388503463</c:v>
                </c:pt>
                <c:pt idx="45">
                  <c:v>0.12039296888905961</c:v>
                </c:pt>
                <c:pt idx="46">
                  <c:v>0.12033732536091049</c:v>
                </c:pt>
                <c:pt idx="47">
                  <c:v>0.12031666266361545</c:v>
                </c:pt>
                <c:pt idx="48">
                  <c:v>0.12025943060670173</c:v>
                </c:pt>
              </c:numCache>
            </c:numRef>
          </c:val>
          <c:smooth val="0"/>
          <c:extLst>
            <c:ext xmlns:c16="http://schemas.microsoft.com/office/drawing/2014/chart" uri="{C3380CC4-5D6E-409C-BE32-E72D297353CC}">
              <c16:uniqueId val="{00000001-14F4-430B-8F94-D1D0732B3146}"/>
            </c:ext>
          </c:extLst>
        </c:ser>
        <c:dLbls>
          <c:showLegendKey val="0"/>
          <c:showVal val="0"/>
          <c:showCatName val="0"/>
          <c:showSerName val="0"/>
          <c:showPercent val="0"/>
          <c:showBubbleSize val="0"/>
        </c:dLbls>
        <c:smooth val="0"/>
        <c:axId val="1815368784"/>
        <c:axId val="1815367536"/>
      </c:lineChart>
      <c:catAx>
        <c:axId val="181536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15367536"/>
        <c:crosses val="autoZero"/>
        <c:auto val="1"/>
        <c:lblAlgn val="ctr"/>
        <c:lblOffset val="100"/>
        <c:tickLblSkip val="4"/>
        <c:noMultiLvlLbl val="0"/>
      </c:catAx>
      <c:valAx>
        <c:axId val="1815367536"/>
        <c:scaling>
          <c:orientation val="minMax"/>
          <c:min val="0.110000000000000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15368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2.24'!$B$11</c:f>
              <c:strCache>
                <c:ptCount val="1"/>
                <c:pt idx="0">
                  <c:v>Dépenses</c:v>
                </c:pt>
              </c:strCache>
            </c:strRef>
          </c:tx>
          <c:spPr>
            <a:ln w="28575" cap="rnd">
              <a:solidFill>
                <a:schemeClr val="accent2">
                  <a:lumMod val="75000"/>
                </a:schemeClr>
              </a:solidFill>
              <a:round/>
            </a:ln>
            <a:effectLst/>
          </c:spPr>
          <c:marker>
            <c:symbol val="none"/>
          </c:marker>
          <c:cat>
            <c:numRef>
              <c:f>'Fig 2.24'!$C$4:$AY$4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2.24'!$C$11:$AY$11</c:f>
              <c:numCache>
                <c:formatCode>0.0%</c:formatCode>
                <c:ptCount val="49"/>
                <c:pt idx="0">
                  <c:v>0.13666006125073693</c:v>
                </c:pt>
                <c:pt idx="1">
                  <c:v>0.13492071473017686</c:v>
                </c:pt>
                <c:pt idx="2">
                  <c:v>0.13739415188374676</c:v>
                </c:pt>
                <c:pt idx="3">
                  <c:v>0.13781262178604423</c:v>
                </c:pt>
                <c:pt idx="4">
                  <c:v>0.13730715198925561</c:v>
                </c:pt>
                <c:pt idx="5">
                  <c:v>0.13620355249560834</c:v>
                </c:pt>
                <c:pt idx="6">
                  <c:v>0.13554404604869097</c:v>
                </c:pt>
                <c:pt idx="7">
                  <c:v>0.13532299655698626</c:v>
                </c:pt>
                <c:pt idx="8">
                  <c:v>0.13503917850039435</c:v>
                </c:pt>
                <c:pt idx="9">
                  <c:v>0.13461890380530719</c:v>
                </c:pt>
                <c:pt idx="10">
                  <c:v>0.1340321093111872</c:v>
                </c:pt>
                <c:pt idx="11">
                  <c:v>0.13417043208416346</c:v>
                </c:pt>
                <c:pt idx="12">
                  <c:v>0.13415732059029242</c:v>
                </c:pt>
                <c:pt idx="13">
                  <c:v>0.13403981684157706</c:v>
                </c:pt>
                <c:pt idx="14">
                  <c:v>0.13400455846096804</c:v>
                </c:pt>
                <c:pt idx="15">
                  <c:v>0.13401380785141034</c:v>
                </c:pt>
                <c:pt idx="16">
                  <c:v>0.13379185593960102</c:v>
                </c:pt>
                <c:pt idx="17">
                  <c:v>0.13352395898085656</c:v>
                </c:pt>
                <c:pt idx="18">
                  <c:v>0.13329989781427831</c:v>
                </c:pt>
                <c:pt idx="19">
                  <c:v>0.13310885104646383</c:v>
                </c:pt>
                <c:pt idx="20">
                  <c:v>0.13297857948842767</c:v>
                </c:pt>
                <c:pt idx="21">
                  <c:v>0.13285058206261297</c:v>
                </c:pt>
                <c:pt idx="22">
                  <c:v>0.13282704019654473</c:v>
                </c:pt>
                <c:pt idx="23">
                  <c:v>0.13278719388747129</c:v>
                </c:pt>
                <c:pt idx="24">
                  <c:v>0.13270032835968532</c:v>
                </c:pt>
                <c:pt idx="25">
                  <c:v>0.13259639922495409</c:v>
                </c:pt>
                <c:pt idx="26">
                  <c:v>0.13247361806830427</c:v>
                </c:pt>
                <c:pt idx="27">
                  <c:v>0.13233214729588488</c:v>
                </c:pt>
                <c:pt idx="28">
                  <c:v>0.13221987613258845</c:v>
                </c:pt>
                <c:pt idx="29">
                  <c:v>0.13212940334015044</c:v>
                </c:pt>
                <c:pt idx="30">
                  <c:v>0.13197227587098453</c:v>
                </c:pt>
                <c:pt idx="31">
                  <c:v>0.13176942888473919</c:v>
                </c:pt>
                <c:pt idx="32">
                  <c:v>0.1315569804914517</c:v>
                </c:pt>
                <c:pt idx="33">
                  <c:v>0.13125547571034035</c:v>
                </c:pt>
                <c:pt idx="34">
                  <c:v>0.1309596286922888</c:v>
                </c:pt>
                <c:pt idx="35">
                  <c:v>0.13064423834030486</c:v>
                </c:pt>
                <c:pt idx="36">
                  <c:v>0.1303071793470377</c:v>
                </c:pt>
                <c:pt idx="37">
                  <c:v>0.13002669913794107</c:v>
                </c:pt>
                <c:pt idx="38">
                  <c:v>0.12973422506039425</c:v>
                </c:pt>
                <c:pt idx="39">
                  <c:v>0.12952732342033779</c:v>
                </c:pt>
                <c:pt idx="40">
                  <c:v>0.12935063580452</c:v>
                </c:pt>
                <c:pt idx="41">
                  <c:v>0.1291982103384437</c:v>
                </c:pt>
                <c:pt idx="42">
                  <c:v>0.12911190451114116</c:v>
                </c:pt>
                <c:pt idx="43">
                  <c:v>0.12908839426958496</c:v>
                </c:pt>
                <c:pt idx="44">
                  <c:v>0.12910102708153431</c:v>
                </c:pt>
                <c:pt idx="45">
                  <c:v>0.12917582750658765</c:v>
                </c:pt>
                <c:pt idx="46">
                  <c:v>0.12929861692346492</c:v>
                </c:pt>
                <c:pt idx="47">
                  <c:v>0.12950431515449765</c:v>
                </c:pt>
                <c:pt idx="48">
                  <c:v>0.12972729572831351</c:v>
                </c:pt>
              </c:numCache>
            </c:numRef>
          </c:val>
          <c:smooth val="0"/>
          <c:extLst>
            <c:ext xmlns:c16="http://schemas.microsoft.com/office/drawing/2014/chart" uri="{C3380CC4-5D6E-409C-BE32-E72D297353CC}">
              <c16:uniqueId val="{00000000-0175-47CC-96A8-555F32DD8006}"/>
            </c:ext>
          </c:extLst>
        </c:ser>
        <c:ser>
          <c:idx val="1"/>
          <c:order val="1"/>
          <c:tx>
            <c:strRef>
              <c:f>'Fig 2.24'!$B$12</c:f>
              <c:strCache>
                <c:ptCount val="1"/>
                <c:pt idx="0">
                  <c:v>Ressources</c:v>
                </c:pt>
              </c:strCache>
            </c:strRef>
          </c:tx>
          <c:spPr>
            <a:ln w="28575" cap="rnd">
              <a:solidFill>
                <a:schemeClr val="accent2">
                  <a:lumMod val="75000"/>
                </a:schemeClr>
              </a:solidFill>
              <a:prstDash val="sysDash"/>
              <a:round/>
            </a:ln>
            <a:effectLst/>
          </c:spPr>
          <c:marker>
            <c:symbol val="none"/>
          </c:marker>
          <c:cat>
            <c:numRef>
              <c:f>'Fig 2.24'!$C$4:$AY$4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2.24'!$C$12:$AY$12</c:f>
              <c:numCache>
                <c:formatCode>0.0%</c:formatCode>
                <c:ptCount val="49"/>
                <c:pt idx="0">
                  <c:v>0.13834414318995636</c:v>
                </c:pt>
                <c:pt idx="1">
                  <c:v>0.13619204369245669</c:v>
                </c:pt>
                <c:pt idx="2">
                  <c:v>0.13630527507592963</c:v>
                </c:pt>
                <c:pt idx="3">
                  <c:v>0.13553052708895694</c:v>
                </c:pt>
                <c:pt idx="4">
                  <c:v>0.13478867160649544</c:v>
                </c:pt>
                <c:pt idx="5">
                  <c:v>0.13363403680798661</c:v>
                </c:pt>
                <c:pt idx="6">
                  <c:v>0.13318684796265981</c:v>
                </c:pt>
                <c:pt idx="7">
                  <c:v>0.13296504156012678</c:v>
                </c:pt>
                <c:pt idx="8">
                  <c:v>0.13266606674989853</c:v>
                </c:pt>
                <c:pt idx="9">
                  <c:v>0.1319549853971704</c:v>
                </c:pt>
                <c:pt idx="10">
                  <c:v>0.13124068588156507</c:v>
                </c:pt>
                <c:pt idx="11">
                  <c:v>0.13078547568512788</c:v>
                </c:pt>
                <c:pt idx="12">
                  <c:v>0.13035465702317217</c:v>
                </c:pt>
                <c:pt idx="13">
                  <c:v>0.1299431917249648</c:v>
                </c:pt>
                <c:pt idx="14">
                  <c:v>0.12960884791428237</c:v>
                </c:pt>
                <c:pt idx="15">
                  <c:v>0.12929663763232693</c:v>
                </c:pt>
                <c:pt idx="16">
                  <c:v>0.12888176128059123</c:v>
                </c:pt>
                <c:pt idx="17">
                  <c:v>0.12847805000680201</c:v>
                </c:pt>
                <c:pt idx="18">
                  <c:v>0.12806370826132488</c:v>
                </c:pt>
                <c:pt idx="19">
                  <c:v>0.12768604525948279</c:v>
                </c:pt>
                <c:pt idx="20">
                  <c:v>0.12734168650868963</c:v>
                </c:pt>
                <c:pt idx="21">
                  <c:v>0.12698908824614888</c:v>
                </c:pt>
                <c:pt idx="22">
                  <c:v>0.12666339152199349</c:v>
                </c:pt>
                <c:pt idx="23">
                  <c:v>0.12633632062632896</c:v>
                </c:pt>
                <c:pt idx="24">
                  <c:v>0.12601899340376488</c:v>
                </c:pt>
                <c:pt idx="25">
                  <c:v>0.12569547762745337</c:v>
                </c:pt>
                <c:pt idx="26">
                  <c:v>0.12538696462603338</c:v>
                </c:pt>
                <c:pt idx="27">
                  <c:v>0.12509124403957231</c:v>
                </c:pt>
                <c:pt idx="28">
                  <c:v>0.12477315115196848</c:v>
                </c:pt>
                <c:pt idx="29">
                  <c:v>0.12447391491027089</c:v>
                </c:pt>
                <c:pt idx="30">
                  <c:v>0.12418847497789148</c:v>
                </c:pt>
                <c:pt idx="31">
                  <c:v>0.12393148929582193</c:v>
                </c:pt>
                <c:pt idx="32">
                  <c:v>0.12366676965837005</c:v>
                </c:pt>
                <c:pt idx="33">
                  <c:v>0.12341196954095084</c:v>
                </c:pt>
                <c:pt idx="34">
                  <c:v>0.12315485498067902</c:v>
                </c:pt>
                <c:pt idx="35">
                  <c:v>0.12295726630799678</c:v>
                </c:pt>
                <c:pt idx="36">
                  <c:v>0.12273062292615156</c:v>
                </c:pt>
                <c:pt idx="37">
                  <c:v>0.12256203481765679</c:v>
                </c:pt>
                <c:pt idx="38">
                  <c:v>0.12236658198310367</c:v>
                </c:pt>
                <c:pt idx="39">
                  <c:v>0.12219359383039298</c:v>
                </c:pt>
                <c:pt idx="40">
                  <c:v>0.12207095201536923</c:v>
                </c:pt>
                <c:pt idx="41">
                  <c:v>0.12211121370971396</c:v>
                </c:pt>
                <c:pt idx="42">
                  <c:v>0.12201209034094095</c:v>
                </c:pt>
                <c:pt idx="43">
                  <c:v>0.1219231197463935</c:v>
                </c:pt>
                <c:pt idx="44">
                  <c:v>0.1217875391442626</c:v>
                </c:pt>
                <c:pt idx="45">
                  <c:v>0.12170887850782144</c:v>
                </c:pt>
                <c:pt idx="46">
                  <c:v>0.12164150162394101</c:v>
                </c:pt>
                <c:pt idx="47">
                  <c:v>0.12160038637342606</c:v>
                </c:pt>
                <c:pt idx="48">
                  <c:v>0.12155259126534901</c:v>
                </c:pt>
              </c:numCache>
            </c:numRef>
          </c:val>
          <c:smooth val="0"/>
          <c:extLst>
            <c:ext xmlns:c16="http://schemas.microsoft.com/office/drawing/2014/chart" uri="{C3380CC4-5D6E-409C-BE32-E72D297353CC}">
              <c16:uniqueId val="{00000001-0175-47CC-96A8-555F32DD8006}"/>
            </c:ext>
          </c:extLst>
        </c:ser>
        <c:dLbls>
          <c:showLegendKey val="0"/>
          <c:showVal val="0"/>
          <c:showCatName val="0"/>
          <c:showSerName val="0"/>
          <c:showPercent val="0"/>
          <c:showBubbleSize val="0"/>
        </c:dLbls>
        <c:smooth val="0"/>
        <c:axId val="1815368784"/>
        <c:axId val="1815367536"/>
      </c:lineChart>
      <c:catAx>
        <c:axId val="181536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15367536"/>
        <c:crosses val="autoZero"/>
        <c:auto val="1"/>
        <c:lblAlgn val="ctr"/>
        <c:lblOffset val="100"/>
        <c:tickLblSkip val="4"/>
        <c:noMultiLvlLbl val="0"/>
      </c:catAx>
      <c:valAx>
        <c:axId val="1815367536"/>
        <c:scaling>
          <c:orientation val="minMax"/>
          <c:min val="0.110000000000000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15368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65464775352267"/>
          <c:y val="3.2064323958715509E-2"/>
          <c:w val="0.85450998751560547"/>
          <c:h val="0.75127890390390395"/>
        </c:manualLayout>
      </c:layout>
      <c:lineChart>
        <c:grouping val="standard"/>
        <c:varyColors val="0"/>
        <c:ser>
          <c:idx val="5"/>
          <c:order val="0"/>
          <c:tx>
            <c:strRef>
              <c:f>'Fig 2.3'!$C$10</c:f>
              <c:strCache>
                <c:ptCount val="1"/>
                <c:pt idx="0">
                  <c:v>Obs</c:v>
                </c:pt>
              </c:strCache>
            </c:strRef>
          </c:tx>
          <c:spPr>
            <a:ln w="28575">
              <a:solidFill>
                <a:schemeClr val="tx1">
                  <a:lumMod val="50000"/>
                  <a:lumOff val="50000"/>
                </a:schemeClr>
              </a:solidFill>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44-45DA-8055-53F55D201C19}"/>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44-45DA-8055-53F55D201C19}"/>
                </c:ext>
              </c:extLst>
            </c:dLbl>
            <c:dLbl>
              <c:idx val="2"/>
              <c:numFmt formatCode="#,##0.0" sourceLinked="0"/>
              <c:spPr>
                <a:noFill/>
                <a:ln>
                  <a:noFill/>
                </a:ln>
                <a:effectLst/>
              </c:spPr>
              <c:txPr>
                <a:bodyPr wrap="square" lIns="38100" tIns="19050" rIns="38100" bIns="19050" anchor="ctr">
                  <a:spAutoFit/>
                </a:bodyPr>
                <a:lstStyle/>
                <a:p>
                  <a:pPr>
                    <a:defRPr sz="1050" b="1">
                      <a:solidFill>
                        <a:schemeClr val="tx1">
                          <a:lumMod val="50000"/>
                          <a:lumOff val="50000"/>
                        </a:schemeClr>
                      </a:solidFill>
                    </a:defRPr>
                  </a:pPr>
                  <a:endParaRPr lang="fr-FR"/>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44-45DA-8055-53F55D201C19}"/>
                </c:ext>
              </c:extLst>
            </c:dLbl>
            <c:dLbl>
              <c:idx val="3"/>
              <c:delete val="1"/>
              <c:extLst>
                <c:ext xmlns:c15="http://schemas.microsoft.com/office/drawing/2012/chart" uri="{CE6537A1-D6FC-4f65-9D91-7224C49458BB}"/>
                <c:ext xmlns:c16="http://schemas.microsoft.com/office/drawing/2014/chart" uri="{C3380CC4-5D6E-409C-BE32-E72D297353CC}">
                  <c16:uniqueId val="{00000003-CF44-45DA-8055-53F55D201C19}"/>
                </c:ext>
              </c:extLst>
            </c:dLbl>
            <c:dLbl>
              <c:idx val="4"/>
              <c:tx>
                <c:rich>
                  <a:bodyPr/>
                  <a:lstStyle/>
                  <a:p>
                    <a:fld id="{E5E154C9-1E8A-4B2F-B450-EC52D3DCDDEC}"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F44-45DA-8055-53F55D201C19}"/>
                </c:ext>
              </c:extLst>
            </c:dLbl>
            <c:dLbl>
              <c:idx val="5"/>
              <c:tx>
                <c:rich>
                  <a:bodyPr/>
                  <a:lstStyle/>
                  <a:p>
                    <a:fld id="{F009A3D6-AA3F-4767-B480-05955090540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F44-45DA-8055-53F55D201C19}"/>
                </c:ext>
              </c:extLst>
            </c:dLbl>
            <c:dLbl>
              <c:idx val="6"/>
              <c:tx>
                <c:rich>
                  <a:bodyPr/>
                  <a:lstStyle/>
                  <a:p>
                    <a:fld id="{4EA50355-FA92-496E-A204-7F092867B72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F44-45DA-8055-53F55D201C19}"/>
                </c:ext>
              </c:extLst>
            </c:dLbl>
            <c:dLbl>
              <c:idx val="7"/>
              <c:tx>
                <c:rich>
                  <a:bodyPr/>
                  <a:lstStyle/>
                  <a:p>
                    <a:fld id="{825D1715-6A68-4493-9D15-3AA7B349817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F44-45DA-8055-53F55D201C19}"/>
                </c:ext>
              </c:extLst>
            </c:dLbl>
            <c:dLbl>
              <c:idx val="8"/>
              <c:tx>
                <c:rich>
                  <a:bodyPr/>
                  <a:lstStyle/>
                  <a:p>
                    <a:fld id="{9B58CC81-7AB8-44F6-A98B-D99AC28C0B3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F44-45DA-8055-53F55D201C19}"/>
                </c:ext>
              </c:extLst>
            </c:dLbl>
            <c:dLbl>
              <c:idx val="9"/>
              <c:tx>
                <c:rich>
                  <a:bodyPr/>
                  <a:lstStyle/>
                  <a:p>
                    <a:fld id="{8491AB9C-C7FF-4916-89DB-0FF1F1F71D6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F44-45DA-8055-53F55D201C19}"/>
                </c:ext>
              </c:extLst>
            </c:dLbl>
            <c:dLbl>
              <c:idx val="10"/>
              <c:tx>
                <c:rich>
                  <a:bodyPr/>
                  <a:lstStyle/>
                  <a:p>
                    <a:fld id="{D7227096-7A11-4989-87D5-3AF24DBAC81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F44-45DA-8055-53F55D201C19}"/>
                </c:ext>
              </c:extLst>
            </c:dLbl>
            <c:dLbl>
              <c:idx val="11"/>
              <c:tx>
                <c:rich>
                  <a:bodyPr/>
                  <a:lstStyle/>
                  <a:p>
                    <a:fld id="{87665FEF-F924-4839-862B-196AD3B651D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F44-45DA-8055-53F55D201C19}"/>
                </c:ext>
              </c:extLst>
            </c:dLbl>
            <c:dLbl>
              <c:idx val="12"/>
              <c:tx>
                <c:rich>
                  <a:bodyPr/>
                  <a:lstStyle/>
                  <a:p>
                    <a:fld id="{D75D4594-7420-4E3E-B5E7-AAB03C43338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F44-45DA-8055-53F55D201C19}"/>
                </c:ext>
              </c:extLst>
            </c:dLbl>
            <c:dLbl>
              <c:idx val="13"/>
              <c:tx>
                <c:rich>
                  <a:bodyPr/>
                  <a:lstStyle/>
                  <a:p>
                    <a:fld id="{0DC9B187-0F7F-4C16-A80D-F6E6D634D1C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F44-45DA-8055-53F55D201C19}"/>
                </c:ext>
              </c:extLst>
            </c:dLbl>
            <c:dLbl>
              <c:idx val="14"/>
              <c:tx>
                <c:rich>
                  <a:bodyPr/>
                  <a:lstStyle/>
                  <a:p>
                    <a:fld id="{224F2DFB-79C0-4A5F-AD36-89EDDC59154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F44-45DA-8055-53F55D201C19}"/>
                </c:ext>
              </c:extLst>
            </c:dLbl>
            <c:dLbl>
              <c:idx val="15"/>
              <c:tx>
                <c:rich>
                  <a:bodyPr/>
                  <a:lstStyle/>
                  <a:p>
                    <a:fld id="{C5C378C6-295A-49C6-A5B9-01A0B0BA0C4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F44-45DA-8055-53F55D201C19}"/>
                </c:ext>
              </c:extLst>
            </c:dLbl>
            <c:dLbl>
              <c:idx val="16"/>
              <c:tx>
                <c:rich>
                  <a:bodyPr/>
                  <a:lstStyle/>
                  <a:p>
                    <a:fld id="{ED6274B1-42B6-4943-8A6E-5E109599143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F44-45DA-8055-53F55D201C19}"/>
                </c:ext>
              </c:extLst>
            </c:dLbl>
            <c:dLbl>
              <c:idx val="17"/>
              <c:tx>
                <c:rich>
                  <a:bodyPr/>
                  <a:lstStyle/>
                  <a:p>
                    <a:fld id="{69C05E6B-5DE2-490A-AA4D-F079C7E92B5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F44-45DA-8055-53F55D201C19}"/>
                </c:ext>
              </c:extLst>
            </c:dLbl>
            <c:dLbl>
              <c:idx val="18"/>
              <c:tx>
                <c:rich>
                  <a:bodyPr/>
                  <a:lstStyle/>
                  <a:p>
                    <a:fld id="{0905539E-08F7-4B51-8A0F-018FB820B27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F44-45DA-8055-53F55D201C19}"/>
                </c:ext>
              </c:extLst>
            </c:dLbl>
            <c:dLbl>
              <c:idx val="19"/>
              <c:tx>
                <c:rich>
                  <a:bodyPr/>
                  <a:lstStyle/>
                  <a:p>
                    <a:fld id="{C61016A1-EA76-40BC-9308-C23A89C33F3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F44-45DA-8055-53F55D201C19}"/>
                </c:ext>
              </c:extLst>
            </c:dLbl>
            <c:dLbl>
              <c:idx val="20"/>
              <c:tx>
                <c:rich>
                  <a:bodyPr/>
                  <a:lstStyle/>
                  <a:p>
                    <a:fld id="{CCC1788D-1438-44D2-8877-2D66955E596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F44-45DA-8055-53F55D201C19}"/>
                </c:ext>
              </c:extLst>
            </c:dLbl>
            <c:dLbl>
              <c:idx val="21"/>
              <c:delete val="1"/>
              <c:extLst>
                <c:ext xmlns:c15="http://schemas.microsoft.com/office/drawing/2012/chart" uri="{CE6537A1-D6FC-4f65-9D91-7224C49458BB}"/>
                <c:ext xmlns:c16="http://schemas.microsoft.com/office/drawing/2014/chart" uri="{C3380CC4-5D6E-409C-BE32-E72D297353CC}">
                  <c16:uniqueId val="{00000015-CF44-45DA-8055-53F55D201C19}"/>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F44-45DA-8055-53F55D201C19}"/>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F44-45DA-8055-53F55D201C19}"/>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F44-45DA-8055-53F55D201C19}"/>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F44-45DA-8055-53F55D201C19}"/>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F44-45DA-8055-53F55D201C19}"/>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F44-45DA-8055-53F55D201C19}"/>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F44-45DA-8055-53F55D201C19}"/>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F44-45DA-8055-53F55D201C19}"/>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F44-45DA-8055-53F55D201C19}"/>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F44-45DA-8055-53F55D201C19}"/>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F44-45DA-8055-53F55D201C19}"/>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F44-45DA-8055-53F55D201C19}"/>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F44-45DA-8055-53F55D201C19}"/>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F44-45DA-8055-53F55D201C19}"/>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F44-45DA-8055-53F55D201C19}"/>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F44-45DA-8055-53F55D201C19}"/>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F44-45DA-8055-53F55D201C19}"/>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F44-45DA-8055-53F55D201C19}"/>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F44-45DA-8055-53F55D201C19}"/>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F44-45DA-8055-53F55D201C19}"/>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F44-45DA-8055-53F55D201C19}"/>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F44-45DA-8055-53F55D201C19}"/>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F44-45DA-8055-53F55D201C19}"/>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F44-45DA-8055-53F55D201C19}"/>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CF44-45DA-8055-53F55D201C19}"/>
                </c:ext>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CF44-45DA-8055-53F55D201C19}"/>
                </c:ext>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F44-45DA-8055-53F55D201C19}"/>
                </c:ext>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F44-45DA-8055-53F55D201C19}"/>
                </c:ext>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F44-45DA-8055-53F55D201C19}"/>
                </c:ext>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CF44-45DA-8055-53F55D201C19}"/>
                </c:ext>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CF44-45DA-8055-53F55D201C19}"/>
                </c:ext>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CF44-45DA-8055-53F55D201C19}"/>
                </c:ext>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CF44-45DA-8055-53F55D201C19}"/>
                </c:ext>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CF44-45DA-8055-53F55D201C19}"/>
                </c:ext>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F44-45DA-8055-53F55D201C19}"/>
                </c:ext>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CF44-45DA-8055-53F55D201C19}"/>
                </c:ext>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CF44-45DA-8055-53F55D201C19}"/>
                </c:ext>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CF44-45DA-8055-53F55D201C19}"/>
                </c:ext>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CF44-45DA-8055-53F55D201C19}"/>
                </c:ext>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CF44-45DA-8055-53F55D201C19}"/>
                </c:ext>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CF44-45DA-8055-53F55D201C19}"/>
                </c:ext>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CF44-45DA-8055-53F55D201C19}"/>
                </c:ext>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CF44-45DA-8055-53F55D201C19}"/>
                </c:ext>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CF44-45DA-8055-53F55D201C19}"/>
                </c:ext>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CF44-45DA-8055-53F55D201C19}"/>
                </c:ext>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CF44-45DA-8055-53F55D201C19}"/>
                </c:ext>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CF44-45DA-8055-53F55D201C19}"/>
                </c:ext>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CF44-45DA-8055-53F55D201C19}"/>
                </c:ext>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CF44-45DA-8055-53F55D201C19}"/>
                </c:ext>
              </c:extLst>
            </c:dLbl>
            <c:spPr>
              <a:noFill/>
              <a:ln>
                <a:noFill/>
              </a:ln>
              <a:effectLst/>
            </c:spPr>
            <c:txPr>
              <a:bodyPr wrap="square" lIns="38100" tIns="19050" rIns="38100" bIns="19050" anchor="ctr">
                <a:spAutoFit/>
              </a:bodyPr>
              <a:lstStyle/>
              <a:p>
                <a:pPr>
                  <a:defRPr sz="1050" b="1">
                    <a:solidFill>
                      <a:schemeClr val="tx1">
                        <a:lumMod val="50000"/>
                        <a:lumOff val="50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2.3'!$D$10:$BV$10</c:f>
              <c:numCache>
                <c:formatCode>0.00</c:formatCode>
                <c:ptCount val="71"/>
                <c:pt idx="2" formatCode="0.0">
                  <c:v>2.1312780726827278</c:v>
                </c:pt>
                <c:pt idx="3" formatCode="0.0">
                  <c:v>2.0909090909090908</c:v>
                </c:pt>
                <c:pt idx="4" formatCode="0.0">
                  <c:v>2.0455007824726135</c:v>
                </c:pt>
                <c:pt idx="5" formatCode="0.0">
                  <c:v>2.0074566051435094</c:v>
                </c:pt>
                <c:pt idx="6" formatCode="0.0">
                  <c:v>1.9782872650838244</c:v>
                </c:pt>
                <c:pt idx="7" formatCode="0.0">
                  <c:v>1.9518021864106561</c:v>
                </c:pt>
                <c:pt idx="8" formatCode="0.0">
                  <c:v>1.9077910151334261</c:v>
                </c:pt>
                <c:pt idx="9" formatCode="0.0">
                  <c:v>1.8393890439990936</c:v>
                </c:pt>
                <c:pt idx="10" formatCode="0.0">
                  <c:v>1.8001890414753616</c:v>
                </c:pt>
                <c:pt idx="11" formatCode="0.0">
                  <c:v>1.7810608861179094</c:v>
                </c:pt>
                <c:pt idx="12" formatCode="0.0">
                  <c:v>1.7715343592527972</c:v>
                </c:pt>
                <c:pt idx="13" formatCode="0.0">
                  <c:v>1.7553719873697404</c:v>
                </c:pt>
                <c:pt idx="14" formatCode="0.0">
                  <c:v>1.7377846457998996</c:v>
                </c:pt>
                <c:pt idx="15" formatCode="0.0">
                  <c:v>1.7222194661747781</c:v>
                </c:pt>
                <c:pt idx="16" formatCode="0.0">
                  <c:v>1.7167472847634444</c:v>
                </c:pt>
                <c:pt idx="17" formatCode="0.0">
                  <c:v>1.7217326727384565</c:v>
                </c:pt>
                <c:pt idx="18" formatCode="0.0">
                  <c:v>1.719685046871922</c:v>
                </c:pt>
                <c:pt idx="19" formatCode="0.0">
                  <c:v>1.7161961809989972</c:v>
                </c:pt>
                <c:pt idx="20" formatCode="0.0">
                  <c:v>1.6949016421997651</c:v>
                </c:pt>
                <c:pt idx="21" formatCode="0.0">
                  <c:v>1.7279645002914548</c:v>
                </c:pt>
              </c:numCache>
            </c:numRef>
          </c:val>
          <c:smooth val="0"/>
          <c:extLst>
            <c:ext xmlns:c15="http://schemas.microsoft.com/office/drawing/2012/chart" uri="{02D57815-91ED-43cb-92C2-25804820EDAC}">
              <c15:datalabelsRange>
                <c15:f>'Fig 2.3'!$D$20:$BV$20</c15:f>
                <c15:dlblRangeCache>
                  <c:ptCount val="71"/>
                  <c:pt idx="2">
                    <c:v>213%</c:v>
                  </c:pt>
                  <c:pt idx="21">
                    <c:v>173%</c:v>
                  </c:pt>
                </c15:dlblRangeCache>
              </c15:datalabelsRange>
            </c:ext>
            <c:ext xmlns:c16="http://schemas.microsoft.com/office/drawing/2014/chart" uri="{C3380CC4-5D6E-409C-BE32-E72D297353CC}">
              <c16:uniqueId val="{00000047-CF44-45DA-8055-53F55D201C19}"/>
            </c:ext>
          </c:extLst>
        </c:ser>
        <c:ser>
          <c:idx val="4"/>
          <c:order val="1"/>
          <c:tx>
            <c:strRef>
              <c:f>'Fig 2.3'!$C$11</c:f>
              <c:strCache>
                <c:ptCount val="1"/>
                <c:pt idx="0">
                  <c:v>Chô 4,5%</c:v>
                </c:pt>
              </c:strCache>
            </c:strRef>
          </c:tx>
          <c:spPr>
            <a:ln w="28575">
              <a:solidFill>
                <a:srgbClr val="002060"/>
              </a:solidFill>
              <a:prstDash val="solid"/>
            </a:ln>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CF44-45DA-8055-53F55D201C19}"/>
                </c:ext>
              </c:extLst>
            </c:dLbl>
            <c:dLbl>
              <c:idx val="70"/>
              <c:spPr>
                <a:noFill/>
                <a:ln>
                  <a:noFill/>
                </a:ln>
                <a:effectLst/>
              </c:spPr>
              <c:txPr>
                <a:bodyPr wrap="square" lIns="38100" tIns="19050" rIns="38100" bIns="19050" anchor="ctr">
                  <a:spAutoFit/>
                </a:bodyPr>
                <a:lstStyle/>
                <a:p>
                  <a:pPr>
                    <a:defRPr b="1">
                      <a:solidFill>
                        <a:schemeClr val="tx2"/>
                      </a:solidFill>
                    </a:defRPr>
                  </a:pPr>
                  <a:endParaRPr lang="fr-FR"/>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E-CF44-45DA-8055-53F55D201C19}"/>
                </c:ext>
              </c:extLst>
            </c:dLbl>
            <c:spPr>
              <a:noFill/>
              <a:ln>
                <a:noFill/>
              </a:ln>
              <a:effectLst/>
            </c:spPr>
            <c:txPr>
              <a:bodyPr wrap="square" lIns="38100" tIns="19050" rIns="38100" bIns="19050" anchor="ctr">
                <a:spAutoFit/>
              </a:bodyPr>
              <a:lstStyle/>
              <a:p>
                <a:pPr>
                  <a:defRPr b="1">
                    <a:solidFill>
                      <a:schemeClr val="bg1">
                        <a:lumMod val="50000"/>
                      </a:schemeClr>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2.3'!$D$11:$BV$11</c:f>
              <c:numCache>
                <c:formatCode>0.0%</c:formatCode>
                <c:ptCount val="71"/>
                <c:pt idx="21" formatCode="0.0">
                  <c:v>1.7279645002914548</c:v>
                </c:pt>
                <c:pt idx="22" formatCode="0.0">
                  <c:v>1.7432597611910086</c:v>
                </c:pt>
                <c:pt idx="23" formatCode="0.0">
                  <c:v>1.7389827763421857</c:v>
                </c:pt>
                <c:pt idx="24" formatCode="0.0">
                  <c:v>1.7361771063109888</c:v>
                </c:pt>
                <c:pt idx="25" formatCode="0.0">
                  <c:v>1.7376623454940836</c:v>
                </c:pt>
                <c:pt idx="26" formatCode="0.0">
                  <c:v>1.7347657280455129</c:v>
                </c:pt>
                <c:pt idx="27" formatCode="0.0">
                  <c:v>1.7357218299013526</c:v>
                </c:pt>
                <c:pt idx="28" formatCode="0.0">
                  <c:v>1.727750615511235</c:v>
                </c:pt>
                <c:pt idx="29" formatCode="0.0">
                  <c:v>1.7196260705246091</c:v>
                </c:pt>
                <c:pt idx="30" formatCode="0.0">
                  <c:v>1.711742793494174</c:v>
                </c:pt>
                <c:pt idx="31" formatCode="0.0">
                  <c:v>1.703558258929649</c:v>
                </c:pt>
                <c:pt idx="32" formatCode="0.0">
                  <c:v>1.6928229714627518</c:v>
                </c:pt>
                <c:pt idx="33" formatCode="0.0">
                  <c:v>1.6745884449196138</c:v>
                </c:pt>
                <c:pt idx="34" formatCode="0.0">
                  <c:v>1.6580933061954197</c:v>
                </c:pt>
                <c:pt idx="35" formatCode="0.0">
                  <c:v>1.6445506528961829</c:v>
                </c:pt>
                <c:pt idx="36" formatCode="0.0">
                  <c:v>1.6318192522087382</c:v>
                </c:pt>
                <c:pt idx="37" formatCode="0.0">
                  <c:v>1.6186581285648272</c:v>
                </c:pt>
                <c:pt idx="38" formatCode="0.0">
                  <c:v>1.6068796495059323</c:v>
                </c:pt>
                <c:pt idx="39" formatCode="0.0">
                  <c:v>1.5964921167890767</c:v>
                </c:pt>
                <c:pt idx="40" formatCode="0.0">
                  <c:v>1.5856341852299782</c:v>
                </c:pt>
                <c:pt idx="41" formatCode="0.0">
                  <c:v>1.575618889272014</c:v>
                </c:pt>
                <c:pt idx="42" formatCode="0.0">
                  <c:v>1.5654574131823284</c:v>
                </c:pt>
                <c:pt idx="43" formatCode="0.0">
                  <c:v>1.5534232997204327</c:v>
                </c:pt>
                <c:pt idx="44" formatCode="0.0">
                  <c:v>1.5415849435581328</c:v>
                </c:pt>
                <c:pt idx="45" formatCode="0.0">
                  <c:v>1.5301859124235573</c:v>
                </c:pt>
                <c:pt idx="46" formatCode="0.0">
                  <c:v>1.5186958782915201</c:v>
                </c:pt>
                <c:pt idx="47" formatCode="0.0">
                  <c:v>1.5083270553227262</c:v>
                </c:pt>
                <c:pt idx="48" formatCode="0.0">
                  <c:v>1.4981187770999154</c:v>
                </c:pt>
                <c:pt idx="49" formatCode="0.0">
                  <c:v>1.4888846635633721</c:v>
                </c:pt>
                <c:pt idx="50" formatCode="0.0">
                  <c:v>1.4800168441756392</c:v>
                </c:pt>
                <c:pt idx="51" formatCode="0.0">
                  <c:v>1.4721049443300962</c:v>
                </c:pt>
                <c:pt idx="52" formatCode="0.0">
                  <c:v>1.4651751788221792</c:v>
                </c:pt>
                <c:pt idx="53" formatCode="0.0">
                  <c:v>1.4587210517583677</c:v>
                </c:pt>
                <c:pt idx="54" formatCode="0.0">
                  <c:v>1.4532146443380984</c:v>
                </c:pt>
                <c:pt idx="55" formatCode="0.0">
                  <c:v>1.4482218278788785</c:v>
                </c:pt>
                <c:pt idx="56" formatCode="0.0">
                  <c:v>1.4433048151276329</c:v>
                </c:pt>
                <c:pt idx="57" formatCode="0.0">
                  <c:v>1.439648544711331</c:v>
                </c:pt>
                <c:pt idx="58" formatCode="0.0">
                  <c:v>1.4370533956961391</c:v>
                </c:pt>
                <c:pt idx="59" formatCode="0.0">
                  <c:v>1.4352582075274447</c:v>
                </c:pt>
                <c:pt idx="60" formatCode="0.0">
                  <c:v>1.4333565880294135</c:v>
                </c:pt>
                <c:pt idx="61" formatCode="0.0">
                  <c:v>1.4311699413608923</c:v>
                </c:pt>
                <c:pt idx="62" formatCode="0.0">
                  <c:v>1.4291285616888425</c:v>
                </c:pt>
                <c:pt idx="63" formatCode="0.0">
                  <c:v>1.4272318221618092</c:v>
                </c:pt>
                <c:pt idx="64" formatCode="0.0">
                  <c:v>1.4250512822492885</c:v>
                </c:pt>
                <c:pt idx="65" formatCode="0.0">
                  <c:v>1.4223033913523664</c:v>
                </c:pt>
                <c:pt idx="66" formatCode="0.0">
                  <c:v>1.4188490913526546</c:v>
                </c:pt>
                <c:pt idx="67" formatCode="0.0">
                  <c:v>1.4155438897864423</c:v>
                </c:pt>
                <c:pt idx="68" formatCode="0.0">
                  <c:v>1.4122453177920458</c:v>
                </c:pt>
                <c:pt idx="69" formatCode="0.0">
                  <c:v>1.4086711225316613</c:v>
                </c:pt>
                <c:pt idx="70" formatCode="0.0">
                  <c:v>1.4045418528884281</c:v>
                </c:pt>
              </c:numCache>
            </c:numRef>
          </c:val>
          <c:smooth val="0"/>
          <c:extLst>
            <c:ext xmlns:c16="http://schemas.microsoft.com/office/drawing/2014/chart" uri="{C3380CC4-5D6E-409C-BE32-E72D297353CC}">
              <c16:uniqueId val="{0000008F-CF44-45DA-8055-53F55D201C19}"/>
            </c:ext>
          </c:extLst>
        </c:ser>
        <c:dLbls>
          <c:dLblPos val="t"/>
          <c:showLegendKey val="0"/>
          <c:showVal val="1"/>
          <c:showCatName val="0"/>
          <c:showSerName val="0"/>
          <c:showPercent val="0"/>
          <c:showBubbleSize val="0"/>
        </c:dLbls>
        <c:smooth val="0"/>
        <c:axId val="113729536"/>
        <c:axId val="124637952"/>
      </c:lineChart>
      <c:catAx>
        <c:axId val="113729536"/>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24637952"/>
        <c:crosses val="autoZero"/>
        <c:auto val="1"/>
        <c:lblAlgn val="ctr"/>
        <c:lblOffset val="100"/>
        <c:tickLblSkip val="10"/>
        <c:tickMarkSkip val="5"/>
        <c:noMultiLvlLbl val="0"/>
      </c:catAx>
      <c:valAx>
        <c:axId val="124637952"/>
        <c:scaling>
          <c:orientation val="minMax"/>
          <c:max val="2.5"/>
          <c:min val="1.1000000000000001"/>
        </c:scaling>
        <c:delete val="0"/>
        <c:axPos val="l"/>
        <c:majorGridlines/>
        <c:numFmt formatCode="#,##0.0" sourceLinked="0"/>
        <c:majorTickMark val="out"/>
        <c:minorTickMark val="none"/>
        <c:tickLblPos val="nextTo"/>
        <c:crossAx val="113729536"/>
        <c:crosses val="autoZero"/>
        <c:crossBetween val="between"/>
        <c:majorUnit val="0.2"/>
      </c:valAx>
    </c:plotArea>
    <c:legend>
      <c:legendPos val="b"/>
      <c:layout>
        <c:manualLayout>
          <c:xMode val="edge"/>
          <c:yMode val="edge"/>
          <c:x val="0.11128339575530587"/>
          <c:y val="0.9111182432432432"/>
          <c:w val="0.84918851435705367"/>
          <c:h val="8.6206081081081076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2.24'!$B$14</c:f>
              <c:strCache>
                <c:ptCount val="1"/>
                <c:pt idx="0">
                  <c:v>Dépenses</c:v>
                </c:pt>
              </c:strCache>
            </c:strRef>
          </c:tx>
          <c:spPr>
            <a:ln w="28575" cap="rnd">
              <a:solidFill>
                <a:srgbClr val="800000"/>
              </a:solidFill>
              <a:round/>
            </a:ln>
            <a:effectLst/>
          </c:spPr>
          <c:marker>
            <c:symbol val="none"/>
          </c:marker>
          <c:cat>
            <c:numRef>
              <c:f>'Fig 2.24'!$C$4:$AY$4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2.24'!$C$14:$AY$14</c:f>
              <c:numCache>
                <c:formatCode>0.0%</c:formatCode>
                <c:ptCount val="49"/>
                <c:pt idx="0">
                  <c:v>0.13666006125073693</c:v>
                </c:pt>
                <c:pt idx="1">
                  <c:v>0.13492071473017686</c:v>
                </c:pt>
                <c:pt idx="2">
                  <c:v>0.13739415188374676</c:v>
                </c:pt>
                <c:pt idx="3">
                  <c:v>0.13781262178604423</c:v>
                </c:pt>
                <c:pt idx="4">
                  <c:v>0.13730715198925561</c:v>
                </c:pt>
                <c:pt idx="5">
                  <c:v>0.13620355248091348</c:v>
                </c:pt>
                <c:pt idx="6">
                  <c:v>0.13562423125819101</c:v>
                </c:pt>
                <c:pt idx="7">
                  <c:v>0.13551200689785653</c:v>
                </c:pt>
                <c:pt idx="8">
                  <c:v>0.13542363316130968</c:v>
                </c:pt>
                <c:pt idx="9">
                  <c:v>0.13528212905319908</c:v>
                </c:pt>
                <c:pt idx="10">
                  <c:v>0.13501072281814852</c:v>
                </c:pt>
                <c:pt idx="11">
                  <c:v>0.13543835041828001</c:v>
                </c:pt>
                <c:pt idx="12">
                  <c:v>0.13572486620544635</c:v>
                </c:pt>
                <c:pt idx="13">
                  <c:v>0.1359026301629345</c:v>
                </c:pt>
                <c:pt idx="14">
                  <c:v>0.13616452059199979</c:v>
                </c:pt>
                <c:pt idx="15">
                  <c:v>0.13645896463611423</c:v>
                </c:pt>
                <c:pt idx="16">
                  <c:v>0.13650667769143968</c:v>
                </c:pt>
                <c:pt idx="17">
                  <c:v>0.13650878641670705</c:v>
                </c:pt>
                <c:pt idx="18">
                  <c:v>0.13653914116374247</c:v>
                </c:pt>
                <c:pt idx="19">
                  <c:v>0.13660388646106919</c:v>
                </c:pt>
                <c:pt idx="20">
                  <c:v>0.13672588035633687</c:v>
                </c:pt>
                <c:pt idx="21">
                  <c:v>0.13685655578701536</c:v>
                </c:pt>
                <c:pt idx="22">
                  <c:v>0.13706811096090665</c:v>
                </c:pt>
                <c:pt idx="23">
                  <c:v>0.13729860921627574</c:v>
                </c:pt>
                <c:pt idx="24">
                  <c:v>0.13746266794426001</c:v>
                </c:pt>
                <c:pt idx="25">
                  <c:v>0.13755440558166279</c:v>
                </c:pt>
                <c:pt idx="26">
                  <c:v>0.1376497109806637</c:v>
                </c:pt>
                <c:pt idx="27">
                  <c:v>0.13772591444921511</c:v>
                </c:pt>
                <c:pt idx="28">
                  <c:v>0.13782727447770673</c:v>
                </c:pt>
                <c:pt idx="29">
                  <c:v>0.13797193165916471</c:v>
                </c:pt>
                <c:pt idx="30">
                  <c:v>0.13802866888870877</c:v>
                </c:pt>
                <c:pt idx="31">
                  <c:v>0.13802563157388117</c:v>
                </c:pt>
                <c:pt idx="32">
                  <c:v>0.13799266949296699</c:v>
                </c:pt>
                <c:pt idx="33">
                  <c:v>0.13785794648345742</c:v>
                </c:pt>
                <c:pt idx="34">
                  <c:v>0.13772897954447103</c:v>
                </c:pt>
                <c:pt idx="35">
                  <c:v>0.13758431658136114</c:v>
                </c:pt>
                <c:pt idx="36">
                  <c:v>0.13741561673263217</c:v>
                </c:pt>
                <c:pt idx="37">
                  <c:v>0.13727733510804097</c:v>
                </c:pt>
                <c:pt idx="38">
                  <c:v>0.13714702920573557</c:v>
                </c:pt>
                <c:pt idx="39">
                  <c:v>0.13709364593063811</c:v>
                </c:pt>
                <c:pt idx="40">
                  <c:v>0.13707034609699367</c:v>
                </c:pt>
                <c:pt idx="41">
                  <c:v>0.13705363240632062</c:v>
                </c:pt>
                <c:pt idx="42">
                  <c:v>0.13712968822412158</c:v>
                </c:pt>
                <c:pt idx="43">
                  <c:v>0.13727806177092666</c:v>
                </c:pt>
                <c:pt idx="44">
                  <c:v>0.13742428879889362</c:v>
                </c:pt>
                <c:pt idx="45">
                  <c:v>0.13765052738165523</c:v>
                </c:pt>
                <c:pt idx="46">
                  <c:v>0.13791119354955222</c:v>
                </c:pt>
                <c:pt idx="47">
                  <c:v>0.13826693784962235</c:v>
                </c:pt>
                <c:pt idx="48">
                  <c:v>0.13863546236667207</c:v>
                </c:pt>
              </c:numCache>
            </c:numRef>
          </c:val>
          <c:smooth val="0"/>
          <c:extLst>
            <c:ext xmlns:c16="http://schemas.microsoft.com/office/drawing/2014/chart" uri="{C3380CC4-5D6E-409C-BE32-E72D297353CC}">
              <c16:uniqueId val="{00000000-93C1-48FF-A96E-C35EB8CF5169}"/>
            </c:ext>
          </c:extLst>
        </c:ser>
        <c:ser>
          <c:idx val="1"/>
          <c:order val="1"/>
          <c:tx>
            <c:strRef>
              <c:f>'Fig 2.24'!$B$15</c:f>
              <c:strCache>
                <c:ptCount val="1"/>
                <c:pt idx="0">
                  <c:v>Ressources</c:v>
                </c:pt>
              </c:strCache>
            </c:strRef>
          </c:tx>
          <c:spPr>
            <a:ln w="28575" cap="rnd">
              <a:solidFill>
                <a:srgbClr val="800000"/>
              </a:solidFill>
              <a:prstDash val="sysDash"/>
              <a:round/>
            </a:ln>
            <a:effectLst/>
          </c:spPr>
          <c:marker>
            <c:symbol val="none"/>
          </c:marker>
          <c:cat>
            <c:numRef>
              <c:f>'Fig 2.24'!$C$4:$AY$4</c:f>
              <c:numCache>
                <c:formatCode>General</c:formatCode>
                <c:ptCount val="4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pt idx="29">
                  <c:v>2051</c:v>
                </c:pt>
                <c:pt idx="30">
                  <c:v>2052</c:v>
                </c:pt>
                <c:pt idx="31">
                  <c:v>2053</c:v>
                </c:pt>
                <c:pt idx="32">
                  <c:v>2054</c:v>
                </c:pt>
                <c:pt idx="33">
                  <c:v>2055</c:v>
                </c:pt>
                <c:pt idx="34">
                  <c:v>2056</c:v>
                </c:pt>
                <c:pt idx="35">
                  <c:v>2057</c:v>
                </c:pt>
                <c:pt idx="36">
                  <c:v>2058</c:v>
                </c:pt>
                <c:pt idx="37">
                  <c:v>2059</c:v>
                </c:pt>
                <c:pt idx="38">
                  <c:v>2060</c:v>
                </c:pt>
                <c:pt idx="39">
                  <c:v>2061</c:v>
                </c:pt>
                <c:pt idx="40">
                  <c:v>2062</c:v>
                </c:pt>
                <c:pt idx="41">
                  <c:v>2063</c:v>
                </c:pt>
                <c:pt idx="42">
                  <c:v>2064</c:v>
                </c:pt>
                <c:pt idx="43">
                  <c:v>2065</c:v>
                </c:pt>
                <c:pt idx="44">
                  <c:v>2066</c:v>
                </c:pt>
                <c:pt idx="45">
                  <c:v>2067</c:v>
                </c:pt>
                <c:pt idx="46">
                  <c:v>2068</c:v>
                </c:pt>
                <c:pt idx="47">
                  <c:v>2069</c:v>
                </c:pt>
                <c:pt idx="48">
                  <c:v>2070</c:v>
                </c:pt>
              </c:numCache>
            </c:numRef>
          </c:cat>
          <c:val>
            <c:numRef>
              <c:f>'Fig 2.24'!$C$15:$AY$15</c:f>
              <c:numCache>
                <c:formatCode>0.0%</c:formatCode>
                <c:ptCount val="49"/>
                <c:pt idx="0">
                  <c:v>0.13834414318995636</c:v>
                </c:pt>
                <c:pt idx="1">
                  <c:v>0.13619201113000914</c:v>
                </c:pt>
                <c:pt idx="2">
                  <c:v>0.13630553513736474</c:v>
                </c:pt>
                <c:pt idx="3">
                  <c:v>0.13553088290806761</c:v>
                </c:pt>
                <c:pt idx="4">
                  <c:v>0.13478913136999546</c:v>
                </c:pt>
                <c:pt idx="5">
                  <c:v>0.13363049745054209</c:v>
                </c:pt>
                <c:pt idx="6">
                  <c:v>0.1331260868337861</c:v>
                </c:pt>
                <c:pt idx="7">
                  <c:v>0.13288301931311156</c:v>
                </c:pt>
                <c:pt idx="8">
                  <c:v>0.13262950861729758</c:v>
                </c:pt>
                <c:pt idx="9">
                  <c:v>0.13202629884774192</c:v>
                </c:pt>
                <c:pt idx="10">
                  <c:v>0.13151463067995947</c:v>
                </c:pt>
                <c:pt idx="11">
                  <c:v>0.13117495983374969</c:v>
                </c:pt>
                <c:pt idx="12">
                  <c:v>0.13082835928798159</c:v>
                </c:pt>
                <c:pt idx="13">
                  <c:v>0.13049461912706542</c:v>
                </c:pt>
                <c:pt idx="14">
                  <c:v>0.13022928231199574</c:v>
                </c:pt>
                <c:pt idx="15">
                  <c:v>0.12997929970361391</c:v>
                </c:pt>
                <c:pt idx="16">
                  <c:v>0.12962176550423901</c:v>
                </c:pt>
                <c:pt idx="17">
                  <c:v>0.12927285715380848</c:v>
                </c:pt>
                <c:pt idx="18">
                  <c:v>0.1289102539053418</c:v>
                </c:pt>
                <c:pt idx="19">
                  <c:v>0.12858073693616226</c:v>
                </c:pt>
                <c:pt idx="20">
                  <c:v>0.12828329696814558</c:v>
                </c:pt>
                <c:pt idx="21">
                  <c:v>0.12797275075164335</c:v>
                </c:pt>
                <c:pt idx="22">
                  <c:v>0.1276875304124204</c:v>
                </c:pt>
                <c:pt idx="23">
                  <c:v>0.12739812869318268</c:v>
                </c:pt>
                <c:pt idx="24">
                  <c:v>0.12711448848519785</c:v>
                </c:pt>
                <c:pt idx="25">
                  <c:v>0.12682383074531073</c:v>
                </c:pt>
                <c:pt idx="26">
                  <c:v>0.12654696717792543</c:v>
                </c:pt>
                <c:pt idx="27">
                  <c:v>0.12628065925577889</c:v>
                </c:pt>
                <c:pt idx="28">
                  <c:v>0.1259896363077227</c:v>
                </c:pt>
                <c:pt idx="29">
                  <c:v>0.12571692353143493</c:v>
                </c:pt>
                <c:pt idx="30">
                  <c:v>0.12545621984510669</c:v>
                </c:pt>
                <c:pt idx="31">
                  <c:v>0.12521997142267605</c:v>
                </c:pt>
                <c:pt idx="32">
                  <c:v>0.12496903951911169</c:v>
                </c:pt>
                <c:pt idx="33">
                  <c:v>0.12472307804891924</c:v>
                </c:pt>
                <c:pt idx="34">
                  <c:v>0.12447281277183141</c:v>
                </c:pt>
                <c:pt idx="35">
                  <c:v>0.12427922676364453</c:v>
                </c:pt>
                <c:pt idx="36">
                  <c:v>0.12405660543362643</c:v>
                </c:pt>
                <c:pt idx="37">
                  <c:v>0.12388924554719506</c:v>
                </c:pt>
                <c:pt idx="38">
                  <c:v>0.12369167317675983</c:v>
                </c:pt>
                <c:pt idx="39">
                  <c:v>0.12351744165031597</c:v>
                </c:pt>
                <c:pt idx="40">
                  <c:v>0.12339373655920174</c:v>
                </c:pt>
                <c:pt idx="41">
                  <c:v>0.12345259794818048</c:v>
                </c:pt>
                <c:pt idx="42">
                  <c:v>0.12336121687391559</c:v>
                </c:pt>
                <c:pt idx="43">
                  <c:v>0.12327965258436543</c:v>
                </c:pt>
                <c:pt idx="44">
                  <c:v>0.12314944486562783</c:v>
                </c:pt>
                <c:pt idx="45">
                  <c:v>0.12307975213634938</c:v>
                </c:pt>
                <c:pt idx="46">
                  <c:v>0.12302048872865549</c:v>
                </c:pt>
                <c:pt idx="47">
                  <c:v>0.12298799818052687</c:v>
                </c:pt>
                <c:pt idx="48">
                  <c:v>0.12294282832655297</c:v>
                </c:pt>
              </c:numCache>
            </c:numRef>
          </c:val>
          <c:smooth val="0"/>
          <c:extLst>
            <c:ext xmlns:c16="http://schemas.microsoft.com/office/drawing/2014/chart" uri="{C3380CC4-5D6E-409C-BE32-E72D297353CC}">
              <c16:uniqueId val="{00000001-93C1-48FF-A96E-C35EB8CF5169}"/>
            </c:ext>
          </c:extLst>
        </c:ser>
        <c:dLbls>
          <c:showLegendKey val="0"/>
          <c:showVal val="0"/>
          <c:showCatName val="0"/>
          <c:showSerName val="0"/>
          <c:showPercent val="0"/>
          <c:showBubbleSize val="0"/>
        </c:dLbls>
        <c:smooth val="0"/>
        <c:axId val="1815368784"/>
        <c:axId val="1815367536"/>
      </c:lineChart>
      <c:catAx>
        <c:axId val="181536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15367536"/>
        <c:crosses val="autoZero"/>
        <c:auto val="1"/>
        <c:lblAlgn val="ctr"/>
        <c:lblOffset val="100"/>
        <c:tickLblSkip val="4"/>
        <c:noMultiLvlLbl val="0"/>
      </c:catAx>
      <c:valAx>
        <c:axId val="1815367536"/>
        <c:scaling>
          <c:orientation val="minMax"/>
          <c:min val="0.110000000000000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15368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466095219110264E-2"/>
          <c:y val="3.2064285714285698E-2"/>
          <c:w val="0.89463902455231059"/>
          <c:h val="0.84394609327680192"/>
        </c:manualLayout>
      </c:layout>
      <c:lineChart>
        <c:grouping val="standard"/>
        <c:varyColors val="0"/>
        <c:ser>
          <c:idx val="5"/>
          <c:order val="0"/>
          <c:tx>
            <c:strRef>
              <c:f>'Fig 2.25'!$C$45</c:f>
              <c:strCache>
                <c:ptCount val="1"/>
                <c:pt idx="0">
                  <c:v>Obs</c:v>
                </c:pt>
              </c:strCache>
            </c:strRef>
          </c:tx>
          <c:spPr>
            <a:ln w="28575">
              <a:solidFill>
                <a:sysClr val="windowText" lastClr="000000">
                  <a:lumMod val="50000"/>
                  <a:lumOff val="50000"/>
                </a:sysClr>
              </a:solidFill>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4B-4FB5-ACF9-3DBE7CCC52DC}"/>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4B-4FB5-ACF9-3DBE7CCC52DC}"/>
                </c:ext>
              </c:extLst>
            </c:dLbl>
            <c:dLbl>
              <c:idx val="2"/>
              <c:tx>
                <c:rich>
                  <a:bodyPr/>
                  <a:lstStyle/>
                  <a:p>
                    <a:fld id="{3E8B1B1B-D7CF-4ECF-B002-ABA83816BE29}"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24B-4FB5-ACF9-3DBE7CCC52DC}"/>
                </c:ext>
              </c:extLst>
            </c:dLbl>
            <c:dLbl>
              <c:idx val="3"/>
              <c:tx>
                <c:rich>
                  <a:bodyPr/>
                  <a:lstStyle/>
                  <a:p>
                    <a:fld id="{97776BAF-8C7B-4AF6-8BC9-2C8E05D6FC8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24B-4FB5-ACF9-3DBE7CCC52DC}"/>
                </c:ext>
              </c:extLst>
            </c:dLbl>
            <c:dLbl>
              <c:idx val="4"/>
              <c:tx>
                <c:rich>
                  <a:bodyPr/>
                  <a:lstStyle/>
                  <a:p>
                    <a:fld id="{B3FB27A7-B03F-42E0-B66D-C8F620FAEFE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24B-4FB5-ACF9-3DBE7CCC52DC}"/>
                </c:ext>
              </c:extLst>
            </c:dLbl>
            <c:dLbl>
              <c:idx val="5"/>
              <c:tx>
                <c:rich>
                  <a:bodyPr/>
                  <a:lstStyle/>
                  <a:p>
                    <a:fld id="{79B7BC13-027D-47E9-9B71-FFFDB20B4D6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24B-4FB5-ACF9-3DBE7CCC52DC}"/>
                </c:ext>
              </c:extLst>
            </c:dLbl>
            <c:dLbl>
              <c:idx val="6"/>
              <c:tx>
                <c:rich>
                  <a:bodyPr/>
                  <a:lstStyle/>
                  <a:p>
                    <a:fld id="{A4D75308-AEA0-48E3-9704-771FC35546D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24B-4FB5-ACF9-3DBE7CCC52DC}"/>
                </c:ext>
              </c:extLst>
            </c:dLbl>
            <c:dLbl>
              <c:idx val="7"/>
              <c:tx>
                <c:rich>
                  <a:bodyPr/>
                  <a:lstStyle/>
                  <a:p>
                    <a:fld id="{6CA789B2-27B8-41C4-BACF-58C5F8BCE19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24B-4FB5-ACF9-3DBE7CCC52DC}"/>
                </c:ext>
              </c:extLst>
            </c:dLbl>
            <c:dLbl>
              <c:idx val="8"/>
              <c:tx>
                <c:rich>
                  <a:bodyPr/>
                  <a:lstStyle/>
                  <a:p>
                    <a:fld id="{2EC9D1E3-51EC-46CE-BDB6-09A11B72BE6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24B-4FB5-ACF9-3DBE7CCC52DC}"/>
                </c:ext>
              </c:extLst>
            </c:dLbl>
            <c:dLbl>
              <c:idx val="9"/>
              <c:tx>
                <c:rich>
                  <a:bodyPr/>
                  <a:lstStyle/>
                  <a:p>
                    <a:fld id="{D28E0C8E-B285-4F19-8BA1-BE7F61A4A59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24B-4FB5-ACF9-3DBE7CCC52DC}"/>
                </c:ext>
              </c:extLst>
            </c:dLbl>
            <c:dLbl>
              <c:idx val="10"/>
              <c:tx>
                <c:rich>
                  <a:bodyPr/>
                  <a:lstStyle/>
                  <a:p>
                    <a:fld id="{B5DDBDAF-402A-40DE-8B3A-613F82287EF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24B-4FB5-ACF9-3DBE7CCC52DC}"/>
                </c:ext>
              </c:extLst>
            </c:dLbl>
            <c:dLbl>
              <c:idx val="11"/>
              <c:tx>
                <c:rich>
                  <a:bodyPr/>
                  <a:lstStyle/>
                  <a:p>
                    <a:fld id="{83E868F5-0AD2-471A-829A-0D134808EA8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24B-4FB5-ACF9-3DBE7CCC52DC}"/>
                </c:ext>
              </c:extLst>
            </c:dLbl>
            <c:dLbl>
              <c:idx val="12"/>
              <c:tx>
                <c:rich>
                  <a:bodyPr/>
                  <a:lstStyle/>
                  <a:p>
                    <a:fld id="{BF86068B-59FC-494F-992D-654FEB199B7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24B-4FB5-ACF9-3DBE7CCC52DC}"/>
                </c:ext>
              </c:extLst>
            </c:dLbl>
            <c:dLbl>
              <c:idx val="13"/>
              <c:tx>
                <c:rich>
                  <a:bodyPr/>
                  <a:lstStyle/>
                  <a:p>
                    <a:fld id="{8898B07F-B89F-47B0-9E7F-15DF55222EF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24B-4FB5-ACF9-3DBE7CCC52DC}"/>
                </c:ext>
              </c:extLst>
            </c:dLbl>
            <c:dLbl>
              <c:idx val="14"/>
              <c:tx>
                <c:rich>
                  <a:bodyPr/>
                  <a:lstStyle/>
                  <a:p>
                    <a:fld id="{1EEC5C8E-497B-47C3-9E1D-9532B5D066D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24B-4FB5-ACF9-3DBE7CCC52DC}"/>
                </c:ext>
              </c:extLst>
            </c:dLbl>
            <c:dLbl>
              <c:idx val="15"/>
              <c:tx>
                <c:rich>
                  <a:bodyPr/>
                  <a:lstStyle/>
                  <a:p>
                    <a:fld id="{5F85DC00-4ADA-42D2-BC45-8C5B6DDD7DB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24B-4FB5-ACF9-3DBE7CCC52DC}"/>
                </c:ext>
              </c:extLst>
            </c:dLbl>
            <c:dLbl>
              <c:idx val="16"/>
              <c:tx>
                <c:rich>
                  <a:bodyPr/>
                  <a:lstStyle/>
                  <a:p>
                    <a:fld id="{D3E2EF00-13F6-4FA6-812B-53E1E24843C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24B-4FB5-ACF9-3DBE7CCC52DC}"/>
                </c:ext>
              </c:extLst>
            </c:dLbl>
            <c:dLbl>
              <c:idx val="17"/>
              <c:tx>
                <c:rich>
                  <a:bodyPr/>
                  <a:lstStyle/>
                  <a:p>
                    <a:fld id="{388BBA2C-D1F5-4B08-AD28-4913FA92B4E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24B-4FB5-ACF9-3DBE7CCC52DC}"/>
                </c:ext>
              </c:extLst>
            </c:dLbl>
            <c:dLbl>
              <c:idx val="18"/>
              <c:tx>
                <c:rich>
                  <a:bodyPr/>
                  <a:lstStyle/>
                  <a:p>
                    <a:fld id="{5DCE8F13-1CBF-4E2C-8651-C59134C01D5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24B-4FB5-ACF9-3DBE7CCC52DC}"/>
                </c:ext>
              </c:extLst>
            </c:dLbl>
            <c:dLbl>
              <c:idx val="19"/>
              <c:tx>
                <c:rich>
                  <a:bodyPr/>
                  <a:lstStyle/>
                  <a:p>
                    <a:fld id="{B8773D43-542B-4CA2-B3B3-77A6F3DE4E7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24B-4FB5-ACF9-3DBE7CCC52DC}"/>
                </c:ext>
              </c:extLst>
            </c:dLbl>
            <c:dLbl>
              <c:idx val="20"/>
              <c:tx>
                <c:rich>
                  <a:bodyPr/>
                  <a:lstStyle/>
                  <a:p>
                    <a:fld id="{98457EBB-BA22-4360-A3CA-5A40C681200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24B-4FB5-ACF9-3DBE7CCC52DC}"/>
                </c:ext>
              </c:extLst>
            </c:dLbl>
            <c:dLbl>
              <c:idx val="21"/>
              <c:tx>
                <c:rich>
                  <a:bodyPr/>
                  <a:lstStyle/>
                  <a:p>
                    <a:fld id="{DEBF4443-5D79-45FC-8C89-9C3F919833A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24B-4FB5-ACF9-3DBE7CCC52DC}"/>
                </c:ext>
              </c:extLst>
            </c:dLbl>
            <c:dLbl>
              <c:idx val="22"/>
              <c:tx>
                <c:rich>
                  <a:bodyPr/>
                  <a:lstStyle/>
                  <a:p>
                    <a:fld id="{47AA6ECF-C118-4977-8E78-11F3D4AB77E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24B-4FB5-ACF9-3DBE7CCC52DC}"/>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24B-4FB5-ACF9-3DBE7CCC52DC}"/>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24B-4FB5-ACF9-3DBE7CCC52DC}"/>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24B-4FB5-ACF9-3DBE7CCC52DC}"/>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24B-4FB5-ACF9-3DBE7CCC52DC}"/>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24B-4FB5-ACF9-3DBE7CCC52DC}"/>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24B-4FB5-ACF9-3DBE7CCC52DC}"/>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24B-4FB5-ACF9-3DBE7CCC52DC}"/>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24B-4FB5-ACF9-3DBE7CCC52DC}"/>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24B-4FB5-ACF9-3DBE7CCC52DC}"/>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24B-4FB5-ACF9-3DBE7CCC52DC}"/>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24B-4FB5-ACF9-3DBE7CCC52DC}"/>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24B-4FB5-ACF9-3DBE7CCC52DC}"/>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24B-4FB5-ACF9-3DBE7CCC52DC}"/>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24B-4FB5-ACF9-3DBE7CCC52DC}"/>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24B-4FB5-ACF9-3DBE7CCC52DC}"/>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24B-4FB5-ACF9-3DBE7CCC52DC}"/>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24B-4FB5-ACF9-3DBE7CCC52DC}"/>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24B-4FB5-ACF9-3DBE7CCC52DC}"/>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24B-4FB5-ACF9-3DBE7CCC52DC}"/>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24B-4FB5-ACF9-3DBE7CCC52DC}"/>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24B-4FB5-ACF9-3DBE7CCC52DC}"/>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24B-4FB5-ACF9-3DBE7CCC52DC}"/>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24B-4FB5-ACF9-3DBE7CCC52DC}"/>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24B-4FB5-ACF9-3DBE7CCC52DC}"/>
                </c:ext>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24B-4FB5-ACF9-3DBE7CCC52DC}"/>
                </c:ext>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E24B-4FB5-ACF9-3DBE7CCC52DC}"/>
                </c:ext>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E24B-4FB5-ACF9-3DBE7CCC52DC}"/>
                </c:ext>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E24B-4FB5-ACF9-3DBE7CCC52DC}"/>
                </c:ext>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E24B-4FB5-ACF9-3DBE7CCC52DC}"/>
                </c:ext>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E24B-4FB5-ACF9-3DBE7CCC52DC}"/>
                </c:ext>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E24B-4FB5-ACF9-3DBE7CCC52DC}"/>
                </c:ext>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E24B-4FB5-ACF9-3DBE7CCC52DC}"/>
                </c:ext>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E24B-4FB5-ACF9-3DBE7CCC52DC}"/>
                </c:ext>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E24B-4FB5-ACF9-3DBE7CCC52DC}"/>
                </c:ext>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E24B-4FB5-ACF9-3DBE7CCC52DC}"/>
                </c:ext>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E24B-4FB5-ACF9-3DBE7CCC52DC}"/>
                </c:ext>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E24B-4FB5-ACF9-3DBE7CCC52DC}"/>
                </c:ext>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E24B-4FB5-ACF9-3DBE7CCC52DC}"/>
                </c:ext>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E24B-4FB5-ACF9-3DBE7CCC52DC}"/>
                </c:ext>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E24B-4FB5-ACF9-3DBE7CCC52DC}"/>
                </c:ext>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E24B-4FB5-ACF9-3DBE7CCC52DC}"/>
                </c:ext>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E24B-4FB5-ACF9-3DBE7CCC52DC}"/>
                </c:ext>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E24B-4FB5-ACF9-3DBE7CCC52DC}"/>
                </c:ext>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E24B-4FB5-ACF9-3DBE7CCC52DC}"/>
                </c:ext>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E24B-4FB5-ACF9-3DBE7CCC52DC}"/>
                </c:ext>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E24B-4FB5-ACF9-3DBE7CCC52DC}"/>
                </c:ext>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E24B-4FB5-ACF9-3DBE7CCC52DC}"/>
                </c:ext>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E24B-4FB5-ACF9-3DBE7CCC52DC}"/>
                </c:ext>
              </c:extLst>
            </c:dLbl>
            <c:spPr>
              <a:noFill/>
              <a:ln>
                <a:noFill/>
              </a:ln>
              <a:effectLst/>
            </c:spPr>
            <c:txPr>
              <a:bodyPr wrap="square" lIns="38100" tIns="19050" rIns="38100" bIns="19050" anchor="ctr">
                <a:spAutoFit/>
              </a:bodyPr>
              <a:lstStyle/>
              <a:p>
                <a:pPr>
                  <a:defRPr sz="1100" b="1">
                    <a:solidFill>
                      <a:schemeClr val="tx1">
                        <a:lumMod val="50000"/>
                        <a:lumOff val="50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2.25'!$D$45:$BV$45</c:f>
              <c:numCache>
                <c:formatCode>0.0%</c:formatCode>
                <c:ptCount val="71"/>
                <c:pt idx="2">
                  <c:v>3.0083393243963419E-3</c:v>
                </c:pt>
                <c:pt idx="3">
                  <c:v>4.5956939454800949E-3</c:v>
                </c:pt>
                <c:pt idx="4">
                  <c:v>3.9095670342936678E-3</c:v>
                </c:pt>
                <c:pt idx="5">
                  <c:v>1.5309333976637612E-3</c:v>
                </c:pt>
                <c:pt idx="6">
                  <c:v>1.7210616934999479E-3</c:v>
                </c:pt>
                <c:pt idx="7">
                  <c:v>6.4736771883144861E-4</c:v>
                </c:pt>
                <c:pt idx="8">
                  <c:v>-5.3148491046912938E-4</c:v>
                </c:pt>
                <c:pt idx="9">
                  <c:v>-4.7931710052126764E-3</c:v>
                </c:pt>
                <c:pt idx="10">
                  <c:v>-7.2341462629708642E-3</c:v>
                </c:pt>
                <c:pt idx="11">
                  <c:v>-6.639271002684799E-3</c:v>
                </c:pt>
                <c:pt idx="12">
                  <c:v>-6.4765653281220747E-3</c:v>
                </c:pt>
                <c:pt idx="13">
                  <c:v>-3.7007474534598572E-3</c:v>
                </c:pt>
                <c:pt idx="14">
                  <c:v>-3.6655654883564204E-3</c:v>
                </c:pt>
                <c:pt idx="15">
                  <c:v>-2.9418812793532423E-3</c:v>
                </c:pt>
                <c:pt idx="16">
                  <c:v>-2.4413220226591759E-3</c:v>
                </c:pt>
                <c:pt idx="17">
                  <c:v>-1.1576726702551832E-3</c:v>
                </c:pt>
                <c:pt idx="18">
                  <c:v>-9.4596633301732846E-4</c:v>
                </c:pt>
                <c:pt idx="19">
                  <c:v>-3.0122532211515618E-4</c:v>
                </c:pt>
                <c:pt idx="20">
                  <c:v>-6.0937411686042831E-3</c:v>
                </c:pt>
                <c:pt idx="21">
                  <c:v>3.4067908157092708E-4</c:v>
                </c:pt>
                <c:pt idx="22">
                  <c:v>1.6840819392194284E-3</c:v>
                </c:pt>
              </c:numCache>
            </c:numRef>
          </c:val>
          <c:smooth val="0"/>
          <c:extLst>
            <c:ext xmlns:c15="http://schemas.microsoft.com/office/drawing/2012/chart" uri="{02D57815-91ED-43cb-92C2-25804820EDAC}">
              <c15:datalabelsRange>
                <c15:f>'Fig 2.25'!$D$15:$BV$15</c15:f>
                <c15:dlblRangeCache>
                  <c:ptCount val="71"/>
                  <c:pt idx="2">
                    <c:v>0,3%</c:v>
                  </c:pt>
                </c15:dlblRangeCache>
              </c15:datalabelsRange>
            </c:ext>
            <c:ext xmlns:c16="http://schemas.microsoft.com/office/drawing/2014/chart" uri="{C3380CC4-5D6E-409C-BE32-E72D297353CC}">
              <c16:uniqueId val="{00000047-E24B-4FB5-ACF9-3DBE7CCC52DC}"/>
            </c:ext>
          </c:extLst>
        </c:ser>
        <c:ser>
          <c:idx val="0"/>
          <c:order val="1"/>
          <c:tx>
            <c:strRef>
              <c:f>'Fig 2.25'!$C$46</c:f>
              <c:strCache>
                <c:ptCount val="1"/>
                <c:pt idx="0">
                  <c:v>1,6%</c:v>
                </c:pt>
              </c:strCache>
            </c:strRef>
          </c:tx>
          <c:spPr>
            <a:ln>
              <a:solidFill>
                <a:srgbClr val="006600"/>
              </a:solidFill>
              <a:prstDash val="solid"/>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E24B-4FB5-ACF9-3DBE7CCC52DC}"/>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E24B-4FB5-ACF9-3DBE7CCC52DC}"/>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E24B-4FB5-ACF9-3DBE7CCC52DC}"/>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E24B-4FB5-ACF9-3DBE7CCC52DC}"/>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E24B-4FB5-ACF9-3DBE7CCC52DC}"/>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E24B-4FB5-ACF9-3DBE7CCC52DC}"/>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E24B-4FB5-ACF9-3DBE7CCC52DC}"/>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E24B-4FB5-ACF9-3DBE7CCC52DC}"/>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E24B-4FB5-ACF9-3DBE7CCC52DC}"/>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E24B-4FB5-ACF9-3DBE7CCC52DC}"/>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E24B-4FB5-ACF9-3DBE7CCC52DC}"/>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E24B-4FB5-ACF9-3DBE7CCC52DC}"/>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E24B-4FB5-ACF9-3DBE7CCC52DC}"/>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E24B-4FB5-ACF9-3DBE7CCC52DC}"/>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E24B-4FB5-ACF9-3DBE7CCC52DC}"/>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E24B-4FB5-ACF9-3DBE7CCC52DC}"/>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E24B-4FB5-ACF9-3DBE7CCC52DC}"/>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E24B-4FB5-ACF9-3DBE7CCC52DC}"/>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E24B-4FB5-ACF9-3DBE7CCC52DC}"/>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E24B-4FB5-ACF9-3DBE7CCC52DC}"/>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E24B-4FB5-ACF9-3DBE7CCC52DC}"/>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E24B-4FB5-ACF9-3DBE7CCC52DC}"/>
                </c:ext>
              </c:extLst>
            </c:dLbl>
            <c:dLbl>
              <c:idx val="22"/>
              <c:tx>
                <c:rich>
                  <a:bodyPr wrap="square" lIns="38100" tIns="19050" rIns="38100" bIns="19050" anchor="ctr">
                    <a:spAutoFit/>
                  </a:bodyPr>
                  <a:lstStyle/>
                  <a:p>
                    <a:pPr>
                      <a:defRPr sz="1100" b="1">
                        <a:solidFill>
                          <a:schemeClr val="tx1">
                            <a:lumMod val="50000"/>
                            <a:lumOff val="50000"/>
                          </a:schemeClr>
                        </a:solidFill>
                      </a:defRPr>
                    </a:pPr>
                    <a:fld id="{C21A9286-6558-45B8-8345-4152FDDD8749}" type="CELLRANGE">
                      <a:rPr lang="en-US"/>
                      <a:pPr>
                        <a:defRPr sz="1100" b="1">
                          <a:solidFill>
                            <a:schemeClr val="tx1">
                              <a:lumMod val="50000"/>
                              <a:lumOff val="50000"/>
                            </a:schemeClr>
                          </a:solidFill>
                        </a:defRPr>
                      </a:pPr>
                      <a:t>[PLAGECELL]</a:t>
                    </a:fld>
                    <a:endParaRPr lang="fr-FR"/>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E24B-4FB5-ACF9-3DBE7CCC52DC}"/>
                </c:ext>
              </c:extLst>
            </c:dLbl>
            <c:dLbl>
              <c:idx val="23"/>
              <c:tx>
                <c:rich>
                  <a:bodyPr/>
                  <a:lstStyle/>
                  <a:p>
                    <a:fld id="{F87F3C75-AD58-4D2E-8DF0-AFEE5CA67AC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F-E24B-4FB5-ACF9-3DBE7CCC52DC}"/>
                </c:ext>
              </c:extLst>
            </c:dLbl>
            <c:dLbl>
              <c:idx val="24"/>
              <c:tx>
                <c:rich>
                  <a:bodyPr/>
                  <a:lstStyle/>
                  <a:p>
                    <a:fld id="{74F4236D-5E88-42D0-90F6-EDDF78B1B3B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E24B-4FB5-ACF9-3DBE7CCC52DC}"/>
                </c:ext>
              </c:extLst>
            </c:dLbl>
            <c:dLbl>
              <c:idx val="25"/>
              <c:tx>
                <c:rich>
                  <a:bodyPr/>
                  <a:lstStyle/>
                  <a:p>
                    <a:fld id="{4BE555D5-AFBC-4BDE-8BB0-DB52D1D43D1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E24B-4FB5-ACF9-3DBE7CCC52DC}"/>
                </c:ext>
              </c:extLst>
            </c:dLbl>
            <c:dLbl>
              <c:idx val="26"/>
              <c:tx>
                <c:rich>
                  <a:bodyPr/>
                  <a:lstStyle/>
                  <a:p>
                    <a:fld id="{CA7C3817-F27B-46DA-8B20-D94B4FF33D0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E24B-4FB5-ACF9-3DBE7CCC52DC}"/>
                </c:ext>
              </c:extLst>
            </c:dLbl>
            <c:dLbl>
              <c:idx val="27"/>
              <c:tx>
                <c:rich>
                  <a:bodyPr/>
                  <a:lstStyle/>
                  <a:p>
                    <a:fld id="{CDE8063D-DB17-4AAE-BF44-CA9ACDB63B2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E24B-4FB5-ACF9-3DBE7CCC52DC}"/>
                </c:ext>
              </c:extLst>
            </c:dLbl>
            <c:dLbl>
              <c:idx val="28"/>
              <c:tx>
                <c:rich>
                  <a:bodyPr/>
                  <a:lstStyle/>
                  <a:p>
                    <a:fld id="{638D74DD-6B51-4BEA-B757-22D50D700AD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E24B-4FB5-ACF9-3DBE7CCC52DC}"/>
                </c:ext>
              </c:extLst>
            </c:dLbl>
            <c:dLbl>
              <c:idx val="29"/>
              <c:tx>
                <c:rich>
                  <a:bodyPr/>
                  <a:lstStyle/>
                  <a:p>
                    <a:fld id="{50522A9D-BF6A-45D5-A885-304D7C77704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E24B-4FB5-ACF9-3DBE7CCC52DC}"/>
                </c:ext>
              </c:extLst>
            </c:dLbl>
            <c:dLbl>
              <c:idx val="30"/>
              <c:tx>
                <c:rich>
                  <a:bodyPr/>
                  <a:lstStyle/>
                  <a:p>
                    <a:fld id="{3BFAE5B8-77E7-4A5A-B101-9F38ADC7FB1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E24B-4FB5-ACF9-3DBE7CCC52DC}"/>
                </c:ext>
              </c:extLst>
            </c:dLbl>
            <c:dLbl>
              <c:idx val="31"/>
              <c:tx>
                <c:rich>
                  <a:bodyPr/>
                  <a:lstStyle/>
                  <a:p>
                    <a:fld id="{E2A04EC1-65EB-4B52-858D-B18FFCAED56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E24B-4FB5-ACF9-3DBE7CCC52DC}"/>
                </c:ext>
              </c:extLst>
            </c:dLbl>
            <c:dLbl>
              <c:idx val="32"/>
              <c:tx>
                <c:rich>
                  <a:bodyPr/>
                  <a:lstStyle/>
                  <a:p>
                    <a:fld id="{2AFB623C-CC59-4E8D-AE44-748BF47B654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E24B-4FB5-ACF9-3DBE7CCC52DC}"/>
                </c:ext>
              </c:extLst>
            </c:dLbl>
            <c:dLbl>
              <c:idx val="33"/>
              <c:tx>
                <c:rich>
                  <a:bodyPr/>
                  <a:lstStyle/>
                  <a:p>
                    <a:fld id="{5C187D87-4416-4469-B116-35058D56070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E24B-4FB5-ACF9-3DBE7CCC52DC}"/>
                </c:ext>
              </c:extLst>
            </c:dLbl>
            <c:dLbl>
              <c:idx val="34"/>
              <c:tx>
                <c:rich>
                  <a:bodyPr wrap="square" lIns="38100" tIns="19050" rIns="38100" bIns="19050" anchor="ctr">
                    <a:spAutoFit/>
                  </a:bodyPr>
                  <a:lstStyle/>
                  <a:p>
                    <a:pPr>
                      <a:defRPr sz="1100" b="1">
                        <a:solidFill>
                          <a:srgbClr val="006600"/>
                        </a:solidFill>
                      </a:defRPr>
                    </a:pPr>
                    <a:fld id="{BECE5613-B013-4B73-9F1F-5493C9226CC3}" type="CELLRANGE">
                      <a:rPr lang="fr-FR"/>
                      <a:pPr>
                        <a:defRPr sz="1100" b="1">
                          <a:solidFill>
                            <a:srgbClr val="006600"/>
                          </a:solidFill>
                        </a:defRPr>
                      </a:pPr>
                      <a:t>[PLAGECELL]</a:t>
                    </a:fld>
                    <a:endParaRPr lang="fr-FR"/>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E24B-4FB5-ACF9-3DBE7CCC52DC}"/>
                </c:ext>
              </c:extLst>
            </c:dLbl>
            <c:dLbl>
              <c:idx val="35"/>
              <c:tx>
                <c:rich>
                  <a:bodyPr/>
                  <a:lstStyle/>
                  <a:p>
                    <a:fld id="{C2F3CB3E-670A-4441-9F38-98D04DCCAA7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E24B-4FB5-ACF9-3DBE7CCC52DC}"/>
                </c:ext>
              </c:extLst>
            </c:dLbl>
            <c:dLbl>
              <c:idx val="36"/>
              <c:tx>
                <c:rich>
                  <a:bodyPr/>
                  <a:lstStyle/>
                  <a:p>
                    <a:fld id="{DBC8966A-6EED-4B89-B22E-D82531C2909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E24B-4FB5-ACF9-3DBE7CCC52DC}"/>
                </c:ext>
              </c:extLst>
            </c:dLbl>
            <c:dLbl>
              <c:idx val="37"/>
              <c:tx>
                <c:rich>
                  <a:bodyPr/>
                  <a:lstStyle/>
                  <a:p>
                    <a:fld id="{F611BDA6-A98A-4ECA-A0F2-54107AB046B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E24B-4FB5-ACF9-3DBE7CCC52DC}"/>
                </c:ext>
              </c:extLst>
            </c:dLbl>
            <c:dLbl>
              <c:idx val="38"/>
              <c:tx>
                <c:rich>
                  <a:bodyPr/>
                  <a:lstStyle/>
                  <a:p>
                    <a:fld id="{B8CE7ABD-F551-43DD-84B7-8DF3F95B307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E24B-4FB5-ACF9-3DBE7CCC52DC}"/>
                </c:ext>
              </c:extLst>
            </c:dLbl>
            <c:dLbl>
              <c:idx val="39"/>
              <c:tx>
                <c:rich>
                  <a:bodyPr/>
                  <a:lstStyle/>
                  <a:p>
                    <a:fld id="{F51A4AD7-0F3C-4C08-A46F-B6D557A16E2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E24B-4FB5-ACF9-3DBE7CCC52DC}"/>
                </c:ext>
              </c:extLst>
            </c:dLbl>
            <c:dLbl>
              <c:idx val="40"/>
              <c:tx>
                <c:rich>
                  <a:bodyPr/>
                  <a:lstStyle/>
                  <a:p>
                    <a:fld id="{7621CD73-869B-47AB-91A7-670D4761E2A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E24B-4FB5-ACF9-3DBE7CCC52DC}"/>
                </c:ext>
              </c:extLst>
            </c:dLbl>
            <c:dLbl>
              <c:idx val="41"/>
              <c:tx>
                <c:rich>
                  <a:bodyPr/>
                  <a:lstStyle/>
                  <a:p>
                    <a:fld id="{3D73FCF6-D415-43DB-B2A4-7D3FC32B46A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E24B-4FB5-ACF9-3DBE7CCC52DC}"/>
                </c:ext>
              </c:extLst>
            </c:dLbl>
            <c:dLbl>
              <c:idx val="42"/>
              <c:tx>
                <c:rich>
                  <a:bodyPr/>
                  <a:lstStyle/>
                  <a:p>
                    <a:fld id="{BDACB285-5F49-46FA-A5C7-43E460344D2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E24B-4FB5-ACF9-3DBE7CCC52DC}"/>
                </c:ext>
              </c:extLst>
            </c:dLbl>
            <c:dLbl>
              <c:idx val="43"/>
              <c:tx>
                <c:rich>
                  <a:bodyPr/>
                  <a:lstStyle/>
                  <a:p>
                    <a:fld id="{CDD6F59F-495B-4C2C-B7F1-4F216BCDD60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E24B-4FB5-ACF9-3DBE7CCC52DC}"/>
                </c:ext>
              </c:extLst>
            </c:dLbl>
            <c:dLbl>
              <c:idx val="44"/>
              <c:tx>
                <c:rich>
                  <a:bodyPr/>
                  <a:lstStyle/>
                  <a:p>
                    <a:fld id="{A2F577F3-BE89-498A-A0C7-42C509EE341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E24B-4FB5-ACF9-3DBE7CCC52DC}"/>
                </c:ext>
              </c:extLst>
            </c:dLbl>
            <c:dLbl>
              <c:idx val="45"/>
              <c:tx>
                <c:rich>
                  <a:bodyPr/>
                  <a:lstStyle/>
                  <a:p>
                    <a:fld id="{436B9E24-35AF-4107-8537-DEBDFAFD73A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E24B-4FB5-ACF9-3DBE7CCC52DC}"/>
                </c:ext>
              </c:extLst>
            </c:dLbl>
            <c:dLbl>
              <c:idx val="46"/>
              <c:tx>
                <c:rich>
                  <a:bodyPr/>
                  <a:lstStyle/>
                  <a:p>
                    <a:fld id="{458E4C08-D1B7-4B49-821E-CB695757034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E24B-4FB5-ACF9-3DBE7CCC52DC}"/>
                </c:ext>
              </c:extLst>
            </c:dLbl>
            <c:dLbl>
              <c:idx val="47"/>
              <c:tx>
                <c:rich>
                  <a:bodyPr/>
                  <a:lstStyle/>
                  <a:p>
                    <a:fld id="{1EDF36CB-99B9-4983-8D35-6A79421EA8E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E24B-4FB5-ACF9-3DBE7CCC52DC}"/>
                </c:ext>
              </c:extLst>
            </c:dLbl>
            <c:dLbl>
              <c:idx val="48"/>
              <c:tx>
                <c:rich>
                  <a:bodyPr/>
                  <a:lstStyle/>
                  <a:p>
                    <a:fld id="{555951F9-7168-4B1A-9213-B0556CDD4F2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E24B-4FB5-ACF9-3DBE7CCC52DC}"/>
                </c:ext>
              </c:extLst>
            </c:dLbl>
            <c:dLbl>
              <c:idx val="49"/>
              <c:tx>
                <c:rich>
                  <a:bodyPr/>
                  <a:lstStyle/>
                  <a:p>
                    <a:fld id="{CB1240FF-B263-442C-909F-FFA18494048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E24B-4FB5-ACF9-3DBE7CCC52DC}"/>
                </c:ext>
              </c:extLst>
            </c:dLbl>
            <c:dLbl>
              <c:idx val="50"/>
              <c:tx>
                <c:rich>
                  <a:bodyPr/>
                  <a:lstStyle/>
                  <a:p>
                    <a:fld id="{92F3D398-B2CA-434A-962C-9E01A960CBF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E24B-4FB5-ACF9-3DBE7CCC52DC}"/>
                </c:ext>
              </c:extLst>
            </c:dLbl>
            <c:dLbl>
              <c:idx val="51"/>
              <c:tx>
                <c:rich>
                  <a:bodyPr/>
                  <a:lstStyle/>
                  <a:p>
                    <a:fld id="{F2AF486A-CAEF-4722-ADA2-995051BD18B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E24B-4FB5-ACF9-3DBE7CCC52DC}"/>
                </c:ext>
              </c:extLst>
            </c:dLbl>
            <c:dLbl>
              <c:idx val="52"/>
              <c:tx>
                <c:rich>
                  <a:bodyPr/>
                  <a:lstStyle/>
                  <a:p>
                    <a:fld id="{F6ADD9C3-518E-4733-B349-2EA5CD0E3D7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E24B-4FB5-ACF9-3DBE7CCC52DC}"/>
                </c:ext>
              </c:extLst>
            </c:dLbl>
            <c:dLbl>
              <c:idx val="53"/>
              <c:tx>
                <c:rich>
                  <a:bodyPr/>
                  <a:lstStyle/>
                  <a:p>
                    <a:fld id="{822A4786-263B-449E-9041-97B5B4E0D5E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E24B-4FB5-ACF9-3DBE7CCC52DC}"/>
                </c:ext>
              </c:extLst>
            </c:dLbl>
            <c:dLbl>
              <c:idx val="54"/>
              <c:tx>
                <c:rich>
                  <a:bodyPr/>
                  <a:lstStyle/>
                  <a:p>
                    <a:fld id="{F2BD576C-778F-484D-8746-20971135E2C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E24B-4FB5-ACF9-3DBE7CCC52DC}"/>
                </c:ext>
              </c:extLst>
            </c:dLbl>
            <c:dLbl>
              <c:idx val="55"/>
              <c:tx>
                <c:rich>
                  <a:bodyPr/>
                  <a:lstStyle/>
                  <a:p>
                    <a:fld id="{8BF2AD38-7B78-400B-8494-F4698934BCD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E24B-4FB5-ACF9-3DBE7CCC52DC}"/>
                </c:ext>
              </c:extLst>
            </c:dLbl>
            <c:dLbl>
              <c:idx val="56"/>
              <c:tx>
                <c:rich>
                  <a:bodyPr/>
                  <a:lstStyle/>
                  <a:p>
                    <a:fld id="{F7E755EB-1AFF-49AB-AAC2-96F548BCAAC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E24B-4FB5-ACF9-3DBE7CCC52DC}"/>
                </c:ext>
              </c:extLst>
            </c:dLbl>
            <c:dLbl>
              <c:idx val="57"/>
              <c:tx>
                <c:rich>
                  <a:bodyPr/>
                  <a:lstStyle/>
                  <a:p>
                    <a:fld id="{31A6204D-D182-45F5-8A19-2B5F636BFD4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E24B-4FB5-ACF9-3DBE7CCC52DC}"/>
                </c:ext>
              </c:extLst>
            </c:dLbl>
            <c:dLbl>
              <c:idx val="58"/>
              <c:tx>
                <c:rich>
                  <a:bodyPr/>
                  <a:lstStyle/>
                  <a:p>
                    <a:fld id="{757C5A87-3B2A-4BB9-B6C8-DB68EFBB360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E24B-4FB5-ACF9-3DBE7CCC52DC}"/>
                </c:ext>
              </c:extLst>
            </c:dLbl>
            <c:dLbl>
              <c:idx val="59"/>
              <c:tx>
                <c:rich>
                  <a:bodyPr/>
                  <a:lstStyle/>
                  <a:p>
                    <a:fld id="{423A0D6B-E370-42DD-A693-87C0A9DDF19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E24B-4FB5-ACF9-3DBE7CCC52DC}"/>
                </c:ext>
              </c:extLst>
            </c:dLbl>
            <c:dLbl>
              <c:idx val="60"/>
              <c:tx>
                <c:rich>
                  <a:bodyPr/>
                  <a:lstStyle/>
                  <a:p>
                    <a:fld id="{8A02562F-F882-49B5-9849-BD36557A117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E24B-4FB5-ACF9-3DBE7CCC52DC}"/>
                </c:ext>
              </c:extLst>
            </c:dLbl>
            <c:dLbl>
              <c:idx val="61"/>
              <c:tx>
                <c:rich>
                  <a:bodyPr/>
                  <a:lstStyle/>
                  <a:p>
                    <a:fld id="{98A56106-8DD6-4C16-97E5-48C6C8E2344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E24B-4FB5-ACF9-3DBE7CCC52DC}"/>
                </c:ext>
              </c:extLst>
            </c:dLbl>
            <c:dLbl>
              <c:idx val="62"/>
              <c:tx>
                <c:rich>
                  <a:bodyPr/>
                  <a:lstStyle/>
                  <a:p>
                    <a:fld id="{7D03C8C7-76F6-40AB-95A0-7B7167CFF5F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E24B-4FB5-ACF9-3DBE7CCC52DC}"/>
                </c:ext>
              </c:extLst>
            </c:dLbl>
            <c:dLbl>
              <c:idx val="63"/>
              <c:tx>
                <c:rich>
                  <a:bodyPr/>
                  <a:lstStyle/>
                  <a:p>
                    <a:fld id="{2B821B40-B6A6-422C-A539-D5628BFE320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E24B-4FB5-ACF9-3DBE7CCC52DC}"/>
                </c:ext>
              </c:extLst>
            </c:dLbl>
            <c:dLbl>
              <c:idx val="64"/>
              <c:tx>
                <c:rich>
                  <a:bodyPr/>
                  <a:lstStyle/>
                  <a:p>
                    <a:fld id="{E9C0365F-0F0D-4B55-BD9E-B80AC6F8045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E24B-4FB5-ACF9-3DBE7CCC52DC}"/>
                </c:ext>
              </c:extLst>
            </c:dLbl>
            <c:dLbl>
              <c:idx val="65"/>
              <c:tx>
                <c:rich>
                  <a:bodyPr/>
                  <a:lstStyle/>
                  <a:p>
                    <a:fld id="{658B04C0-D1AF-499B-AECE-89FE9A01CD9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E24B-4FB5-ACF9-3DBE7CCC52DC}"/>
                </c:ext>
              </c:extLst>
            </c:dLbl>
            <c:dLbl>
              <c:idx val="66"/>
              <c:tx>
                <c:rich>
                  <a:bodyPr/>
                  <a:lstStyle/>
                  <a:p>
                    <a:fld id="{F1D701BF-9A3D-41B3-AB45-4B9CDACA062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E24B-4FB5-ACF9-3DBE7CCC52DC}"/>
                </c:ext>
              </c:extLst>
            </c:dLbl>
            <c:dLbl>
              <c:idx val="67"/>
              <c:tx>
                <c:rich>
                  <a:bodyPr/>
                  <a:lstStyle/>
                  <a:p>
                    <a:fld id="{A4CA70D8-35F6-4834-9AB1-A042BA9F09D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E24B-4FB5-ACF9-3DBE7CCC52DC}"/>
                </c:ext>
              </c:extLst>
            </c:dLbl>
            <c:dLbl>
              <c:idx val="68"/>
              <c:tx>
                <c:rich>
                  <a:bodyPr/>
                  <a:lstStyle/>
                  <a:p>
                    <a:fld id="{832CB657-4444-4A65-9E2A-D8A13C77DCB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E24B-4FB5-ACF9-3DBE7CCC52DC}"/>
                </c:ext>
              </c:extLst>
            </c:dLbl>
            <c:dLbl>
              <c:idx val="69"/>
              <c:tx>
                <c:rich>
                  <a:bodyPr/>
                  <a:lstStyle/>
                  <a:p>
                    <a:fld id="{98C93313-9A28-495A-8617-9F5F601854B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E24B-4FB5-ACF9-3DBE7CCC52DC}"/>
                </c:ext>
              </c:extLst>
            </c:dLbl>
            <c:dLbl>
              <c:idx val="70"/>
              <c:tx>
                <c:rich>
                  <a:bodyPr wrap="square" lIns="38100" tIns="19050" rIns="38100" bIns="19050" anchor="ctr">
                    <a:spAutoFit/>
                  </a:bodyPr>
                  <a:lstStyle/>
                  <a:p>
                    <a:pPr>
                      <a:defRPr sz="1100" b="1">
                        <a:solidFill>
                          <a:srgbClr val="006600"/>
                        </a:solidFill>
                      </a:defRPr>
                    </a:pPr>
                    <a:fld id="{7AE1A646-A053-4D57-9786-EA828D270A30}" type="CELLRANGE">
                      <a:rPr lang="fr-FR"/>
                      <a:pPr>
                        <a:defRPr sz="1100" b="1">
                          <a:solidFill>
                            <a:srgbClr val="006600"/>
                          </a:solidFill>
                        </a:defRPr>
                      </a:pPr>
                      <a:t>[PLAGECELL]</a:t>
                    </a:fld>
                    <a:endParaRPr lang="fr-FR"/>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E24B-4FB5-ACF9-3DBE7CCC52DC}"/>
                </c:ext>
              </c:extLst>
            </c:dLbl>
            <c:spPr>
              <a:noFill/>
              <a:ln>
                <a:noFill/>
              </a:ln>
              <a:effectLst/>
            </c:sp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2.25'!$D$46:$BV$46</c:f>
              <c:numCache>
                <c:formatCode>0.0%</c:formatCode>
                <c:ptCount val="71"/>
                <c:pt idx="22">
                  <c:v>1.6840819392194284E-3</c:v>
                </c:pt>
                <c:pt idx="23">
                  <c:v>2.3942570360438731E-3</c:v>
                </c:pt>
                <c:pt idx="24">
                  <c:v>-4.0062953241096211E-4</c:v>
                </c:pt>
                <c:pt idx="25">
                  <c:v>-1.5517386083556961E-3</c:v>
                </c:pt>
                <c:pt idx="26">
                  <c:v>-1.5435630585992899E-3</c:v>
                </c:pt>
                <c:pt idx="27">
                  <c:v>-1.1432528701623978E-3</c:v>
                </c:pt>
                <c:pt idx="28">
                  <c:v>-3.4528490464594275E-4</c:v>
                </c:pt>
                <c:pt idx="29">
                  <c:v>3.2789585648929087E-4</c:v>
                </c:pt>
                <c:pt idx="30">
                  <c:v>1.0414220282395636E-3</c:v>
                </c:pt>
                <c:pt idx="31">
                  <c:v>1.5338239454046054E-3</c:v>
                </c:pt>
                <c:pt idx="32">
                  <c:v>2.2191178439973647E-3</c:v>
                </c:pt>
                <c:pt idx="33">
                  <c:v>2.2773551630176359E-3</c:v>
                </c:pt>
                <c:pt idx="34">
                  <c:v>2.6474847233544374E-3</c:v>
                </c:pt>
                <c:pt idx="35">
                  <c:v>3.1063962069656781E-3</c:v>
                </c:pt>
                <c:pt idx="36">
                  <c:v>3.5712662411449547E-3</c:v>
                </c:pt>
                <c:pt idx="37">
                  <c:v>3.9684879562101594E-3</c:v>
                </c:pt>
                <c:pt idx="38">
                  <c:v>4.5509243253815113E-3</c:v>
                </c:pt>
                <c:pt idx="39">
                  <c:v>5.1706995730304295E-3</c:v>
                </c:pt>
                <c:pt idx="40">
                  <c:v>5.7367381760028702E-3</c:v>
                </c:pt>
                <c:pt idx="41">
                  <c:v>6.299634738495874E-3</c:v>
                </c:pt>
                <c:pt idx="42">
                  <c:v>6.8102082353852789E-3</c:v>
                </c:pt>
                <c:pt idx="43">
                  <c:v>7.3260402013642367E-3</c:v>
                </c:pt>
                <c:pt idx="44">
                  <c:v>7.7569648094198418E-3</c:v>
                </c:pt>
                <c:pt idx="45">
                  <c:v>8.1329920370808995E-3</c:v>
                </c:pt>
                <c:pt idx="46">
                  <c:v>8.6037092691010619E-3</c:v>
                </c:pt>
                <c:pt idx="47">
                  <c:v>9.049775753274994E-3</c:v>
                </c:pt>
                <c:pt idx="48">
                  <c:v>9.5097497322323421E-3</c:v>
                </c:pt>
                <c:pt idx="49">
                  <c:v>9.9754936480742074E-3</c:v>
                </c:pt>
                <c:pt idx="50">
                  <c:v>1.0423181766104281E-2</c:v>
                </c:pt>
                <c:pt idx="51">
                  <c:v>1.0820700730988189E-2</c:v>
                </c:pt>
                <c:pt idx="52">
                  <c:v>1.1262065600830415E-2</c:v>
                </c:pt>
                <c:pt idx="53">
                  <c:v>1.1764306594688509E-2</c:v>
                </c:pt>
                <c:pt idx="54">
                  <c:v>1.231611440730726E-2</c:v>
                </c:pt>
                <c:pt idx="55">
                  <c:v>1.2900933093831057E-2</c:v>
                </c:pt>
                <c:pt idx="56">
                  <c:v>1.3411407297783048E-2</c:v>
                </c:pt>
                <c:pt idx="57">
                  <c:v>1.4016435290131399E-2</c:v>
                </c:pt>
                <c:pt idx="58">
                  <c:v>1.4608084471642538E-2</c:v>
                </c:pt>
                <c:pt idx="59">
                  <c:v>1.5202951430607889E-2</c:v>
                </c:pt>
                <c:pt idx="60">
                  <c:v>1.5748457300212765E-2</c:v>
                </c:pt>
                <c:pt idx="61">
                  <c:v>1.6207666065038151E-2</c:v>
                </c:pt>
                <c:pt idx="62">
                  <c:v>1.6645183294937499E-2</c:v>
                </c:pt>
                <c:pt idx="63">
                  <c:v>1.7244240999358423E-2</c:v>
                </c:pt>
                <c:pt idx="64">
                  <c:v>1.7634006542746036E-2</c:v>
                </c:pt>
                <c:pt idx="65">
                  <c:v>1.7930371439076595E-2</c:v>
                </c:pt>
                <c:pt idx="66">
                  <c:v>1.8176753830477788E-2</c:v>
                </c:pt>
                <c:pt idx="67">
                  <c:v>1.834467014236893E-2</c:v>
                </c:pt>
                <c:pt idx="68">
                  <c:v>1.8486223501657489E-2</c:v>
                </c:pt>
                <c:pt idx="69">
                  <c:v>1.8581646668036189E-2</c:v>
                </c:pt>
                <c:pt idx="70">
                  <c:v>1.8597236307808129E-2</c:v>
                </c:pt>
              </c:numCache>
            </c:numRef>
          </c:val>
          <c:smooth val="0"/>
          <c:extLst>
            <c:ext xmlns:c15="http://schemas.microsoft.com/office/drawing/2012/chart" uri="{02D57815-91ED-43cb-92C2-25804820EDAC}">
              <c15:datalabelsRange>
                <c15:f>'Fig 2.25'!$D$16:$BV$16</c15:f>
                <c15:dlblRangeCache>
                  <c:ptCount val="71"/>
                  <c:pt idx="22">
                    <c:v>0,2%</c:v>
                  </c:pt>
                  <c:pt idx="70">
                    <c:v>0,5%</c:v>
                  </c:pt>
                </c15:dlblRangeCache>
              </c15:datalabelsRange>
            </c:ext>
            <c:ext xmlns:c16="http://schemas.microsoft.com/office/drawing/2014/chart" uri="{C3380CC4-5D6E-409C-BE32-E72D297353CC}">
              <c16:uniqueId val="{0000008F-E24B-4FB5-ACF9-3DBE7CCC52DC}"/>
            </c:ext>
          </c:extLst>
        </c:ser>
        <c:ser>
          <c:idx val="1"/>
          <c:order val="2"/>
          <c:tx>
            <c:strRef>
              <c:f>'Fig 2.25'!$C$47</c:f>
              <c:strCache>
                <c:ptCount val="1"/>
                <c:pt idx="0">
                  <c:v>1,3%</c:v>
                </c:pt>
              </c:strCache>
            </c:strRef>
          </c:tx>
          <c:spPr>
            <a:ln w="28575">
              <a:solidFill>
                <a:srgbClr val="31859C"/>
              </a:solidFill>
              <a:prstDash val="solid"/>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0-E24B-4FB5-ACF9-3DBE7CCC52DC}"/>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1-E24B-4FB5-ACF9-3DBE7CCC52DC}"/>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2-E24B-4FB5-ACF9-3DBE7CCC52DC}"/>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3-E24B-4FB5-ACF9-3DBE7CCC52DC}"/>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4-E24B-4FB5-ACF9-3DBE7CCC52DC}"/>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5-E24B-4FB5-ACF9-3DBE7CCC52DC}"/>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6-E24B-4FB5-ACF9-3DBE7CCC52DC}"/>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7-E24B-4FB5-ACF9-3DBE7CCC52DC}"/>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8-E24B-4FB5-ACF9-3DBE7CCC52DC}"/>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9-E24B-4FB5-ACF9-3DBE7CCC52DC}"/>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A-E24B-4FB5-ACF9-3DBE7CCC52DC}"/>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B-E24B-4FB5-ACF9-3DBE7CCC52DC}"/>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C-E24B-4FB5-ACF9-3DBE7CCC52DC}"/>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D-E24B-4FB5-ACF9-3DBE7CCC52DC}"/>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E-E24B-4FB5-ACF9-3DBE7CCC52DC}"/>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F-E24B-4FB5-ACF9-3DBE7CCC52DC}"/>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0-E24B-4FB5-ACF9-3DBE7CCC52DC}"/>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1-E24B-4FB5-ACF9-3DBE7CCC52DC}"/>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2-E24B-4FB5-ACF9-3DBE7CCC52DC}"/>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3-E24B-4FB5-ACF9-3DBE7CCC52DC}"/>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4-E24B-4FB5-ACF9-3DBE7CCC52DC}"/>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5-E24B-4FB5-ACF9-3DBE7CCC52DC}"/>
                </c:ext>
              </c:extLst>
            </c:dLbl>
            <c:dLbl>
              <c:idx val="22"/>
              <c:tx>
                <c:rich>
                  <a:bodyPr/>
                  <a:lstStyle/>
                  <a:p>
                    <a:fld id="{329A7CFF-D491-45A4-84F0-743007CD1EC2}"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6-E24B-4FB5-ACF9-3DBE7CCC52DC}"/>
                </c:ext>
              </c:extLst>
            </c:dLbl>
            <c:dLbl>
              <c:idx val="23"/>
              <c:tx>
                <c:rich>
                  <a:bodyPr/>
                  <a:lstStyle/>
                  <a:p>
                    <a:fld id="{7F8CE7F6-5736-4DFA-8C30-91EB30928A7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7-E24B-4FB5-ACF9-3DBE7CCC52DC}"/>
                </c:ext>
              </c:extLst>
            </c:dLbl>
            <c:dLbl>
              <c:idx val="24"/>
              <c:tx>
                <c:rich>
                  <a:bodyPr/>
                  <a:lstStyle/>
                  <a:p>
                    <a:fld id="{1B61BDCB-CF6B-421D-9FCA-2C93E2972D4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8-E24B-4FB5-ACF9-3DBE7CCC52DC}"/>
                </c:ext>
              </c:extLst>
            </c:dLbl>
            <c:dLbl>
              <c:idx val="25"/>
              <c:tx>
                <c:rich>
                  <a:bodyPr/>
                  <a:lstStyle/>
                  <a:p>
                    <a:fld id="{7B185DAF-B223-4EF2-A2AD-7748A01B15A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9-E24B-4FB5-ACF9-3DBE7CCC52DC}"/>
                </c:ext>
              </c:extLst>
            </c:dLbl>
            <c:dLbl>
              <c:idx val="26"/>
              <c:tx>
                <c:rich>
                  <a:bodyPr/>
                  <a:lstStyle/>
                  <a:p>
                    <a:fld id="{9E603D87-67AE-4BCD-BB0B-DDCCCD20D80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E24B-4FB5-ACF9-3DBE7CCC52DC}"/>
                </c:ext>
              </c:extLst>
            </c:dLbl>
            <c:dLbl>
              <c:idx val="27"/>
              <c:tx>
                <c:rich>
                  <a:bodyPr/>
                  <a:lstStyle/>
                  <a:p>
                    <a:fld id="{5C21B3A1-0327-46E7-96A2-4E8BE239005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E24B-4FB5-ACF9-3DBE7CCC52DC}"/>
                </c:ext>
              </c:extLst>
            </c:dLbl>
            <c:dLbl>
              <c:idx val="28"/>
              <c:tx>
                <c:rich>
                  <a:bodyPr/>
                  <a:lstStyle/>
                  <a:p>
                    <a:fld id="{C0927A84-58FD-4941-ACF3-46AEA2B3CE2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E24B-4FB5-ACF9-3DBE7CCC52DC}"/>
                </c:ext>
              </c:extLst>
            </c:dLbl>
            <c:dLbl>
              <c:idx val="29"/>
              <c:tx>
                <c:rich>
                  <a:bodyPr/>
                  <a:lstStyle/>
                  <a:p>
                    <a:fld id="{8E7251D2-A797-40F8-BF6F-6A91724B371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E24B-4FB5-ACF9-3DBE7CCC52DC}"/>
                </c:ext>
              </c:extLst>
            </c:dLbl>
            <c:dLbl>
              <c:idx val="30"/>
              <c:tx>
                <c:rich>
                  <a:bodyPr/>
                  <a:lstStyle/>
                  <a:p>
                    <a:fld id="{240247F4-37DE-4945-9036-4E267C38FBE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E24B-4FB5-ACF9-3DBE7CCC52DC}"/>
                </c:ext>
              </c:extLst>
            </c:dLbl>
            <c:dLbl>
              <c:idx val="31"/>
              <c:tx>
                <c:rich>
                  <a:bodyPr/>
                  <a:lstStyle/>
                  <a:p>
                    <a:fld id="{BE881882-9B8F-449D-9819-CFA7C595AFC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E24B-4FB5-ACF9-3DBE7CCC52DC}"/>
                </c:ext>
              </c:extLst>
            </c:dLbl>
            <c:dLbl>
              <c:idx val="32"/>
              <c:tx>
                <c:rich>
                  <a:bodyPr/>
                  <a:lstStyle/>
                  <a:p>
                    <a:fld id="{E986CD50-A5A3-45A2-910F-E512270A919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E24B-4FB5-ACF9-3DBE7CCC52DC}"/>
                </c:ext>
              </c:extLst>
            </c:dLbl>
            <c:dLbl>
              <c:idx val="33"/>
              <c:tx>
                <c:rich>
                  <a:bodyPr/>
                  <a:lstStyle/>
                  <a:p>
                    <a:fld id="{1A8E621E-9C39-4813-858E-3FBCC4B0812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E24B-4FB5-ACF9-3DBE7CCC52DC}"/>
                </c:ext>
              </c:extLst>
            </c:dLbl>
            <c:dLbl>
              <c:idx val="34"/>
              <c:tx>
                <c:rich>
                  <a:bodyPr/>
                  <a:lstStyle/>
                  <a:p>
                    <a:fld id="{80CA7981-5B9B-494F-A0AB-A7704C40805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E24B-4FB5-ACF9-3DBE7CCC52DC}"/>
                </c:ext>
              </c:extLst>
            </c:dLbl>
            <c:dLbl>
              <c:idx val="35"/>
              <c:tx>
                <c:rich>
                  <a:bodyPr/>
                  <a:lstStyle/>
                  <a:p>
                    <a:fld id="{3DB2ADE3-23A2-4CB9-91C1-CC795BB9C2B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E24B-4FB5-ACF9-3DBE7CCC52DC}"/>
                </c:ext>
              </c:extLst>
            </c:dLbl>
            <c:dLbl>
              <c:idx val="36"/>
              <c:tx>
                <c:rich>
                  <a:bodyPr/>
                  <a:lstStyle/>
                  <a:p>
                    <a:fld id="{3CD310F3-DB01-4A40-9294-8173963330B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E24B-4FB5-ACF9-3DBE7CCC52DC}"/>
                </c:ext>
              </c:extLst>
            </c:dLbl>
            <c:dLbl>
              <c:idx val="37"/>
              <c:tx>
                <c:rich>
                  <a:bodyPr/>
                  <a:lstStyle/>
                  <a:p>
                    <a:fld id="{15286554-8E01-42C3-95AE-385C6D91C79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E24B-4FB5-ACF9-3DBE7CCC52DC}"/>
                </c:ext>
              </c:extLst>
            </c:dLbl>
            <c:dLbl>
              <c:idx val="38"/>
              <c:tx>
                <c:rich>
                  <a:bodyPr/>
                  <a:lstStyle/>
                  <a:p>
                    <a:fld id="{1E86B2B4-5235-4609-81B4-2C7423D371C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E24B-4FB5-ACF9-3DBE7CCC52DC}"/>
                </c:ext>
              </c:extLst>
            </c:dLbl>
            <c:dLbl>
              <c:idx val="39"/>
              <c:tx>
                <c:rich>
                  <a:bodyPr/>
                  <a:lstStyle/>
                  <a:p>
                    <a:fld id="{BFD31478-9E5C-4312-95EE-59686A0354C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E24B-4FB5-ACF9-3DBE7CCC52DC}"/>
                </c:ext>
              </c:extLst>
            </c:dLbl>
            <c:dLbl>
              <c:idx val="40"/>
              <c:tx>
                <c:rich>
                  <a:bodyPr/>
                  <a:lstStyle/>
                  <a:p>
                    <a:fld id="{BB7DFE8D-FDDE-4100-B4FA-DCE2CFD4187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E24B-4FB5-ACF9-3DBE7CCC52DC}"/>
                </c:ext>
              </c:extLst>
            </c:dLbl>
            <c:dLbl>
              <c:idx val="41"/>
              <c:tx>
                <c:rich>
                  <a:bodyPr/>
                  <a:lstStyle/>
                  <a:p>
                    <a:fld id="{A0C37553-4916-45E6-9145-920C9DB86A5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E24B-4FB5-ACF9-3DBE7CCC52DC}"/>
                </c:ext>
              </c:extLst>
            </c:dLbl>
            <c:dLbl>
              <c:idx val="42"/>
              <c:tx>
                <c:rich>
                  <a:bodyPr/>
                  <a:lstStyle/>
                  <a:p>
                    <a:fld id="{845527AB-8607-4217-A7A3-488BD534ED2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E24B-4FB5-ACF9-3DBE7CCC52DC}"/>
                </c:ext>
              </c:extLst>
            </c:dLbl>
            <c:dLbl>
              <c:idx val="43"/>
              <c:tx>
                <c:rich>
                  <a:bodyPr/>
                  <a:lstStyle/>
                  <a:p>
                    <a:fld id="{21AB9A8C-2441-46C5-8691-8A2BBD115B8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E24B-4FB5-ACF9-3DBE7CCC52DC}"/>
                </c:ext>
              </c:extLst>
            </c:dLbl>
            <c:dLbl>
              <c:idx val="44"/>
              <c:tx>
                <c:rich>
                  <a:bodyPr/>
                  <a:lstStyle/>
                  <a:p>
                    <a:fld id="{2CA09729-1DED-4A11-A108-BA40E09816D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E24B-4FB5-ACF9-3DBE7CCC52DC}"/>
                </c:ext>
              </c:extLst>
            </c:dLbl>
            <c:dLbl>
              <c:idx val="45"/>
              <c:tx>
                <c:rich>
                  <a:bodyPr/>
                  <a:lstStyle/>
                  <a:p>
                    <a:fld id="{D81F9A4E-7CBA-4AE7-AF40-A9BE4FB9300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E24B-4FB5-ACF9-3DBE7CCC52DC}"/>
                </c:ext>
              </c:extLst>
            </c:dLbl>
            <c:dLbl>
              <c:idx val="46"/>
              <c:tx>
                <c:rich>
                  <a:bodyPr/>
                  <a:lstStyle/>
                  <a:p>
                    <a:fld id="{2343DE6C-5D7F-4088-98F3-F8C22B84ABE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E24B-4FB5-ACF9-3DBE7CCC52DC}"/>
                </c:ext>
              </c:extLst>
            </c:dLbl>
            <c:dLbl>
              <c:idx val="47"/>
              <c:tx>
                <c:rich>
                  <a:bodyPr/>
                  <a:lstStyle/>
                  <a:p>
                    <a:fld id="{36BEF14D-86A5-4614-ABB6-768D1049F0F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E24B-4FB5-ACF9-3DBE7CCC52DC}"/>
                </c:ext>
              </c:extLst>
            </c:dLbl>
            <c:dLbl>
              <c:idx val="48"/>
              <c:tx>
                <c:rich>
                  <a:bodyPr/>
                  <a:lstStyle/>
                  <a:p>
                    <a:fld id="{9B0437EB-9D21-4CDD-BFF3-5F0E5BF765A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E24B-4FB5-ACF9-3DBE7CCC52DC}"/>
                </c:ext>
              </c:extLst>
            </c:dLbl>
            <c:dLbl>
              <c:idx val="49"/>
              <c:tx>
                <c:rich>
                  <a:bodyPr/>
                  <a:lstStyle/>
                  <a:p>
                    <a:fld id="{ABC9B2E7-A5A0-449E-9231-52D62CB437F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E24B-4FB5-ACF9-3DBE7CCC52DC}"/>
                </c:ext>
              </c:extLst>
            </c:dLbl>
            <c:dLbl>
              <c:idx val="50"/>
              <c:tx>
                <c:rich>
                  <a:bodyPr/>
                  <a:lstStyle/>
                  <a:p>
                    <a:fld id="{DFB5EC50-4132-4BDD-A25A-576AC2A1599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E24B-4FB5-ACF9-3DBE7CCC52DC}"/>
                </c:ext>
              </c:extLst>
            </c:dLbl>
            <c:dLbl>
              <c:idx val="51"/>
              <c:tx>
                <c:rich>
                  <a:bodyPr/>
                  <a:lstStyle/>
                  <a:p>
                    <a:fld id="{DD88AE13-B058-4C71-8850-EBBA6498B6A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E24B-4FB5-ACF9-3DBE7CCC52DC}"/>
                </c:ext>
              </c:extLst>
            </c:dLbl>
            <c:dLbl>
              <c:idx val="52"/>
              <c:tx>
                <c:rich>
                  <a:bodyPr/>
                  <a:lstStyle/>
                  <a:p>
                    <a:fld id="{CB4125E8-26E8-484F-8C80-B2A69ABDEB5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E24B-4FB5-ACF9-3DBE7CCC52DC}"/>
                </c:ext>
              </c:extLst>
            </c:dLbl>
            <c:dLbl>
              <c:idx val="53"/>
              <c:tx>
                <c:rich>
                  <a:bodyPr/>
                  <a:lstStyle/>
                  <a:p>
                    <a:fld id="{231D6D6A-F876-492D-8AD0-FBBFC162A50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E24B-4FB5-ACF9-3DBE7CCC52DC}"/>
                </c:ext>
              </c:extLst>
            </c:dLbl>
            <c:dLbl>
              <c:idx val="54"/>
              <c:tx>
                <c:rich>
                  <a:bodyPr/>
                  <a:lstStyle/>
                  <a:p>
                    <a:fld id="{60E2B0BC-6CDC-4AAD-9466-E2074F872CB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E24B-4FB5-ACF9-3DBE7CCC52DC}"/>
                </c:ext>
              </c:extLst>
            </c:dLbl>
            <c:dLbl>
              <c:idx val="55"/>
              <c:tx>
                <c:rich>
                  <a:bodyPr/>
                  <a:lstStyle/>
                  <a:p>
                    <a:fld id="{BD254A52-BC91-42E2-A9C7-C5F38E71D7A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E24B-4FB5-ACF9-3DBE7CCC52DC}"/>
                </c:ext>
              </c:extLst>
            </c:dLbl>
            <c:dLbl>
              <c:idx val="56"/>
              <c:tx>
                <c:rich>
                  <a:bodyPr/>
                  <a:lstStyle/>
                  <a:p>
                    <a:fld id="{12DF77A7-3C75-4EEE-9242-862D235CCAF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E24B-4FB5-ACF9-3DBE7CCC52DC}"/>
                </c:ext>
              </c:extLst>
            </c:dLbl>
            <c:dLbl>
              <c:idx val="57"/>
              <c:tx>
                <c:rich>
                  <a:bodyPr/>
                  <a:lstStyle/>
                  <a:p>
                    <a:fld id="{F4AC5D06-BFE6-4BE4-B580-E2B99C48AE8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E24B-4FB5-ACF9-3DBE7CCC52DC}"/>
                </c:ext>
              </c:extLst>
            </c:dLbl>
            <c:dLbl>
              <c:idx val="58"/>
              <c:tx>
                <c:rich>
                  <a:bodyPr/>
                  <a:lstStyle/>
                  <a:p>
                    <a:fld id="{F0A9ACF8-7EC9-48E6-9510-77ABA1B18CF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E24B-4FB5-ACF9-3DBE7CCC52DC}"/>
                </c:ext>
              </c:extLst>
            </c:dLbl>
            <c:dLbl>
              <c:idx val="59"/>
              <c:tx>
                <c:rich>
                  <a:bodyPr/>
                  <a:lstStyle/>
                  <a:p>
                    <a:fld id="{8A91421E-55AF-4F10-8D56-94F81C057C5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E24B-4FB5-ACF9-3DBE7CCC52DC}"/>
                </c:ext>
              </c:extLst>
            </c:dLbl>
            <c:dLbl>
              <c:idx val="60"/>
              <c:tx>
                <c:rich>
                  <a:bodyPr/>
                  <a:lstStyle/>
                  <a:p>
                    <a:fld id="{E300D587-1DF9-4D41-BAF8-7384A0A32AF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E24B-4FB5-ACF9-3DBE7CCC52DC}"/>
                </c:ext>
              </c:extLst>
            </c:dLbl>
            <c:dLbl>
              <c:idx val="61"/>
              <c:tx>
                <c:rich>
                  <a:bodyPr/>
                  <a:lstStyle/>
                  <a:p>
                    <a:fld id="{77F49230-E16D-42F2-9815-E54F224350F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E24B-4FB5-ACF9-3DBE7CCC52DC}"/>
                </c:ext>
              </c:extLst>
            </c:dLbl>
            <c:dLbl>
              <c:idx val="62"/>
              <c:tx>
                <c:rich>
                  <a:bodyPr/>
                  <a:lstStyle/>
                  <a:p>
                    <a:fld id="{B6845155-4DEE-4861-968E-C106098817B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E24B-4FB5-ACF9-3DBE7CCC52DC}"/>
                </c:ext>
              </c:extLst>
            </c:dLbl>
            <c:dLbl>
              <c:idx val="63"/>
              <c:tx>
                <c:rich>
                  <a:bodyPr/>
                  <a:lstStyle/>
                  <a:p>
                    <a:fld id="{7A10AC35-8ADF-4F37-93D7-8373E221BF2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E24B-4FB5-ACF9-3DBE7CCC52DC}"/>
                </c:ext>
              </c:extLst>
            </c:dLbl>
            <c:dLbl>
              <c:idx val="64"/>
              <c:tx>
                <c:rich>
                  <a:bodyPr/>
                  <a:lstStyle/>
                  <a:p>
                    <a:fld id="{A52F6C6C-8033-4FC9-8687-097D72D6F23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E24B-4FB5-ACF9-3DBE7CCC52DC}"/>
                </c:ext>
              </c:extLst>
            </c:dLbl>
            <c:dLbl>
              <c:idx val="65"/>
              <c:tx>
                <c:rich>
                  <a:bodyPr/>
                  <a:lstStyle/>
                  <a:p>
                    <a:fld id="{1EECEEC6-712F-4FDF-BABD-7F876C41273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E24B-4FB5-ACF9-3DBE7CCC52DC}"/>
                </c:ext>
              </c:extLst>
            </c:dLbl>
            <c:dLbl>
              <c:idx val="66"/>
              <c:tx>
                <c:rich>
                  <a:bodyPr/>
                  <a:lstStyle/>
                  <a:p>
                    <a:fld id="{33983193-A285-484B-8749-E6972101C38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E24B-4FB5-ACF9-3DBE7CCC52DC}"/>
                </c:ext>
              </c:extLst>
            </c:dLbl>
            <c:dLbl>
              <c:idx val="67"/>
              <c:tx>
                <c:rich>
                  <a:bodyPr/>
                  <a:lstStyle/>
                  <a:p>
                    <a:fld id="{E0C95744-BE8E-4C81-A0E5-6826BB89170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E24B-4FB5-ACF9-3DBE7CCC52DC}"/>
                </c:ext>
              </c:extLst>
            </c:dLbl>
            <c:dLbl>
              <c:idx val="68"/>
              <c:tx>
                <c:rich>
                  <a:bodyPr/>
                  <a:lstStyle/>
                  <a:p>
                    <a:fld id="{36BCB0A0-258C-47E0-BBFE-F7700B7F31C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E24B-4FB5-ACF9-3DBE7CCC52DC}"/>
                </c:ext>
              </c:extLst>
            </c:dLbl>
            <c:dLbl>
              <c:idx val="69"/>
              <c:tx>
                <c:rich>
                  <a:bodyPr/>
                  <a:lstStyle/>
                  <a:p>
                    <a:fld id="{88C1B8E9-4A88-4A9F-A8C7-F53A45A628B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E24B-4FB5-ACF9-3DBE7CCC52DC}"/>
                </c:ext>
              </c:extLst>
            </c:dLbl>
            <c:dLbl>
              <c:idx val="70"/>
              <c:tx>
                <c:rich>
                  <a:bodyPr/>
                  <a:lstStyle/>
                  <a:p>
                    <a:fld id="{91DC4117-24DD-4890-8F7D-016500F7369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E24B-4FB5-ACF9-3DBE7CCC52DC}"/>
                </c:ext>
              </c:extLst>
            </c:dLbl>
            <c:spPr>
              <a:noFill/>
              <a:ln>
                <a:noFill/>
              </a:ln>
              <a:effectLst/>
            </c:spPr>
            <c:txPr>
              <a:bodyPr wrap="square" lIns="38100" tIns="19050" rIns="38100" bIns="19050" anchor="ctr">
                <a:spAutoFit/>
              </a:bodyPr>
              <a:lstStyle/>
              <a:p>
                <a:pPr>
                  <a:defRPr sz="1100" b="1">
                    <a:solidFill>
                      <a:schemeClr val="accent5">
                        <a:lumMod val="75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2.25'!$D$47:$BV$47</c:f>
              <c:numCache>
                <c:formatCode>0.0%</c:formatCode>
                <c:ptCount val="71"/>
                <c:pt idx="22">
                  <c:v>1.6840819392194284E-3</c:v>
                </c:pt>
                <c:pt idx="23">
                  <c:v>2.3942244735963014E-3</c:v>
                </c:pt>
                <c:pt idx="24">
                  <c:v>-4.0036947097582543E-4</c:v>
                </c:pt>
                <c:pt idx="25">
                  <c:v>-1.5513827892450205E-3</c:v>
                </c:pt>
                <c:pt idx="26">
                  <c:v>-1.5431032950992685E-3</c:v>
                </c:pt>
                <c:pt idx="27">
                  <c:v>-1.1431808253113129E-3</c:v>
                </c:pt>
                <c:pt idx="28">
                  <c:v>-4.5530782840946804E-4</c:v>
                </c:pt>
                <c:pt idx="29">
                  <c:v>2.8890484531168825E-5</c:v>
                </c:pt>
                <c:pt idx="30">
                  <c:v>5.8717783111952859E-4</c:v>
                </c:pt>
                <c:pt idx="31">
                  <c:v>9.5244793048940291E-4</c:v>
                </c:pt>
                <c:pt idx="32">
                  <c:v>1.4341632976476726E-3</c:v>
                </c:pt>
                <c:pt idx="33">
                  <c:v>1.3532022827230095E-3</c:v>
                </c:pt>
                <c:pt idx="34">
                  <c:v>1.5231838244829654E-3</c:v>
                </c:pt>
                <c:pt idx="35">
                  <c:v>1.7709066983196131E-3</c:v>
                </c:pt>
                <c:pt idx="36">
                  <c:v>1.9951734902865503E-3</c:v>
                </c:pt>
                <c:pt idx="37">
                  <c:v>2.1815524320866753E-3</c:v>
                </c:pt>
                <c:pt idx="38">
                  <c:v>2.5395835825164637E-3</c:v>
                </c:pt>
                <c:pt idx="39">
                  <c:v>2.9555081854211462E-3</c:v>
                </c:pt>
                <c:pt idx="40">
                  <c:v>3.321533849403091E-3</c:v>
                </c:pt>
                <c:pt idx="41">
                  <c:v>3.6500624379867674E-3</c:v>
                </c:pt>
                <c:pt idx="42">
                  <c:v>3.9586527411012706E-3</c:v>
                </c:pt>
                <c:pt idx="43">
                  <c:v>4.2570428010495487E-3</c:v>
                </c:pt>
                <c:pt idx="44">
                  <c:v>4.4620902793301997E-3</c:v>
                </c:pt>
                <c:pt idx="45">
                  <c:v>4.6448668683646832E-3</c:v>
                </c:pt>
                <c:pt idx="46">
                  <c:v>4.9140577731955348E-3</c:v>
                </c:pt>
                <c:pt idx="47">
                  <c:v>5.1680810079707262E-3</c:v>
                </c:pt>
                <c:pt idx="48">
                  <c:v>5.4502881655538737E-3</c:v>
                </c:pt>
                <c:pt idx="49">
                  <c:v>5.7598743421556631E-3</c:v>
                </c:pt>
                <c:pt idx="50">
                  <c:v>6.0275951348505719E-3</c:v>
                </c:pt>
                <c:pt idx="51">
                  <c:v>6.2467483948051017E-3</c:v>
                </c:pt>
                <c:pt idx="52">
                  <c:v>6.5010796070740229E-3</c:v>
                </c:pt>
                <c:pt idx="53">
                  <c:v>6.8329915069695324E-3</c:v>
                </c:pt>
                <c:pt idx="54">
                  <c:v>7.230958246296465E-3</c:v>
                </c:pt>
                <c:pt idx="55">
                  <c:v>7.6650355790239544E-3</c:v>
                </c:pt>
                <c:pt idx="56">
                  <c:v>8.0413975256204417E-3</c:v>
                </c:pt>
                <c:pt idx="57">
                  <c:v>8.4713711937112468E-3</c:v>
                </c:pt>
                <c:pt idx="58">
                  <c:v>8.9211390486037961E-3</c:v>
                </c:pt>
                <c:pt idx="59">
                  <c:v>9.3531294851040558E-3</c:v>
                </c:pt>
                <c:pt idx="60">
                  <c:v>9.7404705834209931E-3</c:v>
                </c:pt>
                <c:pt idx="61">
                  <c:v>9.9536785342998202E-3</c:v>
                </c:pt>
                <c:pt idx="62">
                  <c:v>1.0257371893741901E-2</c:v>
                </c:pt>
                <c:pt idx="63">
                  <c:v>1.071028744651821E-2</c:v>
                </c:pt>
                <c:pt idx="64">
                  <c:v>1.0926046344984314E-2</c:v>
                </c:pt>
                <c:pt idx="65">
                  <c:v>1.1051436919149546E-2</c:v>
                </c:pt>
                <c:pt idx="66">
                  <c:v>1.1144141121078199E-2</c:v>
                </c:pt>
                <c:pt idx="67">
                  <c:v>1.1208275412098012E-2</c:v>
                </c:pt>
                <c:pt idx="68">
                  <c:v>1.1251113278295422E-2</c:v>
                </c:pt>
                <c:pt idx="69">
                  <c:v>1.1179951997461315E-2</c:v>
                </c:pt>
                <c:pt idx="70">
                  <c:v>1.1079128476205291E-2</c:v>
                </c:pt>
              </c:numCache>
            </c:numRef>
          </c:val>
          <c:smooth val="0"/>
          <c:extLst>
            <c:ext xmlns:c15="http://schemas.microsoft.com/office/drawing/2012/chart" uri="{02D57815-91ED-43cb-92C2-25804820EDAC}">
              <c15:datalabelsRange>
                <c15:f>'Fig 2.25'!$D$17:$BV$17</c15:f>
                <c15:dlblRangeCache>
                  <c:ptCount val="71"/>
                  <c:pt idx="70">
                    <c:v>-0,2%</c:v>
                  </c:pt>
                </c15:dlblRangeCache>
              </c15:datalabelsRange>
            </c:ext>
            <c:ext xmlns:c16="http://schemas.microsoft.com/office/drawing/2014/chart" uri="{C3380CC4-5D6E-409C-BE32-E72D297353CC}">
              <c16:uniqueId val="{000000D7-E24B-4FB5-ACF9-3DBE7CCC52DC}"/>
            </c:ext>
          </c:extLst>
        </c:ser>
        <c:ser>
          <c:idx val="6"/>
          <c:order val="3"/>
          <c:tx>
            <c:strRef>
              <c:f>'Fig 2.25'!$C$48</c:f>
              <c:strCache>
                <c:ptCount val="1"/>
                <c:pt idx="0">
                  <c:v>1,0%</c:v>
                </c:pt>
              </c:strCache>
            </c:strRef>
          </c:tx>
          <c:spPr>
            <a:ln>
              <a:solidFill>
                <a:srgbClr val="F79646">
                  <a:lumMod val="75000"/>
                </a:srgbClr>
              </a:solidFill>
              <a:prstDash val="solid"/>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8-E24B-4FB5-ACF9-3DBE7CCC52DC}"/>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9-E24B-4FB5-ACF9-3DBE7CCC52DC}"/>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A-E24B-4FB5-ACF9-3DBE7CCC52DC}"/>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B-E24B-4FB5-ACF9-3DBE7CCC52DC}"/>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C-E24B-4FB5-ACF9-3DBE7CCC52DC}"/>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D-E24B-4FB5-ACF9-3DBE7CCC52DC}"/>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E-E24B-4FB5-ACF9-3DBE7CCC52DC}"/>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F-E24B-4FB5-ACF9-3DBE7CCC52DC}"/>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0-E24B-4FB5-ACF9-3DBE7CCC52DC}"/>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1-E24B-4FB5-ACF9-3DBE7CCC52DC}"/>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2-E24B-4FB5-ACF9-3DBE7CCC52DC}"/>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3-E24B-4FB5-ACF9-3DBE7CCC52DC}"/>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4-E24B-4FB5-ACF9-3DBE7CCC52DC}"/>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5-E24B-4FB5-ACF9-3DBE7CCC52DC}"/>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6-E24B-4FB5-ACF9-3DBE7CCC52DC}"/>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7-E24B-4FB5-ACF9-3DBE7CCC52DC}"/>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8-E24B-4FB5-ACF9-3DBE7CCC52DC}"/>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9-E24B-4FB5-ACF9-3DBE7CCC52DC}"/>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A-E24B-4FB5-ACF9-3DBE7CCC52DC}"/>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B-E24B-4FB5-ACF9-3DBE7CCC52DC}"/>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C-E24B-4FB5-ACF9-3DBE7CCC52DC}"/>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D-E24B-4FB5-ACF9-3DBE7CCC52DC}"/>
                </c:ext>
              </c:extLst>
            </c:dLbl>
            <c:dLbl>
              <c:idx val="22"/>
              <c:tx>
                <c:rich>
                  <a:bodyPr/>
                  <a:lstStyle/>
                  <a:p>
                    <a:fld id="{8E694699-F4FD-48C2-9276-D905EAEBE068}"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E-E24B-4FB5-ACF9-3DBE7CCC52DC}"/>
                </c:ext>
              </c:extLst>
            </c:dLbl>
            <c:dLbl>
              <c:idx val="23"/>
              <c:tx>
                <c:rich>
                  <a:bodyPr/>
                  <a:lstStyle/>
                  <a:p>
                    <a:fld id="{421B5BC4-03FD-452C-BEAC-75D6CB99F8C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F-E24B-4FB5-ACF9-3DBE7CCC52DC}"/>
                </c:ext>
              </c:extLst>
            </c:dLbl>
            <c:dLbl>
              <c:idx val="24"/>
              <c:tx>
                <c:rich>
                  <a:bodyPr/>
                  <a:lstStyle/>
                  <a:p>
                    <a:fld id="{76299659-AA30-4F93-8570-D496C9C88E1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E24B-4FB5-ACF9-3DBE7CCC52DC}"/>
                </c:ext>
              </c:extLst>
            </c:dLbl>
            <c:dLbl>
              <c:idx val="25"/>
              <c:tx>
                <c:rich>
                  <a:bodyPr/>
                  <a:lstStyle/>
                  <a:p>
                    <a:fld id="{58D9178A-914B-4853-B587-847D84633FE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E24B-4FB5-ACF9-3DBE7CCC52DC}"/>
                </c:ext>
              </c:extLst>
            </c:dLbl>
            <c:dLbl>
              <c:idx val="26"/>
              <c:tx>
                <c:rich>
                  <a:bodyPr/>
                  <a:lstStyle/>
                  <a:p>
                    <a:fld id="{59E8FCC0-2AAC-4711-A5A7-7F075D8ECE0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E24B-4FB5-ACF9-3DBE7CCC52DC}"/>
                </c:ext>
              </c:extLst>
            </c:dLbl>
            <c:dLbl>
              <c:idx val="27"/>
              <c:tx>
                <c:rich>
                  <a:bodyPr/>
                  <a:lstStyle/>
                  <a:p>
                    <a:fld id="{E481EBD3-AEA1-444D-B57C-74571B456B5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E24B-4FB5-ACF9-3DBE7CCC52DC}"/>
                </c:ext>
              </c:extLst>
            </c:dLbl>
            <c:dLbl>
              <c:idx val="28"/>
              <c:tx>
                <c:rich>
                  <a:bodyPr/>
                  <a:lstStyle/>
                  <a:p>
                    <a:fld id="{3B0968D5-4B9D-4DB1-A2FF-E56EA861D5D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E24B-4FB5-ACF9-3DBE7CCC52DC}"/>
                </c:ext>
              </c:extLst>
            </c:dLbl>
            <c:dLbl>
              <c:idx val="29"/>
              <c:tx>
                <c:rich>
                  <a:bodyPr/>
                  <a:lstStyle/>
                  <a:p>
                    <a:fld id="{F2CAB99C-4730-4C43-9D71-4378B9C952B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E24B-4FB5-ACF9-3DBE7CCC52DC}"/>
                </c:ext>
              </c:extLst>
            </c:dLbl>
            <c:dLbl>
              <c:idx val="30"/>
              <c:tx>
                <c:rich>
                  <a:bodyPr/>
                  <a:lstStyle/>
                  <a:p>
                    <a:fld id="{17812C58-27CB-47DE-B177-9CD5E81A3FB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6-E24B-4FB5-ACF9-3DBE7CCC52DC}"/>
                </c:ext>
              </c:extLst>
            </c:dLbl>
            <c:dLbl>
              <c:idx val="31"/>
              <c:tx>
                <c:rich>
                  <a:bodyPr/>
                  <a:lstStyle/>
                  <a:p>
                    <a:fld id="{F60B06D5-954D-461A-92DF-522FC79A48B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E24B-4FB5-ACF9-3DBE7CCC52DC}"/>
                </c:ext>
              </c:extLst>
            </c:dLbl>
            <c:dLbl>
              <c:idx val="32"/>
              <c:tx>
                <c:rich>
                  <a:bodyPr/>
                  <a:lstStyle/>
                  <a:p>
                    <a:fld id="{23F3993D-55CC-45DF-86E7-F33ECFB1F4F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E24B-4FB5-ACF9-3DBE7CCC52DC}"/>
                </c:ext>
              </c:extLst>
            </c:dLbl>
            <c:dLbl>
              <c:idx val="33"/>
              <c:tx>
                <c:rich>
                  <a:bodyPr/>
                  <a:lstStyle/>
                  <a:p>
                    <a:fld id="{A30224AD-D0BE-4ABF-9005-18818988A23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E24B-4FB5-ACF9-3DBE7CCC52DC}"/>
                </c:ext>
              </c:extLst>
            </c:dLbl>
            <c:dLbl>
              <c:idx val="34"/>
              <c:tx>
                <c:rich>
                  <a:bodyPr/>
                  <a:lstStyle/>
                  <a:p>
                    <a:fld id="{C2430342-4762-4725-A870-56B2F447CDD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E24B-4FB5-ACF9-3DBE7CCC52DC}"/>
                </c:ext>
              </c:extLst>
            </c:dLbl>
            <c:dLbl>
              <c:idx val="35"/>
              <c:tx>
                <c:rich>
                  <a:bodyPr/>
                  <a:lstStyle/>
                  <a:p>
                    <a:fld id="{6A499B40-60F7-4DFA-9A36-F9BED48F288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E24B-4FB5-ACF9-3DBE7CCC52DC}"/>
                </c:ext>
              </c:extLst>
            </c:dLbl>
            <c:dLbl>
              <c:idx val="36"/>
              <c:tx>
                <c:rich>
                  <a:bodyPr/>
                  <a:lstStyle/>
                  <a:p>
                    <a:fld id="{D091DEEA-A24A-4267-9117-ED1B8DAF892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E24B-4FB5-ACF9-3DBE7CCC52DC}"/>
                </c:ext>
              </c:extLst>
            </c:dLbl>
            <c:dLbl>
              <c:idx val="37"/>
              <c:tx>
                <c:rich>
                  <a:bodyPr/>
                  <a:lstStyle/>
                  <a:p>
                    <a:fld id="{EF1F4EC2-961F-4827-9AE4-93AD5AD4915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E24B-4FB5-ACF9-3DBE7CCC52DC}"/>
                </c:ext>
              </c:extLst>
            </c:dLbl>
            <c:dLbl>
              <c:idx val="38"/>
              <c:tx>
                <c:rich>
                  <a:bodyPr/>
                  <a:lstStyle/>
                  <a:p>
                    <a:fld id="{7BA12AF4-BE9A-4BF6-A9A6-64C19AC3862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E24B-4FB5-ACF9-3DBE7CCC52DC}"/>
                </c:ext>
              </c:extLst>
            </c:dLbl>
            <c:dLbl>
              <c:idx val="39"/>
              <c:tx>
                <c:rich>
                  <a:bodyPr/>
                  <a:lstStyle/>
                  <a:p>
                    <a:fld id="{3B1AD70C-E39D-48BE-8516-2459F6A3135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E24B-4FB5-ACF9-3DBE7CCC52DC}"/>
                </c:ext>
              </c:extLst>
            </c:dLbl>
            <c:dLbl>
              <c:idx val="40"/>
              <c:tx>
                <c:rich>
                  <a:bodyPr/>
                  <a:lstStyle/>
                  <a:p>
                    <a:fld id="{96209B14-AD30-4421-ADEF-9711E426700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E24B-4FB5-ACF9-3DBE7CCC52DC}"/>
                </c:ext>
              </c:extLst>
            </c:dLbl>
            <c:dLbl>
              <c:idx val="41"/>
              <c:tx>
                <c:rich>
                  <a:bodyPr/>
                  <a:lstStyle/>
                  <a:p>
                    <a:fld id="{49A34DE5-30BA-4E4A-AEBE-522CB14B1A0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E24B-4FB5-ACF9-3DBE7CCC52DC}"/>
                </c:ext>
              </c:extLst>
            </c:dLbl>
            <c:dLbl>
              <c:idx val="42"/>
              <c:tx>
                <c:rich>
                  <a:bodyPr/>
                  <a:lstStyle/>
                  <a:p>
                    <a:fld id="{266AB1F2-3A75-4D4C-863C-EE7F8DBC6F5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E24B-4FB5-ACF9-3DBE7CCC52DC}"/>
                </c:ext>
              </c:extLst>
            </c:dLbl>
            <c:dLbl>
              <c:idx val="43"/>
              <c:tx>
                <c:rich>
                  <a:bodyPr/>
                  <a:lstStyle/>
                  <a:p>
                    <a:fld id="{8373D594-5FEA-43AC-ABF2-C083B02F1BF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E24B-4FB5-ACF9-3DBE7CCC52DC}"/>
                </c:ext>
              </c:extLst>
            </c:dLbl>
            <c:dLbl>
              <c:idx val="44"/>
              <c:tx>
                <c:rich>
                  <a:bodyPr/>
                  <a:lstStyle/>
                  <a:p>
                    <a:fld id="{2795C390-50DB-4E21-A8BA-30CF1E5FE80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E24B-4FB5-ACF9-3DBE7CCC52DC}"/>
                </c:ext>
              </c:extLst>
            </c:dLbl>
            <c:dLbl>
              <c:idx val="45"/>
              <c:tx>
                <c:rich>
                  <a:bodyPr/>
                  <a:lstStyle/>
                  <a:p>
                    <a:fld id="{CC279CB2-FD07-44E7-9FED-B08B9A8A2E9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E24B-4FB5-ACF9-3DBE7CCC52DC}"/>
                </c:ext>
              </c:extLst>
            </c:dLbl>
            <c:dLbl>
              <c:idx val="46"/>
              <c:tx>
                <c:rich>
                  <a:bodyPr/>
                  <a:lstStyle/>
                  <a:p>
                    <a:fld id="{C4481342-0731-4CD0-960D-5CA4CDE0E82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E24B-4FB5-ACF9-3DBE7CCC52DC}"/>
                </c:ext>
              </c:extLst>
            </c:dLbl>
            <c:dLbl>
              <c:idx val="47"/>
              <c:tx>
                <c:rich>
                  <a:bodyPr/>
                  <a:lstStyle/>
                  <a:p>
                    <a:fld id="{CA739707-87EC-4BD6-97D7-DC4395BE4AE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E24B-4FB5-ACF9-3DBE7CCC52DC}"/>
                </c:ext>
              </c:extLst>
            </c:dLbl>
            <c:dLbl>
              <c:idx val="48"/>
              <c:tx>
                <c:rich>
                  <a:bodyPr/>
                  <a:lstStyle/>
                  <a:p>
                    <a:fld id="{D4F8A7EC-0787-4021-92E5-039FFAB6BF4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E24B-4FB5-ACF9-3DBE7CCC52DC}"/>
                </c:ext>
              </c:extLst>
            </c:dLbl>
            <c:dLbl>
              <c:idx val="49"/>
              <c:tx>
                <c:rich>
                  <a:bodyPr/>
                  <a:lstStyle/>
                  <a:p>
                    <a:fld id="{5F77FCA0-9735-4BDF-8818-570E3A2DA80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E24B-4FB5-ACF9-3DBE7CCC52DC}"/>
                </c:ext>
              </c:extLst>
            </c:dLbl>
            <c:dLbl>
              <c:idx val="50"/>
              <c:tx>
                <c:rich>
                  <a:bodyPr/>
                  <a:lstStyle/>
                  <a:p>
                    <a:fld id="{76C253B6-B828-48EA-BBAE-2192BE2DE1A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E24B-4FB5-ACF9-3DBE7CCC52DC}"/>
                </c:ext>
              </c:extLst>
            </c:dLbl>
            <c:dLbl>
              <c:idx val="51"/>
              <c:tx>
                <c:rich>
                  <a:bodyPr/>
                  <a:lstStyle/>
                  <a:p>
                    <a:fld id="{843BB632-1990-4476-B64D-5CCDB0DDBC9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E24B-4FB5-ACF9-3DBE7CCC52DC}"/>
                </c:ext>
              </c:extLst>
            </c:dLbl>
            <c:dLbl>
              <c:idx val="52"/>
              <c:tx>
                <c:rich>
                  <a:bodyPr/>
                  <a:lstStyle/>
                  <a:p>
                    <a:fld id="{06C3404B-EF5A-4884-A264-2ABAE897EB0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E24B-4FB5-ACF9-3DBE7CCC52DC}"/>
                </c:ext>
              </c:extLst>
            </c:dLbl>
            <c:dLbl>
              <c:idx val="53"/>
              <c:tx>
                <c:rich>
                  <a:bodyPr/>
                  <a:lstStyle/>
                  <a:p>
                    <a:fld id="{3AB3F985-4644-4135-972C-AF13AC959F3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E24B-4FB5-ACF9-3DBE7CCC52DC}"/>
                </c:ext>
              </c:extLst>
            </c:dLbl>
            <c:dLbl>
              <c:idx val="54"/>
              <c:tx>
                <c:rich>
                  <a:bodyPr/>
                  <a:lstStyle/>
                  <a:p>
                    <a:fld id="{DA9A49C3-B7A0-4FC2-999A-027BA0303D8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E-E24B-4FB5-ACF9-3DBE7CCC52DC}"/>
                </c:ext>
              </c:extLst>
            </c:dLbl>
            <c:dLbl>
              <c:idx val="55"/>
              <c:tx>
                <c:rich>
                  <a:bodyPr/>
                  <a:lstStyle/>
                  <a:p>
                    <a:fld id="{CDAFFA29-8E44-4D01-871E-628B0BD13E9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F-E24B-4FB5-ACF9-3DBE7CCC52DC}"/>
                </c:ext>
              </c:extLst>
            </c:dLbl>
            <c:dLbl>
              <c:idx val="56"/>
              <c:tx>
                <c:rich>
                  <a:bodyPr/>
                  <a:lstStyle/>
                  <a:p>
                    <a:fld id="{95C212AD-2CD1-448E-9B1C-999EACD2F19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0-E24B-4FB5-ACF9-3DBE7CCC52DC}"/>
                </c:ext>
              </c:extLst>
            </c:dLbl>
            <c:dLbl>
              <c:idx val="57"/>
              <c:tx>
                <c:rich>
                  <a:bodyPr/>
                  <a:lstStyle/>
                  <a:p>
                    <a:fld id="{87990ABD-6573-42B3-9A72-84BC637F8F0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1-E24B-4FB5-ACF9-3DBE7CCC52DC}"/>
                </c:ext>
              </c:extLst>
            </c:dLbl>
            <c:dLbl>
              <c:idx val="58"/>
              <c:tx>
                <c:rich>
                  <a:bodyPr/>
                  <a:lstStyle/>
                  <a:p>
                    <a:fld id="{31F292A8-3A01-4343-B616-D024908E773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2-E24B-4FB5-ACF9-3DBE7CCC52DC}"/>
                </c:ext>
              </c:extLst>
            </c:dLbl>
            <c:dLbl>
              <c:idx val="59"/>
              <c:tx>
                <c:rich>
                  <a:bodyPr/>
                  <a:lstStyle/>
                  <a:p>
                    <a:fld id="{20D9CA1C-BFCD-4671-AD42-356CFAD1C6F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3-E24B-4FB5-ACF9-3DBE7CCC52DC}"/>
                </c:ext>
              </c:extLst>
            </c:dLbl>
            <c:dLbl>
              <c:idx val="60"/>
              <c:tx>
                <c:rich>
                  <a:bodyPr/>
                  <a:lstStyle/>
                  <a:p>
                    <a:fld id="{C1405877-71A8-4AFA-8401-A9DE8C4706F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4-E24B-4FB5-ACF9-3DBE7CCC52DC}"/>
                </c:ext>
              </c:extLst>
            </c:dLbl>
            <c:dLbl>
              <c:idx val="61"/>
              <c:tx>
                <c:rich>
                  <a:bodyPr/>
                  <a:lstStyle/>
                  <a:p>
                    <a:fld id="{42EC06BE-BDEE-4613-A16A-CD8317874E2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5-E24B-4FB5-ACF9-3DBE7CCC52DC}"/>
                </c:ext>
              </c:extLst>
            </c:dLbl>
            <c:dLbl>
              <c:idx val="62"/>
              <c:tx>
                <c:rich>
                  <a:bodyPr/>
                  <a:lstStyle/>
                  <a:p>
                    <a:fld id="{275D8475-C90B-4B76-98DF-6DE3E66A0CC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6-E24B-4FB5-ACF9-3DBE7CCC52DC}"/>
                </c:ext>
              </c:extLst>
            </c:dLbl>
            <c:dLbl>
              <c:idx val="63"/>
              <c:tx>
                <c:rich>
                  <a:bodyPr/>
                  <a:lstStyle/>
                  <a:p>
                    <a:fld id="{04CC64BA-516B-4267-B903-9A13062B115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7-E24B-4FB5-ACF9-3DBE7CCC52DC}"/>
                </c:ext>
              </c:extLst>
            </c:dLbl>
            <c:dLbl>
              <c:idx val="64"/>
              <c:tx>
                <c:rich>
                  <a:bodyPr/>
                  <a:lstStyle/>
                  <a:p>
                    <a:fld id="{3A141643-E207-4EA6-BA94-C7C06293BC7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8-E24B-4FB5-ACF9-3DBE7CCC52DC}"/>
                </c:ext>
              </c:extLst>
            </c:dLbl>
            <c:dLbl>
              <c:idx val="65"/>
              <c:tx>
                <c:rich>
                  <a:bodyPr/>
                  <a:lstStyle/>
                  <a:p>
                    <a:fld id="{5C832F88-14C5-4C32-AFA7-0BBDFD91B5E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9-E24B-4FB5-ACF9-3DBE7CCC52DC}"/>
                </c:ext>
              </c:extLst>
            </c:dLbl>
            <c:dLbl>
              <c:idx val="66"/>
              <c:tx>
                <c:rich>
                  <a:bodyPr/>
                  <a:lstStyle/>
                  <a:p>
                    <a:fld id="{28A08894-F8CC-4796-AA11-DB378104E13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A-E24B-4FB5-ACF9-3DBE7CCC52DC}"/>
                </c:ext>
              </c:extLst>
            </c:dLbl>
            <c:dLbl>
              <c:idx val="67"/>
              <c:tx>
                <c:rich>
                  <a:bodyPr/>
                  <a:lstStyle/>
                  <a:p>
                    <a:fld id="{B976EF7C-7656-4B6D-AC00-5F28B3392F3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B-E24B-4FB5-ACF9-3DBE7CCC52DC}"/>
                </c:ext>
              </c:extLst>
            </c:dLbl>
            <c:dLbl>
              <c:idx val="68"/>
              <c:tx>
                <c:rich>
                  <a:bodyPr/>
                  <a:lstStyle/>
                  <a:p>
                    <a:fld id="{8E86870A-9AAA-46C9-9822-456A0BFF9C4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C-E24B-4FB5-ACF9-3DBE7CCC52DC}"/>
                </c:ext>
              </c:extLst>
            </c:dLbl>
            <c:dLbl>
              <c:idx val="69"/>
              <c:tx>
                <c:rich>
                  <a:bodyPr/>
                  <a:lstStyle/>
                  <a:p>
                    <a:fld id="{8B91F74B-7B5E-406C-BDB4-1BDF1245194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D-E24B-4FB5-ACF9-3DBE7CCC52DC}"/>
                </c:ext>
              </c:extLst>
            </c:dLbl>
            <c:dLbl>
              <c:idx val="70"/>
              <c:tx>
                <c:rich>
                  <a:bodyPr/>
                  <a:lstStyle/>
                  <a:p>
                    <a:fld id="{0268C0B9-AA1B-488E-8E85-E1548E724B5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E-E24B-4FB5-ACF9-3DBE7CCC52DC}"/>
                </c:ext>
              </c:extLst>
            </c:dLbl>
            <c:spPr>
              <a:noFill/>
              <a:ln>
                <a:noFill/>
              </a:ln>
              <a:effectLst/>
            </c:spPr>
            <c:txPr>
              <a:bodyPr wrap="square" lIns="38100" tIns="19050" rIns="38100" bIns="19050" anchor="ctr">
                <a:spAutoFit/>
              </a:bodyPr>
              <a:lstStyle/>
              <a:p>
                <a:pPr>
                  <a:defRPr sz="1100" b="1">
                    <a:solidFill>
                      <a:schemeClr val="accent6">
                        <a:lumMod val="75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2.25'!$D$48:$BV$48</c:f>
              <c:numCache>
                <c:formatCode>0.0%</c:formatCode>
                <c:ptCount val="71"/>
                <c:pt idx="22">
                  <c:v>1.6840819392194284E-3</c:v>
                </c:pt>
                <c:pt idx="23">
                  <c:v>2.3942570360438731E-3</c:v>
                </c:pt>
                <c:pt idx="24">
                  <c:v>-4.0062953241096211E-4</c:v>
                </c:pt>
                <c:pt idx="25">
                  <c:v>-1.5517386083556961E-3</c:v>
                </c:pt>
                <c:pt idx="26">
                  <c:v>-1.5435630585992899E-3</c:v>
                </c:pt>
                <c:pt idx="27">
                  <c:v>-1.1429742737587567E-3</c:v>
                </c:pt>
                <c:pt idx="28">
                  <c:v>-5.2090980223368222E-4</c:v>
                </c:pt>
                <c:pt idx="29">
                  <c:v>-1.5197778216205493E-4</c:v>
                </c:pt>
                <c:pt idx="30">
                  <c:v>2.3909825484916269E-4</c:v>
                </c:pt>
                <c:pt idx="31">
                  <c:v>3.7153578596435533E-4</c:v>
                </c:pt>
                <c:pt idx="32">
                  <c:v>6.6054864894105059E-4</c:v>
                </c:pt>
                <c:pt idx="33">
                  <c:v>3.7765387501181857E-4</c:v>
                </c:pt>
                <c:pt idx="34">
                  <c:v>2.9343240392723513E-4</c:v>
                </c:pt>
                <c:pt idx="35">
                  <c:v>3.1829191378690558E-4</c:v>
                </c:pt>
                <c:pt idx="36">
                  <c:v>3.0522149292860901E-4</c:v>
                </c:pt>
                <c:pt idx="37">
                  <c:v>2.6811695910244904E-4</c:v>
                </c:pt>
                <c:pt idx="38">
                  <c:v>4.1006434056745089E-4</c:v>
                </c:pt>
                <c:pt idx="39">
                  <c:v>6.1362897509872893E-4</c:v>
                </c:pt>
                <c:pt idx="40">
                  <c:v>7.4724550427926473E-4</c:v>
                </c:pt>
                <c:pt idx="41">
                  <c:v>8.8217510402099908E-4</c:v>
                </c:pt>
                <c:pt idx="42">
                  <c:v>9.8194744598067984E-4</c:v>
                </c:pt>
                <c:pt idx="43">
                  <c:v>1.0825621085623904E-3</c:v>
                </c:pt>
                <c:pt idx="44">
                  <c:v>1.0847915861208479E-3</c:v>
                </c:pt>
                <c:pt idx="45">
                  <c:v>1.0954947367803336E-3</c:v>
                </c:pt>
                <c:pt idx="46">
                  <c:v>1.179779931595154E-3</c:v>
                </c:pt>
                <c:pt idx="47">
                  <c:v>1.2551694038334116E-3</c:v>
                </c:pt>
                <c:pt idx="48">
                  <c:v>1.3567295458484507E-3</c:v>
                </c:pt>
                <c:pt idx="49">
                  <c:v>1.5042398799463841E-3</c:v>
                </c:pt>
                <c:pt idx="50">
                  <c:v>1.6027523648030617E-3</c:v>
                </c:pt>
                <c:pt idx="51">
                  <c:v>1.6781598891379146E-3</c:v>
                </c:pt>
                <c:pt idx="52">
                  <c:v>1.8131738739286807E-3</c:v>
                </c:pt>
                <c:pt idx="53">
                  <c:v>2.0127270688855836E-3</c:v>
                </c:pt>
                <c:pt idx="54">
                  <c:v>2.2225099727340436E-3</c:v>
                </c:pt>
                <c:pt idx="55">
                  <c:v>2.5362256530332139E-3</c:v>
                </c:pt>
                <c:pt idx="56">
                  <c:v>2.8109306919917865E-3</c:v>
                </c:pt>
                <c:pt idx="57">
                  <c:v>3.1528325955524628E-3</c:v>
                </c:pt>
                <c:pt idx="58">
                  <c:v>3.4792410600714418E-3</c:v>
                </c:pt>
                <c:pt idx="59">
                  <c:v>3.779339807756632E-3</c:v>
                </c:pt>
                <c:pt idx="60">
                  <c:v>4.0725481859336665E-3</c:v>
                </c:pt>
                <c:pt idx="61">
                  <c:v>4.2680747655299556E-3</c:v>
                </c:pt>
                <c:pt idx="62">
                  <c:v>4.4600235817330303E-3</c:v>
                </c:pt>
                <c:pt idx="63">
                  <c:v>4.7923000640813507E-3</c:v>
                </c:pt>
                <c:pt idx="64">
                  <c:v>4.8983099430056354E-3</c:v>
                </c:pt>
                <c:pt idx="65">
                  <c:v>4.9223403488035389E-3</c:v>
                </c:pt>
                <c:pt idx="66">
                  <c:v>4.8993940719497531E-3</c:v>
                </c:pt>
                <c:pt idx="67">
                  <c:v>4.8345252985642351E-3</c:v>
                </c:pt>
                <c:pt idx="68">
                  <c:v>4.7160392291733799E-3</c:v>
                </c:pt>
                <c:pt idx="69">
                  <c:v>4.5191502645979265E-3</c:v>
                </c:pt>
                <c:pt idx="70">
                  <c:v>4.2863721608176475E-3</c:v>
                </c:pt>
              </c:numCache>
            </c:numRef>
          </c:val>
          <c:smooth val="0"/>
          <c:extLst>
            <c:ext xmlns:c15="http://schemas.microsoft.com/office/drawing/2012/chart" uri="{02D57815-91ED-43cb-92C2-25804820EDAC}">
              <c15:datalabelsRange>
                <c15:f>'Fig 2.25'!$D$18:$BV$18</c15:f>
                <c15:dlblRangeCache>
                  <c:ptCount val="71"/>
                  <c:pt idx="30">
                    <c:v>-0,2%</c:v>
                  </c:pt>
                  <c:pt idx="70">
                    <c:v>-0,8%</c:v>
                  </c:pt>
                </c15:dlblRangeCache>
              </c15:datalabelsRange>
            </c:ext>
            <c:ext xmlns:c16="http://schemas.microsoft.com/office/drawing/2014/chart" uri="{C3380CC4-5D6E-409C-BE32-E72D297353CC}">
              <c16:uniqueId val="{0000011F-E24B-4FB5-ACF9-3DBE7CCC52DC}"/>
            </c:ext>
          </c:extLst>
        </c:ser>
        <c:ser>
          <c:idx val="7"/>
          <c:order val="4"/>
          <c:tx>
            <c:strRef>
              <c:f>'Fig 2.25'!$C$49</c:f>
              <c:strCache>
                <c:ptCount val="1"/>
                <c:pt idx="0">
                  <c:v>0,7%</c:v>
                </c:pt>
              </c:strCache>
            </c:strRef>
          </c:tx>
          <c:spPr>
            <a:ln>
              <a:solidFill>
                <a:srgbClr val="800000"/>
              </a:solidFill>
              <a:prstDash val="solid"/>
            </a:ln>
          </c:spPr>
          <c:marker>
            <c:symbol val="none"/>
          </c:marker>
          <c:dLbls>
            <c:dLbl>
              <c:idx val="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0-E24B-4FB5-ACF9-3DBE7CCC52DC}"/>
                </c:ext>
              </c:extLst>
            </c:dLbl>
            <c:dLbl>
              <c:idx val="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1-E24B-4FB5-ACF9-3DBE7CCC52DC}"/>
                </c:ext>
              </c:extLst>
            </c:dLbl>
            <c:dLbl>
              <c:idx val="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2-E24B-4FB5-ACF9-3DBE7CCC52DC}"/>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3-E24B-4FB5-ACF9-3DBE7CCC52DC}"/>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4-E24B-4FB5-ACF9-3DBE7CCC52DC}"/>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5-E24B-4FB5-ACF9-3DBE7CCC52DC}"/>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6-E24B-4FB5-ACF9-3DBE7CCC52DC}"/>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7-E24B-4FB5-ACF9-3DBE7CCC52DC}"/>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8-E24B-4FB5-ACF9-3DBE7CCC52DC}"/>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9-E24B-4FB5-ACF9-3DBE7CCC52DC}"/>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A-E24B-4FB5-ACF9-3DBE7CCC52DC}"/>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B-E24B-4FB5-ACF9-3DBE7CCC52DC}"/>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C-E24B-4FB5-ACF9-3DBE7CCC52DC}"/>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D-E24B-4FB5-ACF9-3DBE7CCC52DC}"/>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E-E24B-4FB5-ACF9-3DBE7CCC52DC}"/>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F-E24B-4FB5-ACF9-3DBE7CCC52DC}"/>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0-E24B-4FB5-ACF9-3DBE7CCC52DC}"/>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1-E24B-4FB5-ACF9-3DBE7CCC52DC}"/>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2-E24B-4FB5-ACF9-3DBE7CCC52DC}"/>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3-E24B-4FB5-ACF9-3DBE7CCC52DC}"/>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4-E24B-4FB5-ACF9-3DBE7CCC52DC}"/>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5-E24B-4FB5-ACF9-3DBE7CCC52DC}"/>
                </c:ext>
              </c:extLst>
            </c:dLbl>
            <c:dLbl>
              <c:idx val="22"/>
              <c:tx>
                <c:rich>
                  <a:bodyPr/>
                  <a:lstStyle/>
                  <a:p>
                    <a:fld id="{5E5501C6-415A-4441-AEF8-D332249E99B9}" type="CELLRANGE">
                      <a:rPr lang="en-US"/>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6-E24B-4FB5-ACF9-3DBE7CCC52DC}"/>
                </c:ext>
              </c:extLst>
            </c:dLbl>
            <c:dLbl>
              <c:idx val="23"/>
              <c:tx>
                <c:rich>
                  <a:bodyPr/>
                  <a:lstStyle/>
                  <a:p>
                    <a:fld id="{66690577-1056-492B-80B7-D5AF2E0F122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7-E24B-4FB5-ACF9-3DBE7CCC52DC}"/>
                </c:ext>
              </c:extLst>
            </c:dLbl>
            <c:dLbl>
              <c:idx val="24"/>
              <c:tx>
                <c:rich>
                  <a:bodyPr/>
                  <a:lstStyle/>
                  <a:p>
                    <a:fld id="{B6D1F384-C1C3-45F9-BE81-0ED12EC026C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8-E24B-4FB5-ACF9-3DBE7CCC52DC}"/>
                </c:ext>
              </c:extLst>
            </c:dLbl>
            <c:dLbl>
              <c:idx val="25"/>
              <c:tx>
                <c:rich>
                  <a:bodyPr/>
                  <a:lstStyle/>
                  <a:p>
                    <a:fld id="{7C860FCB-F674-4442-B126-FC2B5120910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9-E24B-4FB5-ACF9-3DBE7CCC52DC}"/>
                </c:ext>
              </c:extLst>
            </c:dLbl>
            <c:dLbl>
              <c:idx val="26"/>
              <c:tx>
                <c:rich>
                  <a:bodyPr/>
                  <a:lstStyle/>
                  <a:p>
                    <a:fld id="{2758C7D1-E7A6-41CA-883F-5C781390873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A-E24B-4FB5-ACF9-3DBE7CCC52DC}"/>
                </c:ext>
              </c:extLst>
            </c:dLbl>
            <c:dLbl>
              <c:idx val="27"/>
              <c:tx>
                <c:rich>
                  <a:bodyPr/>
                  <a:lstStyle/>
                  <a:p>
                    <a:fld id="{473CDF3D-1F90-4CF4-87D3-7C456FA7D58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B-E24B-4FB5-ACF9-3DBE7CCC52DC}"/>
                </c:ext>
              </c:extLst>
            </c:dLbl>
            <c:dLbl>
              <c:idx val="28"/>
              <c:tx>
                <c:rich>
                  <a:bodyPr/>
                  <a:lstStyle/>
                  <a:p>
                    <a:fld id="{B020160E-34A7-4798-85B0-854547DE486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C-E24B-4FB5-ACF9-3DBE7CCC52DC}"/>
                </c:ext>
              </c:extLst>
            </c:dLbl>
            <c:dLbl>
              <c:idx val="29"/>
              <c:tx>
                <c:rich>
                  <a:bodyPr/>
                  <a:lstStyle/>
                  <a:p>
                    <a:fld id="{53F32AE3-AEAE-40C3-BFE5-66A2D13A013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D-E24B-4FB5-ACF9-3DBE7CCC52DC}"/>
                </c:ext>
              </c:extLst>
            </c:dLbl>
            <c:dLbl>
              <c:idx val="30"/>
              <c:tx>
                <c:rich>
                  <a:bodyPr/>
                  <a:lstStyle/>
                  <a:p>
                    <a:fld id="{E972AF1B-2A23-4E5F-B188-E93024F880C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E-E24B-4FB5-ACF9-3DBE7CCC52DC}"/>
                </c:ext>
              </c:extLst>
            </c:dLbl>
            <c:dLbl>
              <c:idx val="31"/>
              <c:tx>
                <c:rich>
                  <a:bodyPr/>
                  <a:lstStyle/>
                  <a:p>
                    <a:fld id="{42F5CB64-4ADD-453D-B280-B13C90E2B83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F-E24B-4FB5-ACF9-3DBE7CCC52DC}"/>
                </c:ext>
              </c:extLst>
            </c:dLbl>
            <c:dLbl>
              <c:idx val="32"/>
              <c:tx>
                <c:rich>
                  <a:bodyPr/>
                  <a:lstStyle/>
                  <a:p>
                    <a:fld id="{09499A10-2DCA-4F72-933D-72A6FED1764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0-E24B-4FB5-ACF9-3DBE7CCC52DC}"/>
                </c:ext>
              </c:extLst>
            </c:dLbl>
            <c:dLbl>
              <c:idx val="33"/>
              <c:tx>
                <c:rich>
                  <a:bodyPr/>
                  <a:lstStyle/>
                  <a:p>
                    <a:fld id="{8DB3698A-4F9C-475B-B63E-937C1541352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1-E24B-4FB5-ACF9-3DBE7CCC52DC}"/>
                </c:ext>
              </c:extLst>
            </c:dLbl>
            <c:dLbl>
              <c:idx val="34"/>
              <c:tx>
                <c:rich>
                  <a:bodyPr/>
                  <a:lstStyle/>
                  <a:p>
                    <a:fld id="{142839B5-0D3A-48FF-9ABD-8D141AE700E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2-E24B-4FB5-ACF9-3DBE7CCC52DC}"/>
                </c:ext>
              </c:extLst>
            </c:dLbl>
            <c:dLbl>
              <c:idx val="35"/>
              <c:tx>
                <c:rich>
                  <a:bodyPr/>
                  <a:lstStyle/>
                  <a:p>
                    <a:fld id="{83C966DF-6770-4467-98C0-9413E3AEF88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3-E24B-4FB5-ACF9-3DBE7CCC52DC}"/>
                </c:ext>
              </c:extLst>
            </c:dLbl>
            <c:dLbl>
              <c:idx val="36"/>
              <c:tx>
                <c:rich>
                  <a:bodyPr/>
                  <a:lstStyle/>
                  <a:p>
                    <a:fld id="{51D8FC03-FDF6-4D6B-A072-CFDAF1D84E3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4-E24B-4FB5-ACF9-3DBE7CCC52DC}"/>
                </c:ext>
              </c:extLst>
            </c:dLbl>
            <c:dLbl>
              <c:idx val="37"/>
              <c:tx>
                <c:rich>
                  <a:bodyPr/>
                  <a:lstStyle/>
                  <a:p>
                    <a:fld id="{37790DF3-472C-4008-B6C4-3336C10AA58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5-E24B-4FB5-ACF9-3DBE7CCC52DC}"/>
                </c:ext>
              </c:extLst>
            </c:dLbl>
            <c:dLbl>
              <c:idx val="38"/>
              <c:tx>
                <c:rich>
                  <a:bodyPr/>
                  <a:lstStyle/>
                  <a:p>
                    <a:fld id="{CDD797DC-3325-4121-A4A1-D16A8381BE6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6-E24B-4FB5-ACF9-3DBE7CCC52DC}"/>
                </c:ext>
              </c:extLst>
            </c:dLbl>
            <c:dLbl>
              <c:idx val="39"/>
              <c:tx>
                <c:rich>
                  <a:bodyPr/>
                  <a:lstStyle/>
                  <a:p>
                    <a:fld id="{3C29D24C-46F9-4AAE-A120-ED1D8575871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7-E24B-4FB5-ACF9-3DBE7CCC52DC}"/>
                </c:ext>
              </c:extLst>
            </c:dLbl>
            <c:dLbl>
              <c:idx val="40"/>
              <c:tx>
                <c:rich>
                  <a:bodyPr/>
                  <a:lstStyle/>
                  <a:p>
                    <a:fld id="{FC21D668-6C54-413A-A3D7-C669A4A6CDB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8-E24B-4FB5-ACF9-3DBE7CCC52DC}"/>
                </c:ext>
              </c:extLst>
            </c:dLbl>
            <c:dLbl>
              <c:idx val="41"/>
              <c:tx>
                <c:rich>
                  <a:bodyPr/>
                  <a:lstStyle/>
                  <a:p>
                    <a:fld id="{C9DA15A0-F9FC-4549-8F5A-5BD29E378B0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9-E24B-4FB5-ACF9-3DBE7CCC52DC}"/>
                </c:ext>
              </c:extLst>
            </c:dLbl>
            <c:dLbl>
              <c:idx val="42"/>
              <c:tx>
                <c:rich>
                  <a:bodyPr/>
                  <a:lstStyle/>
                  <a:p>
                    <a:fld id="{13D3286A-8105-4C52-B3E2-0E5C216E604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A-E24B-4FB5-ACF9-3DBE7CCC52DC}"/>
                </c:ext>
              </c:extLst>
            </c:dLbl>
            <c:dLbl>
              <c:idx val="43"/>
              <c:tx>
                <c:rich>
                  <a:bodyPr/>
                  <a:lstStyle/>
                  <a:p>
                    <a:fld id="{EAF3A150-02E5-4F34-A140-BDFEA780C72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B-E24B-4FB5-ACF9-3DBE7CCC52DC}"/>
                </c:ext>
              </c:extLst>
            </c:dLbl>
            <c:dLbl>
              <c:idx val="44"/>
              <c:tx>
                <c:rich>
                  <a:bodyPr/>
                  <a:lstStyle/>
                  <a:p>
                    <a:fld id="{D68A805F-A5AC-4E5A-918D-E6942C956BD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C-E24B-4FB5-ACF9-3DBE7CCC52DC}"/>
                </c:ext>
              </c:extLst>
            </c:dLbl>
            <c:dLbl>
              <c:idx val="45"/>
              <c:tx>
                <c:rich>
                  <a:bodyPr/>
                  <a:lstStyle/>
                  <a:p>
                    <a:fld id="{E0DA3BF1-E5B1-4427-90F2-96BBAF0A123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D-E24B-4FB5-ACF9-3DBE7CCC52DC}"/>
                </c:ext>
              </c:extLst>
            </c:dLbl>
            <c:dLbl>
              <c:idx val="46"/>
              <c:tx>
                <c:rich>
                  <a:bodyPr/>
                  <a:lstStyle/>
                  <a:p>
                    <a:fld id="{D28FA4EC-2C6C-408E-9201-149453248B6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E-E24B-4FB5-ACF9-3DBE7CCC52DC}"/>
                </c:ext>
              </c:extLst>
            </c:dLbl>
            <c:dLbl>
              <c:idx val="47"/>
              <c:tx>
                <c:rich>
                  <a:bodyPr/>
                  <a:lstStyle/>
                  <a:p>
                    <a:fld id="{560B87D8-A561-41E0-9957-20CA3F904C6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F-E24B-4FB5-ACF9-3DBE7CCC52DC}"/>
                </c:ext>
              </c:extLst>
            </c:dLbl>
            <c:dLbl>
              <c:idx val="48"/>
              <c:tx>
                <c:rich>
                  <a:bodyPr/>
                  <a:lstStyle/>
                  <a:p>
                    <a:fld id="{731B807A-7CB5-43CC-854B-5E0557E4EB1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0-E24B-4FB5-ACF9-3DBE7CCC52DC}"/>
                </c:ext>
              </c:extLst>
            </c:dLbl>
            <c:dLbl>
              <c:idx val="49"/>
              <c:tx>
                <c:rich>
                  <a:bodyPr/>
                  <a:lstStyle/>
                  <a:p>
                    <a:fld id="{4763F691-870E-438E-AED0-97E4ED3D018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1-E24B-4FB5-ACF9-3DBE7CCC52DC}"/>
                </c:ext>
              </c:extLst>
            </c:dLbl>
            <c:dLbl>
              <c:idx val="50"/>
              <c:tx>
                <c:rich>
                  <a:bodyPr/>
                  <a:lstStyle/>
                  <a:p>
                    <a:fld id="{B5DB1DCC-F39A-4DBE-8FA5-00E10C89165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2-E24B-4FB5-ACF9-3DBE7CCC52DC}"/>
                </c:ext>
              </c:extLst>
            </c:dLbl>
            <c:dLbl>
              <c:idx val="51"/>
              <c:tx>
                <c:rich>
                  <a:bodyPr/>
                  <a:lstStyle/>
                  <a:p>
                    <a:fld id="{68B2D418-2979-4B46-8E69-B2A25647C0D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3-E24B-4FB5-ACF9-3DBE7CCC52DC}"/>
                </c:ext>
              </c:extLst>
            </c:dLbl>
            <c:dLbl>
              <c:idx val="52"/>
              <c:tx>
                <c:rich>
                  <a:bodyPr/>
                  <a:lstStyle/>
                  <a:p>
                    <a:fld id="{0DA7065E-42BA-4FBF-A683-754C1C33F9B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4-E24B-4FB5-ACF9-3DBE7CCC52DC}"/>
                </c:ext>
              </c:extLst>
            </c:dLbl>
            <c:dLbl>
              <c:idx val="53"/>
              <c:tx>
                <c:rich>
                  <a:bodyPr/>
                  <a:lstStyle/>
                  <a:p>
                    <a:fld id="{4FF2D964-6A8F-49F8-9892-E8D799C5EF1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5-E24B-4FB5-ACF9-3DBE7CCC52DC}"/>
                </c:ext>
              </c:extLst>
            </c:dLbl>
            <c:dLbl>
              <c:idx val="54"/>
              <c:tx>
                <c:rich>
                  <a:bodyPr/>
                  <a:lstStyle/>
                  <a:p>
                    <a:fld id="{C93944D2-C0C8-474B-AA90-7C5FF6DF8A1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6-E24B-4FB5-ACF9-3DBE7CCC52DC}"/>
                </c:ext>
              </c:extLst>
            </c:dLbl>
            <c:dLbl>
              <c:idx val="55"/>
              <c:tx>
                <c:rich>
                  <a:bodyPr/>
                  <a:lstStyle/>
                  <a:p>
                    <a:fld id="{3C8D04CB-83E0-4622-B672-30EA29C216F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7-E24B-4FB5-ACF9-3DBE7CCC52DC}"/>
                </c:ext>
              </c:extLst>
            </c:dLbl>
            <c:dLbl>
              <c:idx val="56"/>
              <c:tx>
                <c:rich>
                  <a:bodyPr/>
                  <a:lstStyle/>
                  <a:p>
                    <a:fld id="{43190E7D-3310-41B8-89AE-60CDBD791FD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8-E24B-4FB5-ACF9-3DBE7CCC52DC}"/>
                </c:ext>
              </c:extLst>
            </c:dLbl>
            <c:dLbl>
              <c:idx val="57"/>
              <c:tx>
                <c:rich>
                  <a:bodyPr/>
                  <a:lstStyle/>
                  <a:p>
                    <a:fld id="{C4C4BEA0-87B1-4C81-ABA0-F69D89CDC06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9-E24B-4FB5-ACF9-3DBE7CCC52DC}"/>
                </c:ext>
              </c:extLst>
            </c:dLbl>
            <c:dLbl>
              <c:idx val="58"/>
              <c:tx>
                <c:rich>
                  <a:bodyPr/>
                  <a:lstStyle/>
                  <a:p>
                    <a:fld id="{E86ED1B4-F4A9-4B5F-BDBE-C85F04519F9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A-E24B-4FB5-ACF9-3DBE7CCC52DC}"/>
                </c:ext>
              </c:extLst>
            </c:dLbl>
            <c:dLbl>
              <c:idx val="59"/>
              <c:tx>
                <c:rich>
                  <a:bodyPr/>
                  <a:lstStyle/>
                  <a:p>
                    <a:fld id="{F3C153BE-ED6C-43E0-8E3E-4EA17241ACD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B-E24B-4FB5-ACF9-3DBE7CCC52DC}"/>
                </c:ext>
              </c:extLst>
            </c:dLbl>
            <c:dLbl>
              <c:idx val="60"/>
              <c:tx>
                <c:rich>
                  <a:bodyPr/>
                  <a:lstStyle/>
                  <a:p>
                    <a:fld id="{2C1DA5E8-F587-452E-B713-66D6B070E54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C-E24B-4FB5-ACF9-3DBE7CCC52DC}"/>
                </c:ext>
              </c:extLst>
            </c:dLbl>
            <c:dLbl>
              <c:idx val="61"/>
              <c:tx>
                <c:rich>
                  <a:bodyPr/>
                  <a:lstStyle/>
                  <a:p>
                    <a:fld id="{80C4DD3E-DCC2-4829-8558-E476F22EFFA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D-E24B-4FB5-ACF9-3DBE7CCC52DC}"/>
                </c:ext>
              </c:extLst>
            </c:dLbl>
            <c:dLbl>
              <c:idx val="62"/>
              <c:tx>
                <c:rich>
                  <a:bodyPr/>
                  <a:lstStyle/>
                  <a:p>
                    <a:fld id="{C79C9E70-5DAC-4985-A538-E0B9778F9A7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E-E24B-4FB5-ACF9-3DBE7CCC52DC}"/>
                </c:ext>
              </c:extLst>
            </c:dLbl>
            <c:dLbl>
              <c:idx val="63"/>
              <c:tx>
                <c:rich>
                  <a:bodyPr/>
                  <a:lstStyle/>
                  <a:p>
                    <a:fld id="{459C3FDC-F177-436A-9EB7-D5F8FD53B31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F-E24B-4FB5-ACF9-3DBE7CCC52DC}"/>
                </c:ext>
              </c:extLst>
            </c:dLbl>
            <c:dLbl>
              <c:idx val="64"/>
              <c:tx>
                <c:rich>
                  <a:bodyPr/>
                  <a:lstStyle/>
                  <a:p>
                    <a:fld id="{2415606E-E50D-4A69-9BF3-329A3F2FD43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0-E24B-4FB5-ACF9-3DBE7CCC52DC}"/>
                </c:ext>
              </c:extLst>
            </c:dLbl>
            <c:dLbl>
              <c:idx val="65"/>
              <c:tx>
                <c:rich>
                  <a:bodyPr/>
                  <a:lstStyle/>
                  <a:p>
                    <a:fld id="{CFEBDD48-F1B5-414D-9DEE-C60AA26AA1F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1-E24B-4FB5-ACF9-3DBE7CCC52DC}"/>
                </c:ext>
              </c:extLst>
            </c:dLbl>
            <c:dLbl>
              <c:idx val="66"/>
              <c:tx>
                <c:rich>
                  <a:bodyPr/>
                  <a:lstStyle/>
                  <a:p>
                    <a:fld id="{4EC28ABE-20B3-4C0A-A338-A3C667C3600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2-E24B-4FB5-ACF9-3DBE7CCC52DC}"/>
                </c:ext>
              </c:extLst>
            </c:dLbl>
            <c:dLbl>
              <c:idx val="67"/>
              <c:tx>
                <c:rich>
                  <a:bodyPr/>
                  <a:lstStyle/>
                  <a:p>
                    <a:fld id="{BA38D1E2-9440-4230-9100-C64C7DAD911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3-E24B-4FB5-ACF9-3DBE7CCC52DC}"/>
                </c:ext>
              </c:extLst>
            </c:dLbl>
            <c:dLbl>
              <c:idx val="68"/>
              <c:tx>
                <c:rich>
                  <a:bodyPr/>
                  <a:lstStyle/>
                  <a:p>
                    <a:fld id="{DAC58AAD-32F5-447F-8A48-213015A36E4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4-E24B-4FB5-ACF9-3DBE7CCC52DC}"/>
                </c:ext>
              </c:extLst>
            </c:dLbl>
            <c:dLbl>
              <c:idx val="69"/>
              <c:tx>
                <c:rich>
                  <a:bodyPr/>
                  <a:lstStyle/>
                  <a:p>
                    <a:fld id="{EFFD3E48-3CA0-439B-B1FD-4D4F755C9AA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5-E24B-4FB5-ACF9-3DBE7CCC52DC}"/>
                </c:ext>
              </c:extLst>
            </c:dLbl>
            <c:dLbl>
              <c:idx val="70"/>
              <c:tx>
                <c:rich>
                  <a:bodyPr/>
                  <a:lstStyle/>
                  <a:p>
                    <a:fld id="{0C8E592D-954F-47B5-8832-4E094DC94E2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6-E24B-4FB5-ACF9-3DBE7CCC52DC}"/>
                </c:ext>
              </c:extLst>
            </c:dLbl>
            <c:spPr>
              <a:noFill/>
              <a:ln>
                <a:noFill/>
              </a:ln>
              <a:effectLst/>
            </c:spPr>
            <c:txPr>
              <a:bodyPr wrap="square" lIns="38100" tIns="19050" rIns="38100" bIns="19050" anchor="ctr">
                <a:spAutoFit/>
              </a:bodyPr>
              <a:lstStyle/>
              <a:p>
                <a:pPr>
                  <a:defRPr sz="1100" b="1">
                    <a:solidFill>
                      <a:srgbClr val="800000"/>
                    </a:solidFill>
                  </a:defRPr>
                </a:pPr>
                <a:endParaRPr lang="fr-FR"/>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2.25'!$D$49:$BV$49</c:f>
              <c:numCache>
                <c:formatCode>0.0%</c:formatCode>
                <c:ptCount val="71"/>
                <c:pt idx="22">
                  <c:v>1.6840819392194284E-3</c:v>
                </c:pt>
                <c:pt idx="23">
                  <c:v>2.3942244735963014E-3</c:v>
                </c:pt>
                <c:pt idx="24">
                  <c:v>-4.0036947097582543E-4</c:v>
                </c:pt>
                <c:pt idx="25">
                  <c:v>-1.5513827892450205E-3</c:v>
                </c:pt>
                <c:pt idx="26">
                  <c:v>-1.5431032950992685E-3</c:v>
                </c:pt>
                <c:pt idx="27">
                  <c:v>-1.1431808253113129E-3</c:v>
                </c:pt>
                <c:pt idx="28">
                  <c:v>-6.7195599695424324E-4</c:v>
                </c:pt>
                <c:pt idx="29">
                  <c:v>-4.6118455015334292E-4</c:v>
                </c:pt>
                <c:pt idx="30">
                  <c:v>-2.5827292074706576E-4</c:v>
                </c:pt>
                <c:pt idx="31">
                  <c:v>-3.3733416023368212E-4</c:v>
                </c:pt>
                <c:pt idx="32">
                  <c:v>-2.0764635194803205E-4</c:v>
                </c:pt>
                <c:pt idx="33">
                  <c:v>-7.1210742485136591E-4</c:v>
                </c:pt>
                <c:pt idx="34">
                  <c:v>-1.0585468862688574E-3</c:v>
                </c:pt>
                <c:pt idx="35">
                  <c:v>-1.3001075390342565E-3</c:v>
                </c:pt>
                <c:pt idx="36">
                  <c:v>-1.5887022928822159E-3</c:v>
                </c:pt>
                <c:pt idx="37">
                  <c:v>-1.896402906950978E-3</c:v>
                </c:pt>
                <c:pt idx="38">
                  <c:v>-2.0094527668433337E-3</c:v>
                </c:pt>
                <c:pt idx="39">
                  <c:v>-2.0602749369894591E-3</c:v>
                </c:pt>
                <c:pt idx="40">
                  <c:v>-2.1654638248951585E-3</c:v>
                </c:pt>
                <c:pt idx="41">
                  <c:v>-2.2710476762565213E-3</c:v>
                </c:pt>
                <c:pt idx="42">
                  <c:v>-2.4073158354177282E-3</c:v>
                </c:pt>
                <c:pt idx="43">
                  <c:v>-2.5502293714481095E-3</c:v>
                </c:pt>
                <c:pt idx="44">
                  <c:v>-2.7679061217162071E-3</c:v>
                </c:pt>
                <c:pt idx="45">
                  <c:v>-3.0128708855300668E-3</c:v>
                </c:pt>
                <c:pt idx="46">
                  <c:v>-3.1645471921469548E-3</c:v>
                </c:pt>
                <c:pt idx="47">
                  <c:v>-3.2686812887395278E-3</c:v>
                </c:pt>
                <c:pt idx="48">
                  <c:v>-3.3678803753880437E-3</c:v>
                </c:pt>
                <c:pt idx="49">
                  <c:v>-3.4200747218176009E-3</c:v>
                </c:pt>
                <c:pt idx="50">
                  <c:v>-3.516923197110805E-3</c:v>
                </c:pt>
                <c:pt idx="51">
                  <c:v>-3.6584293824019898E-3</c:v>
                </c:pt>
                <c:pt idx="52">
                  <c:v>-3.7188117436145196E-3</c:v>
                </c:pt>
                <c:pt idx="53">
                  <c:v>-3.703599915883371E-3</c:v>
                </c:pt>
                <c:pt idx="54">
                  <c:v>-3.6606428782731959E-3</c:v>
                </c:pt>
                <c:pt idx="55">
                  <c:v>-3.5028667451670326E-3</c:v>
                </c:pt>
                <c:pt idx="56">
                  <c:v>-3.3855617962940676E-3</c:v>
                </c:pt>
                <c:pt idx="57">
                  <c:v>-3.2065719318231933E-3</c:v>
                </c:pt>
                <c:pt idx="58">
                  <c:v>-3.0407379516598498E-3</c:v>
                </c:pt>
                <c:pt idx="59">
                  <c:v>-2.8776303607832565E-3</c:v>
                </c:pt>
                <c:pt idx="60">
                  <c:v>-2.7431307468570587E-3</c:v>
                </c:pt>
                <c:pt idx="61">
                  <c:v>-2.697176600274992E-3</c:v>
                </c:pt>
                <c:pt idx="62">
                  <c:v>-2.6544598701546962E-3</c:v>
                </c:pt>
                <c:pt idx="63">
                  <c:v>-2.4346120605935606E-3</c:v>
                </c:pt>
                <c:pt idx="64">
                  <c:v>-2.4771207060615974E-3</c:v>
                </c:pt>
                <c:pt idx="65">
                  <c:v>-2.6111517348985924E-3</c:v>
                </c:pt>
                <c:pt idx="66">
                  <c:v>-2.7540486096595818E-3</c:v>
                </c:pt>
                <c:pt idx="67">
                  <c:v>-2.9570082319679836E-3</c:v>
                </c:pt>
                <c:pt idx="68">
                  <c:v>-3.1998284807802369E-3</c:v>
                </c:pt>
                <c:pt idx="69">
                  <c:v>-3.5331407280788374E-3</c:v>
                </c:pt>
                <c:pt idx="70">
                  <c:v>-3.9023766675081728E-3</c:v>
                </c:pt>
              </c:numCache>
            </c:numRef>
          </c:val>
          <c:smooth val="0"/>
          <c:extLst>
            <c:ext xmlns:c15="http://schemas.microsoft.com/office/drawing/2012/chart" uri="{02D57815-91ED-43cb-92C2-25804820EDAC}">
              <c15:datalabelsRange>
                <c15:f>'Fig 2.25'!$D$19:$BV$19</c15:f>
                <c15:dlblRangeCache>
                  <c:ptCount val="71"/>
                  <c:pt idx="70">
                    <c:v>-1,6%</c:v>
                  </c:pt>
                </c15:dlblRangeCache>
              </c15:datalabelsRange>
            </c:ext>
            <c:ext xmlns:c16="http://schemas.microsoft.com/office/drawing/2014/chart" uri="{C3380CC4-5D6E-409C-BE32-E72D297353CC}">
              <c16:uniqueId val="{00000167-E24B-4FB5-ACF9-3DBE7CCC52DC}"/>
            </c:ext>
          </c:extLst>
        </c:ser>
        <c:dLbls>
          <c:dLblPos val="t"/>
          <c:showLegendKey val="0"/>
          <c:showVal val="1"/>
          <c:showCatName val="0"/>
          <c:showSerName val="0"/>
          <c:showPercent val="0"/>
          <c:showBubbleSize val="0"/>
        </c:dLbls>
        <c:smooth val="0"/>
        <c:axId val="105298560"/>
        <c:axId val="106748928"/>
      </c:lineChart>
      <c:catAx>
        <c:axId val="105298560"/>
        <c:scaling>
          <c:orientation val="minMax"/>
        </c:scaling>
        <c:delete val="0"/>
        <c:axPos val="b"/>
        <c:numFmt formatCode="General" sourceLinked="1"/>
        <c:majorTickMark val="out"/>
        <c:minorTickMark val="none"/>
        <c:tickLblPos val="nextTo"/>
        <c:spPr>
          <a:ln>
            <a:solidFill>
              <a:srgbClr val="FF0000"/>
            </a:solidFill>
          </a:ln>
        </c:spPr>
        <c:txPr>
          <a:bodyPr rot="-5400000" vert="horz"/>
          <a:lstStyle/>
          <a:p>
            <a:pPr>
              <a:defRPr/>
            </a:pPr>
            <a:endParaRPr lang="fr-FR"/>
          </a:p>
        </c:txPr>
        <c:crossAx val="106748928"/>
        <c:crosses val="autoZero"/>
        <c:auto val="1"/>
        <c:lblAlgn val="ctr"/>
        <c:lblOffset val="100"/>
        <c:tickLblSkip val="5"/>
        <c:tickMarkSkip val="5"/>
        <c:noMultiLvlLbl val="0"/>
      </c:catAx>
      <c:valAx>
        <c:axId val="106748928"/>
        <c:scaling>
          <c:orientation val="minMax"/>
        </c:scaling>
        <c:delete val="0"/>
        <c:axPos val="l"/>
        <c:majorGridlines>
          <c:spPr>
            <a:ln>
              <a:solidFill>
                <a:srgbClr val="002060"/>
              </a:solidFill>
            </a:ln>
          </c:spPr>
        </c:majorGridlines>
        <c:title>
          <c:tx>
            <c:rich>
              <a:bodyPr rot="-5400000" vert="horz"/>
              <a:lstStyle/>
              <a:p>
                <a:pPr>
                  <a:defRPr>
                    <a:solidFill>
                      <a:srgbClr val="002060"/>
                    </a:solidFill>
                  </a:defRPr>
                </a:pPr>
                <a:r>
                  <a:rPr lang="en-US">
                    <a:solidFill>
                      <a:srgbClr val="002060"/>
                    </a:solidFill>
                  </a:rPr>
                  <a:t>en % du PIB</a:t>
                </a:r>
              </a:p>
            </c:rich>
          </c:tx>
          <c:layout>
            <c:manualLayout>
              <c:xMode val="edge"/>
              <c:yMode val="edge"/>
              <c:x val="1.2451975148676034E-2"/>
              <c:y val="0.34860463355542098"/>
            </c:manualLayout>
          </c:layout>
          <c:overlay val="0"/>
        </c:title>
        <c:numFmt formatCode="0.0%" sourceLinked="0"/>
        <c:majorTickMark val="out"/>
        <c:minorTickMark val="none"/>
        <c:tickLblPos val="nextTo"/>
        <c:txPr>
          <a:bodyPr/>
          <a:lstStyle/>
          <a:p>
            <a:pPr>
              <a:defRPr>
                <a:solidFill>
                  <a:srgbClr val="002060"/>
                </a:solidFill>
              </a:defRPr>
            </a:pPr>
            <a:endParaRPr lang="fr-FR"/>
          </a:p>
        </c:txPr>
        <c:crossAx val="105298560"/>
        <c:crosses val="autoZero"/>
        <c:crossBetween val="between"/>
        <c:majorUnit val="2.0000000000000005E-3"/>
      </c:valAx>
    </c:plotArea>
    <c:legend>
      <c:legendPos val="b"/>
      <c:layout>
        <c:manualLayout>
          <c:xMode val="edge"/>
          <c:yMode val="edge"/>
          <c:x val="0"/>
          <c:y val="0.94037927196273241"/>
          <c:w val="1"/>
          <c:h val="5.962072803726759E-2"/>
        </c:manualLayout>
      </c:layout>
      <c:overlay val="0"/>
    </c:legend>
    <c:plotVisOnly val="1"/>
    <c:dispBlanksAs val="gap"/>
    <c:showDLblsOverMax val="0"/>
  </c:chart>
  <c:spPr>
    <a:ln>
      <a:solidFill>
        <a:srgbClr val="002060"/>
      </a:solidFill>
    </a:ln>
  </c:spPr>
  <c:printSettings>
    <c:headerFooter/>
    <c:pageMargins b="0.75000000000000033" l="0.70000000000000029" r="0.70000000000000029" t="0.75000000000000033" header="0.30000000000000016" footer="0.30000000000000016"/>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466095219110264E-2"/>
          <c:y val="3.2064285714285698E-2"/>
          <c:w val="0.89463902455231059"/>
          <c:h val="0.84394609327680192"/>
        </c:manualLayout>
      </c:layout>
      <c:lineChart>
        <c:grouping val="standard"/>
        <c:varyColors val="0"/>
        <c:ser>
          <c:idx val="5"/>
          <c:order val="0"/>
          <c:tx>
            <c:strRef>
              <c:f>'Fig 2.25'!$C$5</c:f>
              <c:strCache>
                <c:ptCount val="1"/>
                <c:pt idx="0">
                  <c:v>Obs</c:v>
                </c:pt>
              </c:strCache>
            </c:strRef>
          </c:tx>
          <c:spPr>
            <a:ln w="28575">
              <a:solidFill>
                <a:sysClr val="windowText" lastClr="000000">
                  <a:lumMod val="50000"/>
                  <a:lumOff val="50000"/>
                </a:sysClr>
              </a:solidFill>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E1-4F3C-A535-5F729635BCF9}"/>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E1-4F3C-A535-5F729635BCF9}"/>
                </c:ext>
              </c:extLst>
            </c:dLbl>
            <c:dLbl>
              <c:idx val="2"/>
              <c:tx>
                <c:rich>
                  <a:bodyPr/>
                  <a:lstStyle/>
                  <a:p>
                    <a:fld id="{B42B0FCF-8E22-481C-815F-D670D008DCD1}"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DE1-4F3C-A535-5F729635BCF9}"/>
                </c:ext>
              </c:extLst>
            </c:dLbl>
            <c:dLbl>
              <c:idx val="3"/>
              <c:tx>
                <c:rich>
                  <a:bodyPr/>
                  <a:lstStyle/>
                  <a:p>
                    <a:fld id="{244CB727-F1DE-446C-A319-55AB7D0BCF2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DE1-4F3C-A535-5F729635BCF9}"/>
                </c:ext>
              </c:extLst>
            </c:dLbl>
            <c:dLbl>
              <c:idx val="4"/>
              <c:tx>
                <c:rich>
                  <a:bodyPr/>
                  <a:lstStyle/>
                  <a:p>
                    <a:fld id="{BC5196DF-427E-43A9-A1B1-C1C5464701C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DE1-4F3C-A535-5F729635BCF9}"/>
                </c:ext>
              </c:extLst>
            </c:dLbl>
            <c:dLbl>
              <c:idx val="5"/>
              <c:tx>
                <c:rich>
                  <a:bodyPr/>
                  <a:lstStyle/>
                  <a:p>
                    <a:fld id="{961A830A-170B-46A8-97AF-DB242A3E2A2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DE1-4F3C-A535-5F729635BCF9}"/>
                </c:ext>
              </c:extLst>
            </c:dLbl>
            <c:dLbl>
              <c:idx val="6"/>
              <c:tx>
                <c:rich>
                  <a:bodyPr/>
                  <a:lstStyle/>
                  <a:p>
                    <a:fld id="{746239AB-27AD-4BF5-93ED-0B11B455DAE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DE1-4F3C-A535-5F729635BCF9}"/>
                </c:ext>
              </c:extLst>
            </c:dLbl>
            <c:dLbl>
              <c:idx val="7"/>
              <c:tx>
                <c:rich>
                  <a:bodyPr/>
                  <a:lstStyle/>
                  <a:p>
                    <a:fld id="{DF91D83A-E9D1-482D-A317-B971DF807A2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DE1-4F3C-A535-5F729635BCF9}"/>
                </c:ext>
              </c:extLst>
            </c:dLbl>
            <c:dLbl>
              <c:idx val="8"/>
              <c:tx>
                <c:rich>
                  <a:bodyPr/>
                  <a:lstStyle/>
                  <a:p>
                    <a:fld id="{7DA2F994-F793-4CA4-B959-9B39C5BAAE9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DE1-4F3C-A535-5F729635BCF9}"/>
                </c:ext>
              </c:extLst>
            </c:dLbl>
            <c:dLbl>
              <c:idx val="9"/>
              <c:tx>
                <c:rich>
                  <a:bodyPr/>
                  <a:lstStyle/>
                  <a:p>
                    <a:fld id="{9CDEDC77-0DB9-4D7B-959D-3DC4265CFBD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DE1-4F3C-A535-5F729635BCF9}"/>
                </c:ext>
              </c:extLst>
            </c:dLbl>
            <c:dLbl>
              <c:idx val="10"/>
              <c:tx>
                <c:rich>
                  <a:bodyPr/>
                  <a:lstStyle/>
                  <a:p>
                    <a:fld id="{A32AC838-719A-4773-A92B-C5EAAC0CF98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DE1-4F3C-A535-5F729635BCF9}"/>
                </c:ext>
              </c:extLst>
            </c:dLbl>
            <c:dLbl>
              <c:idx val="11"/>
              <c:tx>
                <c:rich>
                  <a:bodyPr/>
                  <a:lstStyle/>
                  <a:p>
                    <a:fld id="{3A1EAABD-3768-42C8-872A-4C87740BBBA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DE1-4F3C-A535-5F729635BCF9}"/>
                </c:ext>
              </c:extLst>
            </c:dLbl>
            <c:dLbl>
              <c:idx val="12"/>
              <c:tx>
                <c:rich>
                  <a:bodyPr/>
                  <a:lstStyle/>
                  <a:p>
                    <a:fld id="{B3C81582-803A-462C-9C0C-B0255B4B3E2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DE1-4F3C-A535-5F729635BCF9}"/>
                </c:ext>
              </c:extLst>
            </c:dLbl>
            <c:dLbl>
              <c:idx val="13"/>
              <c:tx>
                <c:rich>
                  <a:bodyPr/>
                  <a:lstStyle/>
                  <a:p>
                    <a:fld id="{1FB3D91F-AA4D-43BB-B880-CC44F3878D0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DE1-4F3C-A535-5F729635BCF9}"/>
                </c:ext>
              </c:extLst>
            </c:dLbl>
            <c:dLbl>
              <c:idx val="14"/>
              <c:tx>
                <c:rich>
                  <a:bodyPr/>
                  <a:lstStyle/>
                  <a:p>
                    <a:fld id="{ACE10D77-4A05-4E05-A73C-8BE3568CBF9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DE1-4F3C-A535-5F729635BCF9}"/>
                </c:ext>
              </c:extLst>
            </c:dLbl>
            <c:dLbl>
              <c:idx val="15"/>
              <c:tx>
                <c:rich>
                  <a:bodyPr/>
                  <a:lstStyle/>
                  <a:p>
                    <a:fld id="{88DD5177-1C6D-4923-8264-137C5431D8A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DE1-4F3C-A535-5F729635BCF9}"/>
                </c:ext>
              </c:extLst>
            </c:dLbl>
            <c:dLbl>
              <c:idx val="16"/>
              <c:tx>
                <c:rich>
                  <a:bodyPr/>
                  <a:lstStyle/>
                  <a:p>
                    <a:fld id="{A8FA1874-8C7C-435F-AB42-1294B192288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DE1-4F3C-A535-5F729635BCF9}"/>
                </c:ext>
              </c:extLst>
            </c:dLbl>
            <c:dLbl>
              <c:idx val="17"/>
              <c:tx>
                <c:rich>
                  <a:bodyPr/>
                  <a:lstStyle/>
                  <a:p>
                    <a:fld id="{482C0943-C153-4A33-897B-BA3733C2D85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DE1-4F3C-A535-5F729635BCF9}"/>
                </c:ext>
              </c:extLst>
            </c:dLbl>
            <c:dLbl>
              <c:idx val="18"/>
              <c:tx>
                <c:rich>
                  <a:bodyPr/>
                  <a:lstStyle/>
                  <a:p>
                    <a:fld id="{5F1931C3-E472-4987-A7A7-FFCB29C71A9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DE1-4F3C-A535-5F729635BCF9}"/>
                </c:ext>
              </c:extLst>
            </c:dLbl>
            <c:dLbl>
              <c:idx val="19"/>
              <c:tx>
                <c:rich>
                  <a:bodyPr/>
                  <a:lstStyle/>
                  <a:p>
                    <a:fld id="{E3AC24EF-4091-4309-9538-DEC62224025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DE1-4F3C-A535-5F729635BCF9}"/>
                </c:ext>
              </c:extLst>
            </c:dLbl>
            <c:dLbl>
              <c:idx val="20"/>
              <c:tx>
                <c:rich>
                  <a:bodyPr/>
                  <a:lstStyle/>
                  <a:p>
                    <a:fld id="{41B2AEC8-5C5D-41AE-9D28-FF23FB7820C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DE1-4F3C-A535-5F729635BCF9}"/>
                </c:ext>
              </c:extLst>
            </c:dLbl>
            <c:dLbl>
              <c:idx val="21"/>
              <c:tx>
                <c:rich>
                  <a:bodyPr/>
                  <a:lstStyle/>
                  <a:p>
                    <a:fld id="{E5EF19A5-89F5-481A-983F-B441CE2DA2D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DE1-4F3C-A535-5F729635BCF9}"/>
                </c:ext>
              </c:extLst>
            </c:dLbl>
            <c:dLbl>
              <c:idx val="22"/>
              <c:tx>
                <c:rich>
                  <a:bodyPr/>
                  <a:lstStyle/>
                  <a:p>
                    <a:fld id="{ACC39438-112A-4188-BA68-BC7E27F2275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DE1-4F3C-A535-5F729635BCF9}"/>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DE1-4F3C-A535-5F729635BCF9}"/>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DE1-4F3C-A535-5F729635BCF9}"/>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DE1-4F3C-A535-5F729635BCF9}"/>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DE1-4F3C-A535-5F729635BCF9}"/>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DE1-4F3C-A535-5F729635BCF9}"/>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DE1-4F3C-A535-5F729635BCF9}"/>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DE1-4F3C-A535-5F729635BCF9}"/>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DE1-4F3C-A535-5F729635BCF9}"/>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DE1-4F3C-A535-5F729635BCF9}"/>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DE1-4F3C-A535-5F729635BCF9}"/>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DE1-4F3C-A535-5F729635BCF9}"/>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DE1-4F3C-A535-5F729635BCF9}"/>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7DE1-4F3C-A535-5F729635BCF9}"/>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7DE1-4F3C-A535-5F729635BCF9}"/>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7DE1-4F3C-A535-5F729635BCF9}"/>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7DE1-4F3C-A535-5F729635BCF9}"/>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7DE1-4F3C-A535-5F729635BCF9}"/>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7DE1-4F3C-A535-5F729635BCF9}"/>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7DE1-4F3C-A535-5F729635BCF9}"/>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7DE1-4F3C-A535-5F729635BCF9}"/>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7DE1-4F3C-A535-5F729635BCF9}"/>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7DE1-4F3C-A535-5F729635BCF9}"/>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7DE1-4F3C-A535-5F729635BCF9}"/>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7DE1-4F3C-A535-5F729635BCF9}"/>
                </c:ext>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7DE1-4F3C-A535-5F729635BCF9}"/>
                </c:ext>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7DE1-4F3C-A535-5F729635BCF9}"/>
                </c:ext>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7DE1-4F3C-A535-5F729635BCF9}"/>
                </c:ext>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7DE1-4F3C-A535-5F729635BCF9}"/>
                </c:ext>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7DE1-4F3C-A535-5F729635BCF9}"/>
                </c:ext>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7DE1-4F3C-A535-5F729635BCF9}"/>
                </c:ext>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7DE1-4F3C-A535-5F729635BCF9}"/>
                </c:ext>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7DE1-4F3C-A535-5F729635BCF9}"/>
                </c:ext>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7DE1-4F3C-A535-5F729635BCF9}"/>
                </c:ext>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7DE1-4F3C-A535-5F729635BCF9}"/>
                </c:ext>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7DE1-4F3C-A535-5F729635BCF9}"/>
                </c:ext>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7DE1-4F3C-A535-5F729635BCF9}"/>
                </c:ext>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7DE1-4F3C-A535-5F729635BCF9}"/>
                </c:ext>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7DE1-4F3C-A535-5F729635BCF9}"/>
                </c:ext>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7DE1-4F3C-A535-5F729635BCF9}"/>
                </c:ext>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7DE1-4F3C-A535-5F729635BCF9}"/>
                </c:ext>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7DE1-4F3C-A535-5F729635BCF9}"/>
                </c:ext>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7DE1-4F3C-A535-5F729635BCF9}"/>
                </c:ext>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7DE1-4F3C-A535-5F729635BCF9}"/>
                </c:ext>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7DE1-4F3C-A535-5F729635BCF9}"/>
                </c:ext>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7DE1-4F3C-A535-5F729635BCF9}"/>
                </c:ext>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7DE1-4F3C-A535-5F729635BCF9}"/>
                </c:ext>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7DE1-4F3C-A535-5F729635BCF9}"/>
                </c:ext>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7DE1-4F3C-A535-5F729635BCF9}"/>
                </c:ext>
              </c:extLst>
            </c:dLbl>
            <c:spPr>
              <a:noFill/>
              <a:ln>
                <a:noFill/>
              </a:ln>
              <a:effectLst/>
            </c:spPr>
            <c:txPr>
              <a:bodyPr wrap="square" lIns="38100" tIns="19050" rIns="38100" bIns="19050" anchor="ctr">
                <a:spAutoFit/>
              </a:bodyPr>
              <a:lstStyle/>
              <a:p>
                <a:pPr>
                  <a:defRPr sz="1100" b="1">
                    <a:solidFill>
                      <a:schemeClr val="tx1">
                        <a:lumMod val="50000"/>
                        <a:lumOff val="50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2.25'!$D$5:$BV$5</c:f>
              <c:numCache>
                <c:formatCode>0.0%</c:formatCode>
                <c:ptCount val="71"/>
                <c:pt idx="2">
                  <c:v>3.0083393243963419E-3</c:v>
                </c:pt>
                <c:pt idx="3">
                  <c:v>4.5956939454800949E-3</c:v>
                </c:pt>
                <c:pt idx="4">
                  <c:v>3.9095670342936678E-3</c:v>
                </c:pt>
                <c:pt idx="5">
                  <c:v>1.5309333976637612E-3</c:v>
                </c:pt>
                <c:pt idx="6">
                  <c:v>1.7210616934999479E-3</c:v>
                </c:pt>
                <c:pt idx="7">
                  <c:v>6.4736771883144861E-4</c:v>
                </c:pt>
                <c:pt idx="8">
                  <c:v>-5.3148491046912938E-4</c:v>
                </c:pt>
                <c:pt idx="9">
                  <c:v>-4.7931710052126764E-3</c:v>
                </c:pt>
                <c:pt idx="10">
                  <c:v>-7.2341462629708642E-3</c:v>
                </c:pt>
                <c:pt idx="11">
                  <c:v>-6.639271002684799E-3</c:v>
                </c:pt>
                <c:pt idx="12">
                  <c:v>-6.4765653281220747E-3</c:v>
                </c:pt>
                <c:pt idx="13">
                  <c:v>-3.7007474534598572E-3</c:v>
                </c:pt>
                <c:pt idx="14">
                  <c:v>-3.6655654883564204E-3</c:v>
                </c:pt>
                <c:pt idx="15">
                  <c:v>-2.9418812793532423E-3</c:v>
                </c:pt>
                <c:pt idx="16">
                  <c:v>-2.4413220226591759E-3</c:v>
                </c:pt>
                <c:pt idx="17">
                  <c:v>-1.1576726702551832E-3</c:v>
                </c:pt>
                <c:pt idx="18">
                  <c:v>-9.4596633301732846E-4</c:v>
                </c:pt>
                <c:pt idx="19">
                  <c:v>-3.0122532211515618E-4</c:v>
                </c:pt>
                <c:pt idx="20">
                  <c:v>-6.0937411686042831E-3</c:v>
                </c:pt>
                <c:pt idx="21">
                  <c:v>3.4067908157092708E-4</c:v>
                </c:pt>
                <c:pt idx="22">
                  <c:v>1.6840819392194284E-3</c:v>
                </c:pt>
              </c:numCache>
            </c:numRef>
          </c:val>
          <c:smooth val="0"/>
          <c:extLst>
            <c:ext xmlns:c15="http://schemas.microsoft.com/office/drawing/2012/chart" uri="{02D57815-91ED-43cb-92C2-25804820EDAC}">
              <c15:datalabelsRange>
                <c15:f>'Fig 2.25'!$D$15:$BV$15</c15:f>
                <c15:dlblRangeCache>
                  <c:ptCount val="71"/>
                  <c:pt idx="2">
                    <c:v>0,3%</c:v>
                  </c:pt>
                </c15:dlblRangeCache>
              </c15:datalabelsRange>
            </c:ext>
            <c:ext xmlns:c16="http://schemas.microsoft.com/office/drawing/2014/chart" uri="{C3380CC4-5D6E-409C-BE32-E72D297353CC}">
              <c16:uniqueId val="{00000047-7DE1-4F3C-A535-5F729635BCF9}"/>
            </c:ext>
          </c:extLst>
        </c:ser>
        <c:ser>
          <c:idx val="0"/>
          <c:order val="1"/>
          <c:tx>
            <c:strRef>
              <c:f>'Fig 2.25'!$C$6</c:f>
              <c:strCache>
                <c:ptCount val="1"/>
                <c:pt idx="0">
                  <c:v>1,6%</c:v>
                </c:pt>
              </c:strCache>
            </c:strRef>
          </c:tx>
          <c:spPr>
            <a:ln>
              <a:solidFill>
                <a:srgbClr val="006600"/>
              </a:solidFill>
              <a:prstDash val="solid"/>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7DE1-4F3C-A535-5F729635BCF9}"/>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7DE1-4F3C-A535-5F729635BCF9}"/>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7DE1-4F3C-A535-5F729635BCF9}"/>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7DE1-4F3C-A535-5F729635BCF9}"/>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7DE1-4F3C-A535-5F729635BCF9}"/>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7DE1-4F3C-A535-5F729635BCF9}"/>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7DE1-4F3C-A535-5F729635BCF9}"/>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7DE1-4F3C-A535-5F729635BCF9}"/>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7DE1-4F3C-A535-5F729635BCF9}"/>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7DE1-4F3C-A535-5F729635BCF9}"/>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7DE1-4F3C-A535-5F729635BCF9}"/>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7DE1-4F3C-A535-5F729635BCF9}"/>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7DE1-4F3C-A535-5F729635BCF9}"/>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7DE1-4F3C-A535-5F729635BCF9}"/>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7DE1-4F3C-A535-5F729635BCF9}"/>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7DE1-4F3C-A535-5F729635BCF9}"/>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7DE1-4F3C-A535-5F729635BCF9}"/>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7DE1-4F3C-A535-5F729635BCF9}"/>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7DE1-4F3C-A535-5F729635BCF9}"/>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7DE1-4F3C-A535-5F729635BCF9}"/>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7DE1-4F3C-A535-5F729635BCF9}"/>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7DE1-4F3C-A535-5F729635BCF9}"/>
                </c:ext>
              </c:extLst>
            </c:dLbl>
            <c:dLbl>
              <c:idx val="22"/>
              <c:tx>
                <c:rich>
                  <a:bodyPr wrap="square" lIns="38100" tIns="19050" rIns="38100" bIns="19050" anchor="ctr">
                    <a:spAutoFit/>
                  </a:bodyPr>
                  <a:lstStyle/>
                  <a:p>
                    <a:pPr>
                      <a:defRPr sz="1100" b="1">
                        <a:solidFill>
                          <a:schemeClr val="tx1">
                            <a:lumMod val="50000"/>
                            <a:lumOff val="50000"/>
                          </a:schemeClr>
                        </a:solidFill>
                      </a:defRPr>
                    </a:pPr>
                    <a:fld id="{419B3806-C7B7-4F87-A63E-985FCF5A64BB}" type="CELLRANGE">
                      <a:rPr lang="en-US"/>
                      <a:pPr>
                        <a:defRPr sz="1100" b="1">
                          <a:solidFill>
                            <a:schemeClr val="tx1">
                              <a:lumMod val="50000"/>
                              <a:lumOff val="50000"/>
                            </a:schemeClr>
                          </a:solidFill>
                        </a:defRPr>
                      </a:pPr>
                      <a:t>[PLAGECELL]</a:t>
                    </a:fld>
                    <a:endParaRPr lang="fr-FR"/>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7DE1-4F3C-A535-5F729635BCF9}"/>
                </c:ext>
              </c:extLst>
            </c:dLbl>
            <c:dLbl>
              <c:idx val="23"/>
              <c:tx>
                <c:rich>
                  <a:bodyPr/>
                  <a:lstStyle/>
                  <a:p>
                    <a:fld id="{B9AA26D7-544A-4023-831A-2E15CC1D66B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F-7DE1-4F3C-A535-5F729635BCF9}"/>
                </c:ext>
              </c:extLst>
            </c:dLbl>
            <c:dLbl>
              <c:idx val="24"/>
              <c:tx>
                <c:rich>
                  <a:bodyPr/>
                  <a:lstStyle/>
                  <a:p>
                    <a:fld id="{A842CD7C-E8E0-4623-A161-FD7D668FDA0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7DE1-4F3C-A535-5F729635BCF9}"/>
                </c:ext>
              </c:extLst>
            </c:dLbl>
            <c:dLbl>
              <c:idx val="25"/>
              <c:tx>
                <c:rich>
                  <a:bodyPr/>
                  <a:lstStyle/>
                  <a:p>
                    <a:fld id="{D5870F70-3FD0-4633-B02A-66A4C47BF72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7DE1-4F3C-A535-5F729635BCF9}"/>
                </c:ext>
              </c:extLst>
            </c:dLbl>
            <c:dLbl>
              <c:idx val="26"/>
              <c:tx>
                <c:rich>
                  <a:bodyPr/>
                  <a:lstStyle/>
                  <a:p>
                    <a:fld id="{DC9035BF-9D00-46A7-A00D-A05C2DC7331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7DE1-4F3C-A535-5F729635BCF9}"/>
                </c:ext>
              </c:extLst>
            </c:dLbl>
            <c:dLbl>
              <c:idx val="27"/>
              <c:tx>
                <c:rich>
                  <a:bodyPr/>
                  <a:lstStyle/>
                  <a:p>
                    <a:fld id="{5A675D10-172C-4036-A123-69592D66BE9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7DE1-4F3C-A535-5F729635BCF9}"/>
                </c:ext>
              </c:extLst>
            </c:dLbl>
            <c:dLbl>
              <c:idx val="28"/>
              <c:tx>
                <c:rich>
                  <a:bodyPr/>
                  <a:lstStyle/>
                  <a:p>
                    <a:fld id="{E12A7CC6-25AF-49B0-B536-0DCFA356D9F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7DE1-4F3C-A535-5F729635BCF9}"/>
                </c:ext>
              </c:extLst>
            </c:dLbl>
            <c:dLbl>
              <c:idx val="29"/>
              <c:tx>
                <c:rich>
                  <a:bodyPr/>
                  <a:lstStyle/>
                  <a:p>
                    <a:fld id="{CCA4D85E-9F7D-4AA5-975B-C8C92AC3C41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7DE1-4F3C-A535-5F729635BCF9}"/>
                </c:ext>
              </c:extLst>
            </c:dLbl>
            <c:dLbl>
              <c:idx val="30"/>
              <c:tx>
                <c:rich>
                  <a:bodyPr/>
                  <a:lstStyle/>
                  <a:p>
                    <a:fld id="{B5918BA2-E4D8-4A54-998B-BC2A9F4EFB3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7DE1-4F3C-A535-5F729635BCF9}"/>
                </c:ext>
              </c:extLst>
            </c:dLbl>
            <c:dLbl>
              <c:idx val="31"/>
              <c:tx>
                <c:rich>
                  <a:bodyPr/>
                  <a:lstStyle/>
                  <a:p>
                    <a:fld id="{921E27D8-97C1-4618-B48A-0CB1CDE41B1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7DE1-4F3C-A535-5F729635BCF9}"/>
                </c:ext>
              </c:extLst>
            </c:dLbl>
            <c:dLbl>
              <c:idx val="32"/>
              <c:tx>
                <c:rich>
                  <a:bodyPr/>
                  <a:lstStyle/>
                  <a:p>
                    <a:fld id="{66DFC5DF-64CC-4F6E-85A8-7C09A48D76C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7DE1-4F3C-A535-5F729635BCF9}"/>
                </c:ext>
              </c:extLst>
            </c:dLbl>
            <c:dLbl>
              <c:idx val="33"/>
              <c:tx>
                <c:rich>
                  <a:bodyPr/>
                  <a:lstStyle/>
                  <a:p>
                    <a:fld id="{B3439CEA-4707-45D3-91A6-64DC6A0653A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7DE1-4F3C-A535-5F729635BCF9}"/>
                </c:ext>
              </c:extLst>
            </c:dLbl>
            <c:dLbl>
              <c:idx val="34"/>
              <c:tx>
                <c:rich>
                  <a:bodyPr wrap="square" lIns="38100" tIns="19050" rIns="38100" bIns="19050" anchor="ctr">
                    <a:spAutoFit/>
                  </a:bodyPr>
                  <a:lstStyle/>
                  <a:p>
                    <a:pPr>
                      <a:defRPr sz="1100" b="1">
                        <a:solidFill>
                          <a:srgbClr val="006600"/>
                        </a:solidFill>
                      </a:defRPr>
                    </a:pPr>
                    <a:fld id="{B899EE5E-3DF5-4C15-B4EE-4A31532EEE3D}" type="CELLRANGE">
                      <a:rPr lang="fr-FR"/>
                      <a:pPr>
                        <a:defRPr sz="1100" b="1">
                          <a:solidFill>
                            <a:srgbClr val="006600"/>
                          </a:solidFill>
                        </a:defRPr>
                      </a:pPr>
                      <a:t>[PLAGECELL]</a:t>
                    </a:fld>
                    <a:endParaRPr lang="fr-FR"/>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7DE1-4F3C-A535-5F729635BCF9}"/>
                </c:ext>
              </c:extLst>
            </c:dLbl>
            <c:dLbl>
              <c:idx val="35"/>
              <c:tx>
                <c:rich>
                  <a:bodyPr/>
                  <a:lstStyle/>
                  <a:p>
                    <a:fld id="{88714F73-7A51-45D7-885C-9D6FB2D9F2D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7DE1-4F3C-A535-5F729635BCF9}"/>
                </c:ext>
              </c:extLst>
            </c:dLbl>
            <c:dLbl>
              <c:idx val="36"/>
              <c:tx>
                <c:rich>
                  <a:bodyPr/>
                  <a:lstStyle/>
                  <a:p>
                    <a:fld id="{4FD2561B-05A2-4DBD-B062-F60155AD829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7DE1-4F3C-A535-5F729635BCF9}"/>
                </c:ext>
              </c:extLst>
            </c:dLbl>
            <c:dLbl>
              <c:idx val="37"/>
              <c:tx>
                <c:rich>
                  <a:bodyPr/>
                  <a:lstStyle/>
                  <a:p>
                    <a:fld id="{C6039FC6-B61D-450A-94AD-86FA21DFED5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7DE1-4F3C-A535-5F729635BCF9}"/>
                </c:ext>
              </c:extLst>
            </c:dLbl>
            <c:dLbl>
              <c:idx val="38"/>
              <c:tx>
                <c:rich>
                  <a:bodyPr/>
                  <a:lstStyle/>
                  <a:p>
                    <a:fld id="{B15FDB2F-F222-418D-9B0E-95A198A8E74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7DE1-4F3C-A535-5F729635BCF9}"/>
                </c:ext>
              </c:extLst>
            </c:dLbl>
            <c:dLbl>
              <c:idx val="39"/>
              <c:tx>
                <c:rich>
                  <a:bodyPr/>
                  <a:lstStyle/>
                  <a:p>
                    <a:fld id="{549EF480-3B21-4D64-8EB2-AF0A74B5407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7DE1-4F3C-A535-5F729635BCF9}"/>
                </c:ext>
              </c:extLst>
            </c:dLbl>
            <c:dLbl>
              <c:idx val="40"/>
              <c:tx>
                <c:rich>
                  <a:bodyPr/>
                  <a:lstStyle/>
                  <a:p>
                    <a:fld id="{724049E5-89CC-4943-8700-ABBBBE01317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7DE1-4F3C-A535-5F729635BCF9}"/>
                </c:ext>
              </c:extLst>
            </c:dLbl>
            <c:dLbl>
              <c:idx val="41"/>
              <c:tx>
                <c:rich>
                  <a:bodyPr/>
                  <a:lstStyle/>
                  <a:p>
                    <a:fld id="{097D10C7-5886-4338-843F-36CFED78188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7DE1-4F3C-A535-5F729635BCF9}"/>
                </c:ext>
              </c:extLst>
            </c:dLbl>
            <c:dLbl>
              <c:idx val="42"/>
              <c:tx>
                <c:rich>
                  <a:bodyPr/>
                  <a:lstStyle/>
                  <a:p>
                    <a:fld id="{68CF49AC-504A-42BB-84FD-98825EE4DCD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7DE1-4F3C-A535-5F729635BCF9}"/>
                </c:ext>
              </c:extLst>
            </c:dLbl>
            <c:dLbl>
              <c:idx val="43"/>
              <c:tx>
                <c:rich>
                  <a:bodyPr/>
                  <a:lstStyle/>
                  <a:p>
                    <a:fld id="{A0D88290-C4EF-4FE2-8C9C-09925854F3C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7DE1-4F3C-A535-5F729635BCF9}"/>
                </c:ext>
              </c:extLst>
            </c:dLbl>
            <c:dLbl>
              <c:idx val="44"/>
              <c:tx>
                <c:rich>
                  <a:bodyPr/>
                  <a:lstStyle/>
                  <a:p>
                    <a:fld id="{0238E3A8-1BE2-47DC-83EC-C7C09985409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7DE1-4F3C-A535-5F729635BCF9}"/>
                </c:ext>
              </c:extLst>
            </c:dLbl>
            <c:dLbl>
              <c:idx val="45"/>
              <c:tx>
                <c:rich>
                  <a:bodyPr/>
                  <a:lstStyle/>
                  <a:p>
                    <a:fld id="{843612CA-E906-401E-91A9-FFA3445AA7E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7DE1-4F3C-A535-5F729635BCF9}"/>
                </c:ext>
              </c:extLst>
            </c:dLbl>
            <c:dLbl>
              <c:idx val="46"/>
              <c:tx>
                <c:rich>
                  <a:bodyPr/>
                  <a:lstStyle/>
                  <a:p>
                    <a:fld id="{DE7CE730-D9F7-41F7-B765-0722F7A571C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7DE1-4F3C-A535-5F729635BCF9}"/>
                </c:ext>
              </c:extLst>
            </c:dLbl>
            <c:dLbl>
              <c:idx val="47"/>
              <c:tx>
                <c:rich>
                  <a:bodyPr/>
                  <a:lstStyle/>
                  <a:p>
                    <a:fld id="{C98AC2BE-40FB-4969-A6C1-97B7413B5F5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7DE1-4F3C-A535-5F729635BCF9}"/>
                </c:ext>
              </c:extLst>
            </c:dLbl>
            <c:dLbl>
              <c:idx val="48"/>
              <c:tx>
                <c:rich>
                  <a:bodyPr/>
                  <a:lstStyle/>
                  <a:p>
                    <a:fld id="{E97FEF1B-D56D-41AF-BD70-4C225CD312F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7DE1-4F3C-A535-5F729635BCF9}"/>
                </c:ext>
              </c:extLst>
            </c:dLbl>
            <c:dLbl>
              <c:idx val="49"/>
              <c:tx>
                <c:rich>
                  <a:bodyPr/>
                  <a:lstStyle/>
                  <a:p>
                    <a:fld id="{77C9E391-0256-4686-B476-77A2A48FD43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7DE1-4F3C-A535-5F729635BCF9}"/>
                </c:ext>
              </c:extLst>
            </c:dLbl>
            <c:dLbl>
              <c:idx val="50"/>
              <c:tx>
                <c:rich>
                  <a:bodyPr/>
                  <a:lstStyle/>
                  <a:p>
                    <a:fld id="{DBF5DCEA-0FBF-4CF5-A8B6-D1113661EEF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7DE1-4F3C-A535-5F729635BCF9}"/>
                </c:ext>
              </c:extLst>
            </c:dLbl>
            <c:dLbl>
              <c:idx val="51"/>
              <c:tx>
                <c:rich>
                  <a:bodyPr/>
                  <a:lstStyle/>
                  <a:p>
                    <a:fld id="{76C3688E-8EE6-4E3F-8565-7B69CA11E91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7DE1-4F3C-A535-5F729635BCF9}"/>
                </c:ext>
              </c:extLst>
            </c:dLbl>
            <c:dLbl>
              <c:idx val="52"/>
              <c:tx>
                <c:rich>
                  <a:bodyPr/>
                  <a:lstStyle/>
                  <a:p>
                    <a:fld id="{5EED5C6D-B96A-47B9-B9C6-B3B95876037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7DE1-4F3C-A535-5F729635BCF9}"/>
                </c:ext>
              </c:extLst>
            </c:dLbl>
            <c:dLbl>
              <c:idx val="53"/>
              <c:tx>
                <c:rich>
                  <a:bodyPr/>
                  <a:lstStyle/>
                  <a:p>
                    <a:fld id="{F0D7E821-1EE0-43ED-9989-5D2FDF100C9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7DE1-4F3C-A535-5F729635BCF9}"/>
                </c:ext>
              </c:extLst>
            </c:dLbl>
            <c:dLbl>
              <c:idx val="54"/>
              <c:tx>
                <c:rich>
                  <a:bodyPr/>
                  <a:lstStyle/>
                  <a:p>
                    <a:fld id="{8FF3F438-F659-416E-9A65-673D0AD0053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7DE1-4F3C-A535-5F729635BCF9}"/>
                </c:ext>
              </c:extLst>
            </c:dLbl>
            <c:dLbl>
              <c:idx val="55"/>
              <c:tx>
                <c:rich>
                  <a:bodyPr/>
                  <a:lstStyle/>
                  <a:p>
                    <a:fld id="{2FF65128-65BA-4131-95BB-1B23E029BDC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7DE1-4F3C-A535-5F729635BCF9}"/>
                </c:ext>
              </c:extLst>
            </c:dLbl>
            <c:dLbl>
              <c:idx val="56"/>
              <c:tx>
                <c:rich>
                  <a:bodyPr/>
                  <a:lstStyle/>
                  <a:p>
                    <a:fld id="{531270FB-56C9-422F-907E-965FD16015A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7DE1-4F3C-A535-5F729635BCF9}"/>
                </c:ext>
              </c:extLst>
            </c:dLbl>
            <c:dLbl>
              <c:idx val="57"/>
              <c:tx>
                <c:rich>
                  <a:bodyPr/>
                  <a:lstStyle/>
                  <a:p>
                    <a:fld id="{8CF26EDE-0F94-428E-B9B2-5E3F8806291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7DE1-4F3C-A535-5F729635BCF9}"/>
                </c:ext>
              </c:extLst>
            </c:dLbl>
            <c:dLbl>
              <c:idx val="58"/>
              <c:tx>
                <c:rich>
                  <a:bodyPr/>
                  <a:lstStyle/>
                  <a:p>
                    <a:fld id="{F8085036-C190-4404-BFEA-E937E25B9A6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7DE1-4F3C-A535-5F729635BCF9}"/>
                </c:ext>
              </c:extLst>
            </c:dLbl>
            <c:dLbl>
              <c:idx val="59"/>
              <c:tx>
                <c:rich>
                  <a:bodyPr/>
                  <a:lstStyle/>
                  <a:p>
                    <a:fld id="{2030CAD1-AD40-41F2-BFB1-0D84D8A7ADB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7DE1-4F3C-A535-5F729635BCF9}"/>
                </c:ext>
              </c:extLst>
            </c:dLbl>
            <c:dLbl>
              <c:idx val="60"/>
              <c:tx>
                <c:rich>
                  <a:bodyPr/>
                  <a:lstStyle/>
                  <a:p>
                    <a:fld id="{5D52B307-4969-4F55-AD6E-810205476FF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7DE1-4F3C-A535-5F729635BCF9}"/>
                </c:ext>
              </c:extLst>
            </c:dLbl>
            <c:dLbl>
              <c:idx val="61"/>
              <c:tx>
                <c:rich>
                  <a:bodyPr/>
                  <a:lstStyle/>
                  <a:p>
                    <a:fld id="{9EA5046A-5BFB-46B0-89F9-01BBDB64719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7DE1-4F3C-A535-5F729635BCF9}"/>
                </c:ext>
              </c:extLst>
            </c:dLbl>
            <c:dLbl>
              <c:idx val="62"/>
              <c:tx>
                <c:rich>
                  <a:bodyPr/>
                  <a:lstStyle/>
                  <a:p>
                    <a:fld id="{83E639C2-4134-42B3-B969-026521245D3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7DE1-4F3C-A535-5F729635BCF9}"/>
                </c:ext>
              </c:extLst>
            </c:dLbl>
            <c:dLbl>
              <c:idx val="63"/>
              <c:tx>
                <c:rich>
                  <a:bodyPr/>
                  <a:lstStyle/>
                  <a:p>
                    <a:fld id="{827F6461-22AE-4026-A2F9-3B1B0FA17AA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7DE1-4F3C-A535-5F729635BCF9}"/>
                </c:ext>
              </c:extLst>
            </c:dLbl>
            <c:dLbl>
              <c:idx val="64"/>
              <c:tx>
                <c:rich>
                  <a:bodyPr/>
                  <a:lstStyle/>
                  <a:p>
                    <a:fld id="{575D70D8-F5CD-427B-9E3E-51D0D6F950B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7DE1-4F3C-A535-5F729635BCF9}"/>
                </c:ext>
              </c:extLst>
            </c:dLbl>
            <c:dLbl>
              <c:idx val="65"/>
              <c:tx>
                <c:rich>
                  <a:bodyPr/>
                  <a:lstStyle/>
                  <a:p>
                    <a:fld id="{92A2FC86-A027-49A1-B8D8-3109A99FF05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7DE1-4F3C-A535-5F729635BCF9}"/>
                </c:ext>
              </c:extLst>
            </c:dLbl>
            <c:dLbl>
              <c:idx val="66"/>
              <c:tx>
                <c:rich>
                  <a:bodyPr/>
                  <a:lstStyle/>
                  <a:p>
                    <a:fld id="{CCFD9574-07A7-43E4-BDB7-24C79F5F038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7DE1-4F3C-A535-5F729635BCF9}"/>
                </c:ext>
              </c:extLst>
            </c:dLbl>
            <c:dLbl>
              <c:idx val="67"/>
              <c:tx>
                <c:rich>
                  <a:bodyPr/>
                  <a:lstStyle/>
                  <a:p>
                    <a:fld id="{F7B86BD4-4257-4A22-9509-FF6AB927638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7DE1-4F3C-A535-5F729635BCF9}"/>
                </c:ext>
              </c:extLst>
            </c:dLbl>
            <c:dLbl>
              <c:idx val="68"/>
              <c:tx>
                <c:rich>
                  <a:bodyPr/>
                  <a:lstStyle/>
                  <a:p>
                    <a:fld id="{B73E8FF0-6650-48C5-A407-558E3AA534E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7DE1-4F3C-A535-5F729635BCF9}"/>
                </c:ext>
              </c:extLst>
            </c:dLbl>
            <c:dLbl>
              <c:idx val="69"/>
              <c:tx>
                <c:rich>
                  <a:bodyPr/>
                  <a:lstStyle/>
                  <a:p>
                    <a:fld id="{3DE311FC-D4BC-4042-AA0B-06F88D59463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7DE1-4F3C-A535-5F729635BCF9}"/>
                </c:ext>
              </c:extLst>
            </c:dLbl>
            <c:dLbl>
              <c:idx val="70"/>
              <c:tx>
                <c:rich>
                  <a:bodyPr wrap="square" lIns="38100" tIns="19050" rIns="38100" bIns="19050" anchor="ctr">
                    <a:spAutoFit/>
                  </a:bodyPr>
                  <a:lstStyle/>
                  <a:p>
                    <a:pPr>
                      <a:defRPr sz="1100" b="1">
                        <a:solidFill>
                          <a:srgbClr val="006600"/>
                        </a:solidFill>
                      </a:defRPr>
                    </a:pPr>
                    <a:fld id="{27754E0C-EA50-404F-8CA8-4BE73DA00A77}" type="CELLRANGE">
                      <a:rPr lang="fr-FR"/>
                      <a:pPr>
                        <a:defRPr sz="1100" b="1">
                          <a:solidFill>
                            <a:srgbClr val="006600"/>
                          </a:solidFill>
                        </a:defRPr>
                      </a:pPr>
                      <a:t>[PLAGECELL]</a:t>
                    </a:fld>
                    <a:endParaRPr lang="fr-FR"/>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7DE1-4F3C-A535-5F729635BCF9}"/>
                </c:ext>
              </c:extLst>
            </c:dLbl>
            <c:spPr>
              <a:noFill/>
              <a:ln>
                <a:noFill/>
              </a:ln>
              <a:effectLst/>
            </c:sp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2.25'!$D$6:$BV$6</c:f>
              <c:numCache>
                <c:formatCode>0.0%</c:formatCode>
                <c:ptCount val="71"/>
                <c:pt idx="22">
                  <c:v>1.6840819392194284E-3</c:v>
                </c:pt>
                <c:pt idx="23">
                  <c:v>1.2713289622798274E-3</c:v>
                </c:pt>
                <c:pt idx="24">
                  <c:v>-1.0888768078171351E-3</c:v>
                </c:pt>
                <c:pt idx="25">
                  <c:v>-2.2820946970872891E-3</c:v>
                </c:pt>
                <c:pt idx="26">
                  <c:v>-2.5184803827601743E-3</c:v>
                </c:pt>
                <c:pt idx="27">
                  <c:v>-2.5697542219157987E-3</c:v>
                </c:pt>
                <c:pt idx="28">
                  <c:v>-2.2640528131844528E-3</c:v>
                </c:pt>
                <c:pt idx="29">
                  <c:v>-2.0043453646977349E-3</c:v>
                </c:pt>
                <c:pt idx="30">
                  <c:v>-1.7549622386886232E-3</c:v>
                </c:pt>
                <c:pt idx="31">
                  <c:v>-1.7549633718579039E-3</c:v>
                </c:pt>
                <c:pt idx="32">
                  <c:v>-1.5665232482039715E-3</c:v>
                </c:pt>
                <c:pt idx="33">
                  <c:v>-1.8946379391700241E-3</c:v>
                </c:pt>
                <c:pt idx="34">
                  <c:v>-1.930065347308163E-3</c:v>
                </c:pt>
                <c:pt idx="35">
                  <c:v>-1.8604101232944925E-3</c:v>
                </c:pt>
                <c:pt idx="36">
                  <c:v>-1.7486870891662287E-3</c:v>
                </c:pt>
                <c:pt idx="37">
                  <c:v>-1.7000097976856143E-3</c:v>
                </c:pt>
                <c:pt idx="38">
                  <c:v>-1.5094009678845166E-3</c:v>
                </c:pt>
                <c:pt idx="39">
                  <c:v>-1.2768790961622811E-3</c:v>
                </c:pt>
                <c:pt idx="40">
                  <c:v>-1.077753885234789E-3</c:v>
                </c:pt>
                <c:pt idx="41">
                  <c:v>-8.73547406188252E-4</c:v>
                </c:pt>
                <c:pt idx="42">
                  <c:v>-7.0905752929587007E-4</c:v>
                </c:pt>
                <c:pt idx="43">
                  <c:v>-5.4448248304289626E-4</c:v>
                </c:pt>
                <c:pt idx="44">
                  <c:v>-4.4146203583055044E-4</c:v>
                </c:pt>
                <c:pt idx="45">
                  <c:v>-3.8325166208187655E-4</c:v>
                </c:pt>
                <c:pt idx="46">
                  <c:v>-2.4250894876226559E-4</c:v>
                </c:pt>
                <c:pt idx="47">
                  <c:v>-1.0312745938803602E-4</c:v>
                </c:pt>
                <c:pt idx="48">
                  <c:v>6.2101500707179014E-5</c:v>
                </c:pt>
                <c:pt idx="49">
                  <c:v>2.2319157416562929E-4</c:v>
                </c:pt>
                <c:pt idx="50">
                  <c:v>3.6493475276974663E-4</c:v>
                </c:pt>
                <c:pt idx="51">
                  <c:v>4.7777379562459477E-4</c:v>
                </c:pt>
                <c:pt idx="52">
                  <c:v>6.5616504590942926E-4</c:v>
                </c:pt>
                <c:pt idx="53">
                  <c:v>9.0814625995454257E-4</c:v>
                </c:pt>
                <c:pt idx="54">
                  <c:v>1.2056271720035511E-3</c:v>
                </c:pt>
                <c:pt idx="55">
                  <c:v>1.5358532882932124E-3</c:v>
                </c:pt>
                <c:pt idx="56">
                  <c:v>1.8226474887551025E-3</c:v>
                </c:pt>
                <c:pt idx="57">
                  <c:v>2.2167902259192379E-3</c:v>
                </c:pt>
                <c:pt idx="58">
                  <c:v>2.6047791638555695E-3</c:v>
                </c:pt>
                <c:pt idx="59">
                  <c:v>3.0228424262831871E-3</c:v>
                </c:pt>
                <c:pt idx="60">
                  <c:v>3.385718703634813E-3</c:v>
                </c:pt>
                <c:pt idx="61">
                  <c:v>3.6964456963098496E-3</c:v>
                </c:pt>
                <c:pt idx="62">
                  <c:v>4.007415372778933E-3</c:v>
                </c:pt>
                <c:pt idx="63">
                  <c:v>4.477935358156257E-3</c:v>
                </c:pt>
                <c:pt idx="64">
                  <c:v>4.7610446101584991E-3</c:v>
                </c:pt>
                <c:pt idx="65">
                  <c:v>4.9798688301390392E-3</c:v>
                </c:pt>
                <c:pt idx="66">
                  <c:v>5.1156486342109342E-3</c:v>
                </c:pt>
                <c:pt idx="67">
                  <c:v>5.218590210355159E-3</c:v>
                </c:pt>
                <c:pt idx="68">
                  <c:v>5.2985621429262608E-3</c:v>
                </c:pt>
                <c:pt idx="69">
                  <c:v>5.35424643953826E-3</c:v>
                </c:pt>
                <c:pt idx="70">
                  <c:v>5.3410829886415129E-3</c:v>
                </c:pt>
              </c:numCache>
            </c:numRef>
          </c:val>
          <c:smooth val="0"/>
          <c:extLst>
            <c:ext xmlns:c15="http://schemas.microsoft.com/office/drawing/2012/chart" uri="{02D57815-91ED-43cb-92C2-25804820EDAC}">
              <c15:datalabelsRange>
                <c15:f>'Fig 2.25'!$D$16:$BV$16</c15:f>
                <c15:dlblRangeCache>
                  <c:ptCount val="71"/>
                  <c:pt idx="22">
                    <c:v>0,2%</c:v>
                  </c:pt>
                  <c:pt idx="70">
                    <c:v>0,5%</c:v>
                  </c:pt>
                </c15:dlblRangeCache>
              </c15:datalabelsRange>
            </c:ext>
            <c:ext xmlns:c16="http://schemas.microsoft.com/office/drawing/2014/chart" uri="{C3380CC4-5D6E-409C-BE32-E72D297353CC}">
              <c16:uniqueId val="{0000008F-7DE1-4F3C-A535-5F729635BCF9}"/>
            </c:ext>
          </c:extLst>
        </c:ser>
        <c:ser>
          <c:idx val="1"/>
          <c:order val="2"/>
          <c:tx>
            <c:strRef>
              <c:f>'Fig 2.25'!$C$7</c:f>
              <c:strCache>
                <c:ptCount val="1"/>
                <c:pt idx="0">
                  <c:v>1,3%</c:v>
                </c:pt>
              </c:strCache>
            </c:strRef>
          </c:tx>
          <c:spPr>
            <a:ln w="28575">
              <a:solidFill>
                <a:srgbClr val="31859C"/>
              </a:solidFill>
              <a:prstDash val="solid"/>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0-7DE1-4F3C-A535-5F729635BCF9}"/>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1-7DE1-4F3C-A535-5F729635BCF9}"/>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2-7DE1-4F3C-A535-5F729635BCF9}"/>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3-7DE1-4F3C-A535-5F729635BCF9}"/>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4-7DE1-4F3C-A535-5F729635BCF9}"/>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5-7DE1-4F3C-A535-5F729635BCF9}"/>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6-7DE1-4F3C-A535-5F729635BCF9}"/>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7-7DE1-4F3C-A535-5F729635BCF9}"/>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8-7DE1-4F3C-A535-5F729635BCF9}"/>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9-7DE1-4F3C-A535-5F729635BCF9}"/>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A-7DE1-4F3C-A535-5F729635BCF9}"/>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B-7DE1-4F3C-A535-5F729635BCF9}"/>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C-7DE1-4F3C-A535-5F729635BCF9}"/>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D-7DE1-4F3C-A535-5F729635BCF9}"/>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E-7DE1-4F3C-A535-5F729635BCF9}"/>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F-7DE1-4F3C-A535-5F729635BCF9}"/>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0-7DE1-4F3C-A535-5F729635BCF9}"/>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1-7DE1-4F3C-A535-5F729635BCF9}"/>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2-7DE1-4F3C-A535-5F729635BCF9}"/>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3-7DE1-4F3C-A535-5F729635BCF9}"/>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4-7DE1-4F3C-A535-5F729635BCF9}"/>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5-7DE1-4F3C-A535-5F729635BCF9}"/>
                </c:ext>
              </c:extLst>
            </c:dLbl>
            <c:dLbl>
              <c:idx val="22"/>
              <c:tx>
                <c:rich>
                  <a:bodyPr/>
                  <a:lstStyle/>
                  <a:p>
                    <a:fld id="{236F81FC-684E-4AED-95BE-677987D4A712}"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6-7DE1-4F3C-A535-5F729635BCF9}"/>
                </c:ext>
              </c:extLst>
            </c:dLbl>
            <c:dLbl>
              <c:idx val="23"/>
              <c:tx>
                <c:rich>
                  <a:bodyPr/>
                  <a:lstStyle/>
                  <a:p>
                    <a:fld id="{D90D23D4-AFB8-4F87-A6A3-851AB469650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7-7DE1-4F3C-A535-5F729635BCF9}"/>
                </c:ext>
              </c:extLst>
            </c:dLbl>
            <c:dLbl>
              <c:idx val="24"/>
              <c:tx>
                <c:rich>
                  <a:bodyPr/>
                  <a:lstStyle/>
                  <a:p>
                    <a:fld id="{67EEA92D-3E70-4B8C-BE79-5FD24E5260B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8-7DE1-4F3C-A535-5F729635BCF9}"/>
                </c:ext>
              </c:extLst>
            </c:dLbl>
            <c:dLbl>
              <c:idx val="25"/>
              <c:tx>
                <c:rich>
                  <a:bodyPr/>
                  <a:lstStyle/>
                  <a:p>
                    <a:fld id="{6F057FDF-285C-4700-A5E8-3B907D89EA6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9-7DE1-4F3C-A535-5F729635BCF9}"/>
                </c:ext>
              </c:extLst>
            </c:dLbl>
            <c:dLbl>
              <c:idx val="26"/>
              <c:tx>
                <c:rich>
                  <a:bodyPr/>
                  <a:lstStyle/>
                  <a:p>
                    <a:fld id="{F8C3BAC5-26F6-467B-B097-A946585DF63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7DE1-4F3C-A535-5F729635BCF9}"/>
                </c:ext>
              </c:extLst>
            </c:dLbl>
            <c:dLbl>
              <c:idx val="27"/>
              <c:tx>
                <c:rich>
                  <a:bodyPr/>
                  <a:lstStyle/>
                  <a:p>
                    <a:fld id="{6A88612C-B44E-4AB9-9160-EF6842A43C8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7DE1-4F3C-A535-5F729635BCF9}"/>
                </c:ext>
              </c:extLst>
            </c:dLbl>
            <c:dLbl>
              <c:idx val="28"/>
              <c:tx>
                <c:rich>
                  <a:bodyPr/>
                  <a:lstStyle/>
                  <a:p>
                    <a:fld id="{045D83F4-B1AA-41E9-8534-0F25D248760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7DE1-4F3C-A535-5F729635BCF9}"/>
                </c:ext>
              </c:extLst>
            </c:dLbl>
            <c:dLbl>
              <c:idx val="29"/>
              <c:tx>
                <c:rich>
                  <a:bodyPr/>
                  <a:lstStyle/>
                  <a:p>
                    <a:fld id="{CF572BAC-6893-41EE-8727-C157F428473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7DE1-4F3C-A535-5F729635BCF9}"/>
                </c:ext>
              </c:extLst>
            </c:dLbl>
            <c:dLbl>
              <c:idx val="30"/>
              <c:tx>
                <c:rich>
                  <a:bodyPr/>
                  <a:lstStyle/>
                  <a:p>
                    <a:fld id="{43A9DD70-07E7-492E-83F6-CA9F3BB7AF0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7DE1-4F3C-A535-5F729635BCF9}"/>
                </c:ext>
              </c:extLst>
            </c:dLbl>
            <c:dLbl>
              <c:idx val="31"/>
              <c:tx>
                <c:rich>
                  <a:bodyPr/>
                  <a:lstStyle/>
                  <a:p>
                    <a:fld id="{F19D9D99-28BD-4866-B518-C95A8B3D266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7DE1-4F3C-A535-5F729635BCF9}"/>
                </c:ext>
              </c:extLst>
            </c:dLbl>
            <c:dLbl>
              <c:idx val="32"/>
              <c:tx>
                <c:rich>
                  <a:bodyPr/>
                  <a:lstStyle/>
                  <a:p>
                    <a:fld id="{61B1AC8E-F43A-43F5-9A8F-7D61E5739AF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7DE1-4F3C-A535-5F729635BCF9}"/>
                </c:ext>
              </c:extLst>
            </c:dLbl>
            <c:dLbl>
              <c:idx val="33"/>
              <c:tx>
                <c:rich>
                  <a:bodyPr/>
                  <a:lstStyle/>
                  <a:p>
                    <a:fld id="{50384111-BA57-4D49-A598-429F2BF6A70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7DE1-4F3C-A535-5F729635BCF9}"/>
                </c:ext>
              </c:extLst>
            </c:dLbl>
            <c:dLbl>
              <c:idx val="34"/>
              <c:tx>
                <c:rich>
                  <a:bodyPr/>
                  <a:lstStyle/>
                  <a:p>
                    <a:fld id="{2C219E21-8E13-42AD-9FB5-0EC7BF22D4B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7DE1-4F3C-A535-5F729635BCF9}"/>
                </c:ext>
              </c:extLst>
            </c:dLbl>
            <c:dLbl>
              <c:idx val="35"/>
              <c:tx>
                <c:rich>
                  <a:bodyPr/>
                  <a:lstStyle/>
                  <a:p>
                    <a:fld id="{E27E6039-18A9-49FF-8DC5-9D17921BD90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7DE1-4F3C-A535-5F729635BCF9}"/>
                </c:ext>
              </c:extLst>
            </c:dLbl>
            <c:dLbl>
              <c:idx val="36"/>
              <c:tx>
                <c:rich>
                  <a:bodyPr/>
                  <a:lstStyle/>
                  <a:p>
                    <a:fld id="{B3951C76-6272-40A9-9F8D-CCC06F296BB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7DE1-4F3C-A535-5F729635BCF9}"/>
                </c:ext>
              </c:extLst>
            </c:dLbl>
            <c:dLbl>
              <c:idx val="37"/>
              <c:tx>
                <c:rich>
                  <a:bodyPr/>
                  <a:lstStyle/>
                  <a:p>
                    <a:fld id="{7757880B-311F-40C0-B6B6-6A35B907E46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7DE1-4F3C-A535-5F729635BCF9}"/>
                </c:ext>
              </c:extLst>
            </c:dLbl>
            <c:dLbl>
              <c:idx val="38"/>
              <c:tx>
                <c:rich>
                  <a:bodyPr/>
                  <a:lstStyle/>
                  <a:p>
                    <a:fld id="{BBF943AF-6BDD-4916-B71B-B3747B77E5A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7DE1-4F3C-A535-5F729635BCF9}"/>
                </c:ext>
              </c:extLst>
            </c:dLbl>
            <c:dLbl>
              <c:idx val="39"/>
              <c:tx>
                <c:rich>
                  <a:bodyPr/>
                  <a:lstStyle/>
                  <a:p>
                    <a:fld id="{59CA9016-A5F4-45D5-8E9C-3FF42C418A7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7DE1-4F3C-A535-5F729635BCF9}"/>
                </c:ext>
              </c:extLst>
            </c:dLbl>
            <c:dLbl>
              <c:idx val="40"/>
              <c:tx>
                <c:rich>
                  <a:bodyPr/>
                  <a:lstStyle/>
                  <a:p>
                    <a:fld id="{5F362120-3BCB-44EB-A81B-A61730ED504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7DE1-4F3C-A535-5F729635BCF9}"/>
                </c:ext>
              </c:extLst>
            </c:dLbl>
            <c:dLbl>
              <c:idx val="41"/>
              <c:tx>
                <c:rich>
                  <a:bodyPr/>
                  <a:lstStyle/>
                  <a:p>
                    <a:fld id="{2341EBC2-9C0C-4A33-92CF-40044CFC173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7DE1-4F3C-A535-5F729635BCF9}"/>
                </c:ext>
              </c:extLst>
            </c:dLbl>
            <c:dLbl>
              <c:idx val="42"/>
              <c:tx>
                <c:rich>
                  <a:bodyPr/>
                  <a:lstStyle/>
                  <a:p>
                    <a:fld id="{87AAA9CE-4251-453D-9E30-05452C71936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7DE1-4F3C-A535-5F729635BCF9}"/>
                </c:ext>
              </c:extLst>
            </c:dLbl>
            <c:dLbl>
              <c:idx val="43"/>
              <c:tx>
                <c:rich>
                  <a:bodyPr/>
                  <a:lstStyle/>
                  <a:p>
                    <a:fld id="{E5E554B5-B308-485E-85FE-07CF7E60CF1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7DE1-4F3C-A535-5F729635BCF9}"/>
                </c:ext>
              </c:extLst>
            </c:dLbl>
            <c:dLbl>
              <c:idx val="44"/>
              <c:tx>
                <c:rich>
                  <a:bodyPr/>
                  <a:lstStyle/>
                  <a:p>
                    <a:fld id="{49329448-9C1D-427F-99C9-02AE312B097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7DE1-4F3C-A535-5F729635BCF9}"/>
                </c:ext>
              </c:extLst>
            </c:dLbl>
            <c:dLbl>
              <c:idx val="45"/>
              <c:tx>
                <c:rich>
                  <a:bodyPr/>
                  <a:lstStyle/>
                  <a:p>
                    <a:fld id="{DA8F4D65-6C68-42B8-81BA-FEB7AFF4AFD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7DE1-4F3C-A535-5F729635BCF9}"/>
                </c:ext>
              </c:extLst>
            </c:dLbl>
            <c:dLbl>
              <c:idx val="46"/>
              <c:tx>
                <c:rich>
                  <a:bodyPr/>
                  <a:lstStyle/>
                  <a:p>
                    <a:fld id="{5C0B9831-1777-405D-8B30-BE5BFABD7E1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7DE1-4F3C-A535-5F729635BCF9}"/>
                </c:ext>
              </c:extLst>
            </c:dLbl>
            <c:dLbl>
              <c:idx val="47"/>
              <c:tx>
                <c:rich>
                  <a:bodyPr/>
                  <a:lstStyle/>
                  <a:p>
                    <a:fld id="{F6570143-3040-45C1-AEF1-C1E207D6BA7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7DE1-4F3C-A535-5F729635BCF9}"/>
                </c:ext>
              </c:extLst>
            </c:dLbl>
            <c:dLbl>
              <c:idx val="48"/>
              <c:tx>
                <c:rich>
                  <a:bodyPr/>
                  <a:lstStyle/>
                  <a:p>
                    <a:fld id="{5B6AD7B3-7A88-4507-8CF1-C31C5D4608B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7DE1-4F3C-A535-5F729635BCF9}"/>
                </c:ext>
              </c:extLst>
            </c:dLbl>
            <c:dLbl>
              <c:idx val="49"/>
              <c:tx>
                <c:rich>
                  <a:bodyPr/>
                  <a:lstStyle/>
                  <a:p>
                    <a:fld id="{29480ACE-90CE-4B37-BEF2-A3C1BE90837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7DE1-4F3C-A535-5F729635BCF9}"/>
                </c:ext>
              </c:extLst>
            </c:dLbl>
            <c:dLbl>
              <c:idx val="50"/>
              <c:tx>
                <c:rich>
                  <a:bodyPr/>
                  <a:lstStyle/>
                  <a:p>
                    <a:fld id="{C32283B0-662C-4207-AB0B-420D150A490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7DE1-4F3C-A535-5F729635BCF9}"/>
                </c:ext>
              </c:extLst>
            </c:dLbl>
            <c:dLbl>
              <c:idx val="51"/>
              <c:tx>
                <c:rich>
                  <a:bodyPr/>
                  <a:lstStyle/>
                  <a:p>
                    <a:fld id="{2E610D82-C4AC-4390-AF8A-29953158BF9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7DE1-4F3C-A535-5F729635BCF9}"/>
                </c:ext>
              </c:extLst>
            </c:dLbl>
            <c:dLbl>
              <c:idx val="52"/>
              <c:tx>
                <c:rich>
                  <a:bodyPr/>
                  <a:lstStyle/>
                  <a:p>
                    <a:fld id="{81204ECF-5E9F-4D24-BE83-0E324DDE173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7DE1-4F3C-A535-5F729635BCF9}"/>
                </c:ext>
              </c:extLst>
            </c:dLbl>
            <c:dLbl>
              <c:idx val="53"/>
              <c:tx>
                <c:rich>
                  <a:bodyPr/>
                  <a:lstStyle/>
                  <a:p>
                    <a:fld id="{D8B29CAB-039A-45A3-BC9F-93DE7345E3F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7DE1-4F3C-A535-5F729635BCF9}"/>
                </c:ext>
              </c:extLst>
            </c:dLbl>
            <c:dLbl>
              <c:idx val="54"/>
              <c:tx>
                <c:rich>
                  <a:bodyPr/>
                  <a:lstStyle/>
                  <a:p>
                    <a:fld id="{43FA46BB-A890-4762-B71B-BCAC556D25E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7DE1-4F3C-A535-5F729635BCF9}"/>
                </c:ext>
              </c:extLst>
            </c:dLbl>
            <c:dLbl>
              <c:idx val="55"/>
              <c:tx>
                <c:rich>
                  <a:bodyPr/>
                  <a:lstStyle/>
                  <a:p>
                    <a:fld id="{381B8E8F-109B-4FD8-82C5-AB47DC7CE81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7DE1-4F3C-A535-5F729635BCF9}"/>
                </c:ext>
              </c:extLst>
            </c:dLbl>
            <c:dLbl>
              <c:idx val="56"/>
              <c:tx>
                <c:rich>
                  <a:bodyPr/>
                  <a:lstStyle/>
                  <a:p>
                    <a:fld id="{C88D1D2E-ECCB-4AE1-978F-25D5A0C85FA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7DE1-4F3C-A535-5F729635BCF9}"/>
                </c:ext>
              </c:extLst>
            </c:dLbl>
            <c:dLbl>
              <c:idx val="57"/>
              <c:tx>
                <c:rich>
                  <a:bodyPr/>
                  <a:lstStyle/>
                  <a:p>
                    <a:fld id="{4F3EE332-F20F-48DB-AD15-73EB1B04B8D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7DE1-4F3C-A535-5F729635BCF9}"/>
                </c:ext>
              </c:extLst>
            </c:dLbl>
            <c:dLbl>
              <c:idx val="58"/>
              <c:tx>
                <c:rich>
                  <a:bodyPr/>
                  <a:lstStyle/>
                  <a:p>
                    <a:fld id="{42832567-1819-46A4-A420-37545B9286B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7DE1-4F3C-A535-5F729635BCF9}"/>
                </c:ext>
              </c:extLst>
            </c:dLbl>
            <c:dLbl>
              <c:idx val="59"/>
              <c:tx>
                <c:rich>
                  <a:bodyPr/>
                  <a:lstStyle/>
                  <a:p>
                    <a:fld id="{3D4D9566-F710-450C-8C0B-CE282296711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7DE1-4F3C-A535-5F729635BCF9}"/>
                </c:ext>
              </c:extLst>
            </c:dLbl>
            <c:dLbl>
              <c:idx val="60"/>
              <c:tx>
                <c:rich>
                  <a:bodyPr/>
                  <a:lstStyle/>
                  <a:p>
                    <a:fld id="{A5D40ACD-FA4C-48F0-97F9-029307567C0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7DE1-4F3C-A535-5F729635BCF9}"/>
                </c:ext>
              </c:extLst>
            </c:dLbl>
            <c:dLbl>
              <c:idx val="61"/>
              <c:tx>
                <c:rich>
                  <a:bodyPr/>
                  <a:lstStyle/>
                  <a:p>
                    <a:fld id="{7335FE55-4F24-4109-B151-69D99A6EC5F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7DE1-4F3C-A535-5F729635BCF9}"/>
                </c:ext>
              </c:extLst>
            </c:dLbl>
            <c:dLbl>
              <c:idx val="62"/>
              <c:tx>
                <c:rich>
                  <a:bodyPr/>
                  <a:lstStyle/>
                  <a:p>
                    <a:fld id="{7E20CECA-CB25-435F-88A8-DD8CFD9BCF3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7DE1-4F3C-A535-5F729635BCF9}"/>
                </c:ext>
              </c:extLst>
            </c:dLbl>
            <c:dLbl>
              <c:idx val="63"/>
              <c:tx>
                <c:rich>
                  <a:bodyPr/>
                  <a:lstStyle/>
                  <a:p>
                    <a:fld id="{E9098840-DB66-4138-8ACB-196B1EA4337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7DE1-4F3C-A535-5F729635BCF9}"/>
                </c:ext>
              </c:extLst>
            </c:dLbl>
            <c:dLbl>
              <c:idx val="64"/>
              <c:tx>
                <c:rich>
                  <a:bodyPr/>
                  <a:lstStyle/>
                  <a:p>
                    <a:fld id="{14858D5C-9A56-4800-A3BF-6E2C9704F0A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7DE1-4F3C-A535-5F729635BCF9}"/>
                </c:ext>
              </c:extLst>
            </c:dLbl>
            <c:dLbl>
              <c:idx val="65"/>
              <c:tx>
                <c:rich>
                  <a:bodyPr/>
                  <a:lstStyle/>
                  <a:p>
                    <a:fld id="{D86B949E-C0B5-4A4F-932F-76BA9DC30F1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7DE1-4F3C-A535-5F729635BCF9}"/>
                </c:ext>
              </c:extLst>
            </c:dLbl>
            <c:dLbl>
              <c:idx val="66"/>
              <c:tx>
                <c:rich>
                  <a:bodyPr/>
                  <a:lstStyle/>
                  <a:p>
                    <a:fld id="{8DBA13FD-E13C-4E84-8770-5DD982A0D39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7DE1-4F3C-A535-5F729635BCF9}"/>
                </c:ext>
              </c:extLst>
            </c:dLbl>
            <c:dLbl>
              <c:idx val="67"/>
              <c:tx>
                <c:rich>
                  <a:bodyPr/>
                  <a:lstStyle/>
                  <a:p>
                    <a:fld id="{02545EC9-E93E-437E-B659-0E8A92C98D2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7DE1-4F3C-A535-5F729635BCF9}"/>
                </c:ext>
              </c:extLst>
            </c:dLbl>
            <c:dLbl>
              <c:idx val="68"/>
              <c:tx>
                <c:rich>
                  <a:bodyPr/>
                  <a:lstStyle/>
                  <a:p>
                    <a:fld id="{9860DEFB-A5E0-43E1-A1D2-174D6DB89EC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7DE1-4F3C-A535-5F729635BCF9}"/>
                </c:ext>
              </c:extLst>
            </c:dLbl>
            <c:dLbl>
              <c:idx val="69"/>
              <c:tx>
                <c:rich>
                  <a:bodyPr/>
                  <a:lstStyle/>
                  <a:p>
                    <a:fld id="{3301217D-E1DC-48A7-956E-E4611AB236A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7DE1-4F3C-A535-5F729635BCF9}"/>
                </c:ext>
              </c:extLst>
            </c:dLbl>
            <c:dLbl>
              <c:idx val="70"/>
              <c:layout>
                <c:manualLayout>
                  <c:x val="0"/>
                  <c:y val="6.5097179308282668E-2"/>
                </c:manualLayout>
              </c:layout>
              <c:tx>
                <c:rich>
                  <a:bodyPr/>
                  <a:lstStyle/>
                  <a:p>
                    <a:fld id="{F1FF6C63-4DFB-42B7-9DA1-D8352741DD1B}"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6-7DE1-4F3C-A535-5F729635BCF9}"/>
                </c:ext>
              </c:extLst>
            </c:dLbl>
            <c:spPr>
              <a:noFill/>
              <a:ln>
                <a:noFill/>
              </a:ln>
              <a:effectLst/>
            </c:spPr>
            <c:txPr>
              <a:bodyPr wrap="square" lIns="38100" tIns="19050" rIns="38100" bIns="19050" anchor="ctr">
                <a:spAutoFit/>
              </a:bodyPr>
              <a:lstStyle/>
              <a:p>
                <a:pPr>
                  <a:defRPr sz="1100" b="1">
                    <a:solidFill>
                      <a:schemeClr val="accent5">
                        <a:lumMod val="75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2.25'!$D$7:$BV$7</c:f>
              <c:numCache>
                <c:formatCode>0.0%</c:formatCode>
                <c:ptCount val="71"/>
                <c:pt idx="22">
                  <c:v>1.6840819392194284E-3</c:v>
                </c:pt>
                <c:pt idx="23">
                  <c:v>1.2712963998322835E-3</c:v>
                </c:pt>
                <c:pt idx="24">
                  <c:v>-1.0886167463820262E-3</c:v>
                </c:pt>
                <c:pt idx="25">
                  <c:v>-2.2817388779766135E-3</c:v>
                </c:pt>
                <c:pt idx="26">
                  <c:v>-2.5180206192601529E-3</c:v>
                </c:pt>
                <c:pt idx="27">
                  <c:v>-2.5697222391743157E-3</c:v>
                </c:pt>
                <c:pt idx="28">
                  <c:v>-2.2980969178070521E-3</c:v>
                </c:pt>
                <c:pt idx="29">
                  <c:v>-2.2018312678290242E-3</c:v>
                </c:pt>
                <c:pt idx="30">
                  <c:v>-2.0778795923193094E-3</c:v>
                </c:pt>
                <c:pt idx="31">
                  <c:v>-2.1706086643005496E-3</c:v>
                </c:pt>
                <c:pt idx="32">
                  <c:v>-2.1462965558581293E-3</c:v>
                </c:pt>
                <c:pt idx="33">
                  <c:v>-2.5748493731401201E-3</c:v>
                </c:pt>
                <c:pt idx="34">
                  <c:v>-2.7716872962682826E-3</c:v>
                </c:pt>
                <c:pt idx="35">
                  <c:v>-2.8762235755039056E-3</c:v>
                </c:pt>
                <c:pt idx="36">
                  <c:v>-2.9675709208486223E-3</c:v>
                </c:pt>
                <c:pt idx="37">
                  <c:v>-3.0931486225158622E-3</c:v>
                </c:pt>
                <c:pt idx="38">
                  <c:v>-3.093603126195027E-3</c:v>
                </c:pt>
                <c:pt idx="39">
                  <c:v>-3.0359647022426273E-3</c:v>
                </c:pt>
                <c:pt idx="40">
                  <c:v>-3.0119574947155003E-3</c:v>
                </c:pt>
                <c:pt idx="41">
                  <c:v>-3.0187591395469948E-3</c:v>
                </c:pt>
                <c:pt idx="42">
                  <c:v>-3.0361028027241499E-3</c:v>
                </c:pt>
                <c:pt idx="43">
                  <c:v>-3.0716755174095833E-3</c:v>
                </c:pt>
                <c:pt idx="44">
                  <c:v>-3.1784020257577261E-3</c:v>
                </c:pt>
                <c:pt idx="45">
                  <c:v>-3.2989237776902269E-3</c:v>
                </c:pt>
                <c:pt idx="46">
                  <c:v>-3.3478698828933035E-3</c:v>
                </c:pt>
                <c:pt idx="47">
                  <c:v>-3.3902855568281737E-3</c:v>
                </c:pt>
                <c:pt idx="48">
                  <c:v>-3.3947644882505734E-3</c:v>
                </c:pt>
                <c:pt idx="49">
                  <c:v>-3.3838126252802025E-3</c:v>
                </c:pt>
                <c:pt idx="50">
                  <c:v>-3.4161708873914065E-3</c:v>
                </c:pt>
                <c:pt idx="51">
                  <c:v>-3.4768546470661243E-3</c:v>
                </c:pt>
                <c:pt idx="52">
                  <c:v>-3.480397928422807E-3</c:v>
                </c:pt>
                <c:pt idx="53">
                  <c:v>-3.395660966077102E-3</c:v>
                </c:pt>
                <c:pt idx="54">
                  <c:v>-3.2507561029758436E-3</c:v>
                </c:pt>
                <c:pt idx="55">
                  <c:v>-3.0720569983835322E-3</c:v>
                </c:pt>
                <c:pt idx="56">
                  <c:v>-2.9203210254588469E-3</c:v>
                </c:pt>
                <c:pt idx="57">
                  <c:v>-2.7027808042285884E-3</c:v>
                </c:pt>
                <c:pt idx="58">
                  <c:v>-2.4576724483903328E-3</c:v>
                </c:pt>
                <c:pt idx="59">
                  <c:v>-2.2026948611787445E-3</c:v>
                </c:pt>
                <c:pt idx="60">
                  <c:v>-2.0001592555818765E-3</c:v>
                </c:pt>
                <c:pt idx="61">
                  <c:v>-1.9366864028394215E-3</c:v>
                </c:pt>
                <c:pt idx="62">
                  <c:v>-1.7602690822713235E-3</c:v>
                </c:pt>
                <c:pt idx="63">
                  <c:v>-1.4363423176089046E-3</c:v>
                </c:pt>
                <c:pt idx="64">
                  <c:v>-1.3280913422667739E-3</c:v>
                </c:pt>
                <c:pt idx="65">
                  <c:v>-1.2807919444513954E-3</c:v>
                </c:pt>
                <c:pt idx="66">
                  <c:v>-1.3006371620726404E-3</c:v>
                </c:pt>
                <c:pt idx="67">
                  <c:v>-1.3137185991776851E-3</c:v>
                </c:pt>
                <c:pt idx="68">
                  <c:v>-1.3319366042886804E-3</c:v>
                </c:pt>
                <c:pt idx="69">
                  <c:v>-1.442470933070289E-3</c:v>
                </c:pt>
                <c:pt idx="70">
                  <c:v>-1.5715797113293323E-3</c:v>
                </c:pt>
              </c:numCache>
            </c:numRef>
          </c:val>
          <c:smooth val="0"/>
          <c:extLst>
            <c:ext xmlns:c15="http://schemas.microsoft.com/office/drawing/2012/chart" uri="{02D57815-91ED-43cb-92C2-25804820EDAC}">
              <c15:datalabelsRange>
                <c15:f>'Fig 2.25'!$D$17:$BV$17</c15:f>
                <c15:dlblRangeCache>
                  <c:ptCount val="71"/>
                  <c:pt idx="70">
                    <c:v>-0,2%</c:v>
                  </c:pt>
                </c15:dlblRangeCache>
              </c15:datalabelsRange>
            </c:ext>
            <c:ext xmlns:c16="http://schemas.microsoft.com/office/drawing/2014/chart" uri="{C3380CC4-5D6E-409C-BE32-E72D297353CC}">
              <c16:uniqueId val="{000000D7-7DE1-4F3C-A535-5F729635BCF9}"/>
            </c:ext>
          </c:extLst>
        </c:ser>
        <c:ser>
          <c:idx val="6"/>
          <c:order val="3"/>
          <c:tx>
            <c:strRef>
              <c:f>'Fig 2.25'!$C$8</c:f>
              <c:strCache>
                <c:ptCount val="1"/>
                <c:pt idx="0">
                  <c:v>1,0%</c:v>
                </c:pt>
              </c:strCache>
            </c:strRef>
          </c:tx>
          <c:spPr>
            <a:ln>
              <a:solidFill>
                <a:srgbClr val="ED7D31">
                  <a:lumMod val="75000"/>
                </a:srgbClr>
              </a:solidFill>
              <a:prstDash val="solid"/>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8-7DE1-4F3C-A535-5F729635BCF9}"/>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9-7DE1-4F3C-A535-5F729635BCF9}"/>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A-7DE1-4F3C-A535-5F729635BCF9}"/>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B-7DE1-4F3C-A535-5F729635BCF9}"/>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C-7DE1-4F3C-A535-5F729635BCF9}"/>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D-7DE1-4F3C-A535-5F729635BCF9}"/>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E-7DE1-4F3C-A535-5F729635BCF9}"/>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F-7DE1-4F3C-A535-5F729635BCF9}"/>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0-7DE1-4F3C-A535-5F729635BCF9}"/>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1-7DE1-4F3C-A535-5F729635BCF9}"/>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2-7DE1-4F3C-A535-5F729635BCF9}"/>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3-7DE1-4F3C-A535-5F729635BCF9}"/>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4-7DE1-4F3C-A535-5F729635BCF9}"/>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5-7DE1-4F3C-A535-5F729635BCF9}"/>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6-7DE1-4F3C-A535-5F729635BCF9}"/>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7-7DE1-4F3C-A535-5F729635BCF9}"/>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8-7DE1-4F3C-A535-5F729635BCF9}"/>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9-7DE1-4F3C-A535-5F729635BCF9}"/>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A-7DE1-4F3C-A535-5F729635BCF9}"/>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B-7DE1-4F3C-A535-5F729635BCF9}"/>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C-7DE1-4F3C-A535-5F729635BCF9}"/>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D-7DE1-4F3C-A535-5F729635BCF9}"/>
                </c:ext>
              </c:extLst>
            </c:dLbl>
            <c:dLbl>
              <c:idx val="22"/>
              <c:tx>
                <c:rich>
                  <a:bodyPr/>
                  <a:lstStyle/>
                  <a:p>
                    <a:fld id="{AD907B91-E619-4801-A199-CA924A5A187B}"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E-7DE1-4F3C-A535-5F729635BCF9}"/>
                </c:ext>
              </c:extLst>
            </c:dLbl>
            <c:dLbl>
              <c:idx val="23"/>
              <c:tx>
                <c:rich>
                  <a:bodyPr/>
                  <a:lstStyle/>
                  <a:p>
                    <a:fld id="{304192F4-63C6-49B7-90F1-8CA96BC2B12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F-7DE1-4F3C-A535-5F729635BCF9}"/>
                </c:ext>
              </c:extLst>
            </c:dLbl>
            <c:dLbl>
              <c:idx val="24"/>
              <c:tx>
                <c:rich>
                  <a:bodyPr/>
                  <a:lstStyle/>
                  <a:p>
                    <a:fld id="{9375FF6C-8161-423F-9FD7-EF8239B9A5B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7DE1-4F3C-A535-5F729635BCF9}"/>
                </c:ext>
              </c:extLst>
            </c:dLbl>
            <c:dLbl>
              <c:idx val="25"/>
              <c:tx>
                <c:rich>
                  <a:bodyPr/>
                  <a:lstStyle/>
                  <a:p>
                    <a:fld id="{82F64D55-F1F1-477F-B741-DE046EE460B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7DE1-4F3C-A535-5F729635BCF9}"/>
                </c:ext>
              </c:extLst>
            </c:dLbl>
            <c:dLbl>
              <c:idx val="26"/>
              <c:tx>
                <c:rich>
                  <a:bodyPr/>
                  <a:lstStyle/>
                  <a:p>
                    <a:fld id="{E5DC0F42-1FD6-4D9E-A514-990A1D77E6D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7DE1-4F3C-A535-5F729635BCF9}"/>
                </c:ext>
              </c:extLst>
            </c:dLbl>
            <c:dLbl>
              <c:idx val="27"/>
              <c:tx>
                <c:rich>
                  <a:bodyPr/>
                  <a:lstStyle/>
                  <a:p>
                    <a:fld id="{3FA52FC7-2628-4461-878F-0AF1BB04A26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7DE1-4F3C-A535-5F729635BCF9}"/>
                </c:ext>
              </c:extLst>
            </c:dLbl>
            <c:dLbl>
              <c:idx val="28"/>
              <c:tx>
                <c:rich>
                  <a:bodyPr/>
                  <a:lstStyle/>
                  <a:p>
                    <a:fld id="{37F9D4BE-2E63-4FF3-B34A-7CFC89614BA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7DE1-4F3C-A535-5F729635BCF9}"/>
                </c:ext>
              </c:extLst>
            </c:dLbl>
            <c:dLbl>
              <c:idx val="29"/>
              <c:tx>
                <c:rich>
                  <a:bodyPr/>
                  <a:lstStyle/>
                  <a:p>
                    <a:fld id="{A9866110-F7C1-4122-BBE3-A3BB3E098FF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7DE1-4F3C-A535-5F729635BCF9}"/>
                </c:ext>
              </c:extLst>
            </c:dLbl>
            <c:dLbl>
              <c:idx val="30"/>
              <c:layout>
                <c:manualLayout>
                  <c:x val="-3.7447357055051665E-2"/>
                  <c:y val="5.4970597029801595E-2"/>
                </c:manualLayout>
              </c:layout>
              <c:tx>
                <c:rich>
                  <a:bodyPr wrap="square" lIns="38100" tIns="19050" rIns="38100" bIns="19050" anchor="ctr">
                    <a:spAutoFit/>
                  </a:bodyPr>
                  <a:lstStyle/>
                  <a:p>
                    <a:pPr>
                      <a:defRPr sz="1100" b="1">
                        <a:solidFill>
                          <a:schemeClr val="accent6">
                            <a:lumMod val="75000"/>
                          </a:schemeClr>
                        </a:solidFill>
                      </a:defRPr>
                    </a:pPr>
                    <a:fld id="{E0E744D2-6F22-4957-8121-05FDA4831DA2}" type="CELLRANGE">
                      <a:rPr lang="en-US"/>
                      <a:pPr>
                        <a:defRPr sz="1100" b="1">
                          <a:solidFill>
                            <a:schemeClr val="accent6">
                              <a:lumMod val="75000"/>
                            </a:schemeClr>
                          </a:solidFill>
                        </a:defRPr>
                      </a:pPr>
                      <a:t>[PLAGECELL]</a:t>
                    </a:fld>
                    <a:endParaRPr lang="fr-FR"/>
                  </a:p>
                </c:rich>
              </c:tx>
              <c:spPr>
                <a:solidFill>
                  <a:sysClr val="window" lastClr="FFFFFF"/>
                </a:solid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F6-7DE1-4F3C-A535-5F729635BCF9}"/>
                </c:ext>
              </c:extLst>
            </c:dLbl>
            <c:dLbl>
              <c:idx val="31"/>
              <c:tx>
                <c:rich>
                  <a:bodyPr/>
                  <a:lstStyle/>
                  <a:p>
                    <a:fld id="{C453030E-0ED8-4D2F-9427-1CC4578E607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7DE1-4F3C-A535-5F729635BCF9}"/>
                </c:ext>
              </c:extLst>
            </c:dLbl>
            <c:dLbl>
              <c:idx val="32"/>
              <c:tx>
                <c:rich>
                  <a:bodyPr/>
                  <a:lstStyle/>
                  <a:p>
                    <a:fld id="{2187AA2F-347A-460D-B12E-AC60EB910BC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7DE1-4F3C-A535-5F729635BCF9}"/>
                </c:ext>
              </c:extLst>
            </c:dLbl>
            <c:dLbl>
              <c:idx val="33"/>
              <c:tx>
                <c:rich>
                  <a:bodyPr/>
                  <a:lstStyle/>
                  <a:p>
                    <a:fld id="{EB5A0398-8003-43F4-A50C-2325C24E33A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7DE1-4F3C-A535-5F729635BCF9}"/>
                </c:ext>
              </c:extLst>
            </c:dLbl>
            <c:dLbl>
              <c:idx val="34"/>
              <c:tx>
                <c:rich>
                  <a:bodyPr/>
                  <a:lstStyle/>
                  <a:p>
                    <a:fld id="{A4996649-CFC7-4749-91F2-CF93128B012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7DE1-4F3C-A535-5F729635BCF9}"/>
                </c:ext>
              </c:extLst>
            </c:dLbl>
            <c:dLbl>
              <c:idx val="35"/>
              <c:tx>
                <c:rich>
                  <a:bodyPr/>
                  <a:lstStyle/>
                  <a:p>
                    <a:fld id="{258B07E0-4A3F-4EAD-B248-40674E9AC20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7DE1-4F3C-A535-5F729635BCF9}"/>
                </c:ext>
              </c:extLst>
            </c:dLbl>
            <c:dLbl>
              <c:idx val="36"/>
              <c:tx>
                <c:rich>
                  <a:bodyPr/>
                  <a:lstStyle/>
                  <a:p>
                    <a:fld id="{958638E3-B96F-4E88-9976-FE24CE4B8F1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7DE1-4F3C-A535-5F729635BCF9}"/>
                </c:ext>
              </c:extLst>
            </c:dLbl>
            <c:dLbl>
              <c:idx val="37"/>
              <c:tx>
                <c:rich>
                  <a:bodyPr/>
                  <a:lstStyle/>
                  <a:p>
                    <a:fld id="{28C7BC57-D9E8-47F3-8445-4CBF90B72C8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7DE1-4F3C-A535-5F729635BCF9}"/>
                </c:ext>
              </c:extLst>
            </c:dLbl>
            <c:dLbl>
              <c:idx val="38"/>
              <c:tx>
                <c:rich>
                  <a:bodyPr/>
                  <a:lstStyle/>
                  <a:p>
                    <a:fld id="{DED669A9-09B8-4FA4-947F-66E676F4087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7DE1-4F3C-A535-5F729635BCF9}"/>
                </c:ext>
              </c:extLst>
            </c:dLbl>
            <c:dLbl>
              <c:idx val="39"/>
              <c:tx>
                <c:rich>
                  <a:bodyPr/>
                  <a:lstStyle/>
                  <a:p>
                    <a:fld id="{7D09A61C-288A-4FF6-BACA-DB2AB09A096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7DE1-4F3C-A535-5F729635BCF9}"/>
                </c:ext>
              </c:extLst>
            </c:dLbl>
            <c:dLbl>
              <c:idx val="40"/>
              <c:tx>
                <c:rich>
                  <a:bodyPr/>
                  <a:lstStyle/>
                  <a:p>
                    <a:fld id="{7F0D1A33-AA3A-4ED8-A43A-606D30632FC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7DE1-4F3C-A535-5F729635BCF9}"/>
                </c:ext>
              </c:extLst>
            </c:dLbl>
            <c:dLbl>
              <c:idx val="41"/>
              <c:tx>
                <c:rich>
                  <a:bodyPr/>
                  <a:lstStyle/>
                  <a:p>
                    <a:fld id="{9B3F2B12-83C2-48C3-A88A-E851806120E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7DE1-4F3C-A535-5F729635BCF9}"/>
                </c:ext>
              </c:extLst>
            </c:dLbl>
            <c:dLbl>
              <c:idx val="42"/>
              <c:tx>
                <c:rich>
                  <a:bodyPr/>
                  <a:lstStyle/>
                  <a:p>
                    <a:fld id="{25823257-8EC5-4660-9B57-8CC033EE6CF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7DE1-4F3C-A535-5F729635BCF9}"/>
                </c:ext>
              </c:extLst>
            </c:dLbl>
            <c:dLbl>
              <c:idx val="43"/>
              <c:tx>
                <c:rich>
                  <a:bodyPr/>
                  <a:lstStyle/>
                  <a:p>
                    <a:fld id="{E528F3DE-2D07-4E4C-BE05-B31A722F0A3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7DE1-4F3C-A535-5F729635BCF9}"/>
                </c:ext>
              </c:extLst>
            </c:dLbl>
            <c:dLbl>
              <c:idx val="44"/>
              <c:tx>
                <c:rich>
                  <a:bodyPr/>
                  <a:lstStyle/>
                  <a:p>
                    <a:fld id="{97627119-3A88-4641-9B72-5AD007B34FF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7DE1-4F3C-A535-5F729635BCF9}"/>
                </c:ext>
              </c:extLst>
            </c:dLbl>
            <c:dLbl>
              <c:idx val="45"/>
              <c:tx>
                <c:rich>
                  <a:bodyPr/>
                  <a:lstStyle/>
                  <a:p>
                    <a:fld id="{CA3A6546-E435-4F95-946B-163BA511DD5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7DE1-4F3C-A535-5F729635BCF9}"/>
                </c:ext>
              </c:extLst>
            </c:dLbl>
            <c:dLbl>
              <c:idx val="46"/>
              <c:tx>
                <c:rich>
                  <a:bodyPr/>
                  <a:lstStyle/>
                  <a:p>
                    <a:fld id="{1924C83E-AEC5-4153-A603-DCE1866F05F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7DE1-4F3C-A535-5F729635BCF9}"/>
                </c:ext>
              </c:extLst>
            </c:dLbl>
            <c:dLbl>
              <c:idx val="47"/>
              <c:tx>
                <c:rich>
                  <a:bodyPr/>
                  <a:lstStyle/>
                  <a:p>
                    <a:fld id="{890DDE93-58E7-4973-AB19-CCB6493019C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7DE1-4F3C-A535-5F729635BCF9}"/>
                </c:ext>
              </c:extLst>
            </c:dLbl>
            <c:dLbl>
              <c:idx val="48"/>
              <c:tx>
                <c:rich>
                  <a:bodyPr/>
                  <a:lstStyle/>
                  <a:p>
                    <a:fld id="{01825DD7-222B-4FCA-9C76-1109B1FDA51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7DE1-4F3C-A535-5F729635BCF9}"/>
                </c:ext>
              </c:extLst>
            </c:dLbl>
            <c:dLbl>
              <c:idx val="49"/>
              <c:tx>
                <c:rich>
                  <a:bodyPr/>
                  <a:lstStyle/>
                  <a:p>
                    <a:fld id="{73429FE0-27DD-405F-9BCB-5BB2DDC8B5B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7DE1-4F3C-A535-5F729635BCF9}"/>
                </c:ext>
              </c:extLst>
            </c:dLbl>
            <c:dLbl>
              <c:idx val="50"/>
              <c:tx>
                <c:rich>
                  <a:bodyPr/>
                  <a:lstStyle/>
                  <a:p>
                    <a:fld id="{43252CD7-5CAA-4D59-8EF5-052EF2B9E8C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7DE1-4F3C-A535-5F729635BCF9}"/>
                </c:ext>
              </c:extLst>
            </c:dLbl>
            <c:dLbl>
              <c:idx val="51"/>
              <c:tx>
                <c:rich>
                  <a:bodyPr/>
                  <a:lstStyle/>
                  <a:p>
                    <a:fld id="{9EBDBC14-4B51-4C7D-B1A7-D44B892725A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7DE1-4F3C-A535-5F729635BCF9}"/>
                </c:ext>
              </c:extLst>
            </c:dLbl>
            <c:dLbl>
              <c:idx val="52"/>
              <c:tx>
                <c:rich>
                  <a:bodyPr/>
                  <a:lstStyle/>
                  <a:p>
                    <a:fld id="{3EEA98C0-C2E6-46CF-8556-784F9F92716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7DE1-4F3C-A535-5F729635BCF9}"/>
                </c:ext>
              </c:extLst>
            </c:dLbl>
            <c:dLbl>
              <c:idx val="53"/>
              <c:tx>
                <c:rich>
                  <a:bodyPr/>
                  <a:lstStyle/>
                  <a:p>
                    <a:fld id="{533EC520-94CA-41B9-949D-6AA11306160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7DE1-4F3C-A535-5F729635BCF9}"/>
                </c:ext>
              </c:extLst>
            </c:dLbl>
            <c:dLbl>
              <c:idx val="54"/>
              <c:tx>
                <c:rich>
                  <a:bodyPr/>
                  <a:lstStyle/>
                  <a:p>
                    <a:fld id="{E80D8AE8-B6B9-4968-9FCB-0B08D65B3A5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E-7DE1-4F3C-A535-5F729635BCF9}"/>
                </c:ext>
              </c:extLst>
            </c:dLbl>
            <c:dLbl>
              <c:idx val="55"/>
              <c:tx>
                <c:rich>
                  <a:bodyPr/>
                  <a:lstStyle/>
                  <a:p>
                    <a:fld id="{D84BED29-7BB7-401A-9C6C-7CEBE4DE2C4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F-7DE1-4F3C-A535-5F729635BCF9}"/>
                </c:ext>
              </c:extLst>
            </c:dLbl>
            <c:dLbl>
              <c:idx val="56"/>
              <c:tx>
                <c:rich>
                  <a:bodyPr/>
                  <a:lstStyle/>
                  <a:p>
                    <a:fld id="{B325D5F6-12CB-4934-8C00-5AE15A75DC1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0-7DE1-4F3C-A535-5F729635BCF9}"/>
                </c:ext>
              </c:extLst>
            </c:dLbl>
            <c:dLbl>
              <c:idx val="57"/>
              <c:tx>
                <c:rich>
                  <a:bodyPr/>
                  <a:lstStyle/>
                  <a:p>
                    <a:fld id="{3D0519A7-2C44-4074-977D-A8FDB450ED0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1-7DE1-4F3C-A535-5F729635BCF9}"/>
                </c:ext>
              </c:extLst>
            </c:dLbl>
            <c:dLbl>
              <c:idx val="58"/>
              <c:tx>
                <c:rich>
                  <a:bodyPr/>
                  <a:lstStyle/>
                  <a:p>
                    <a:fld id="{BBC6AD06-EAE8-4D0E-BD84-F0AC0F48FBD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2-7DE1-4F3C-A535-5F729635BCF9}"/>
                </c:ext>
              </c:extLst>
            </c:dLbl>
            <c:dLbl>
              <c:idx val="59"/>
              <c:tx>
                <c:rich>
                  <a:bodyPr/>
                  <a:lstStyle/>
                  <a:p>
                    <a:fld id="{11809511-E940-4956-8AB4-FC6E5CD1DA5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3-7DE1-4F3C-A535-5F729635BCF9}"/>
                </c:ext>
              </c:extLst>
            </c:dLbl>
            <c:dLbl>
              <c:idx val="60"/>
              <c:tx>
                <c:rich>
                  <a:bodyPr/>
                  <a:lstStyle/>
                  <a:p>
                    <a:fld id="{FC4A62C1-88CC-4CFC-B395-77EA1F98064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4-7DE1-4F3C-A535-5F729635BCF9}"/>
                </c:ext>
              </c:extLst>
            </c:dLbl>
            <c:dLbl>
              <c:idx val="61"/>
              <c:tx>
                <c:rich>
                  <a:bodyPr/>
                  <a:lstStyle/>
                  <a:p>
                    <a:fld id="{E543CBEE-892D-4821-99EF-70856DE53CA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5-7DE1-4F3C-A535-5F729635BCF9}"/>
                </c:ext>
              </c:extLst>
            </c:dLbl>
            <c:dLbl>
              <c:idx val="62"/>
              <c:tx>
                <c:rich>
                  <a:bodyPr/>
                  <a:lstStyle/>
                  <a:p>
                    <a:fld id="{7ADA89B5-CA30-422C-B40A-D6D67BC548D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6-7DE1-4F3C-A535-5F729635BCF9}"/>
                </c:ext>
              </c:extLst>
            </c:dLbl>
            <c:dLbl>
              <c:idx val="63"/>
              <c:tx>
                <c:rich>
                  <a:bodyPr/>
                  <a:lstStyle/>
                  <a:p>
                    <a:fld id="{1E8EDF5C-1D2C-45DA-86DB-C2E32D8D6EE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7-7DE1-4F3C-A535-5F729635BCF9}"/>
                </c:ext>
              </c:extLst>
            </c:dLbl>
            <c:dLbl>
              <c:idx val="64"/>
              <c:tx>
                <c:rich>
                  <a:bodyPr/>
                  <a:lstStyle/>
                  <a:p>
                    <a:fld id="{62102E64-F1DC-47E6-A846-E47CE6548D4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8-7DE1-4F3C-A535-5F729635BCF9}"/>
                </c:ext>
              </c:extLst>
            </c:dLbl>
            <c:dLbl>
              <c:idx val="65"/>
              <c:tx>
                <c:rich>
                  <a:bodyPr/>
                  <a:lstStyle/>
                  <a:p>
                    <a:fld id="{C9C60053-AD99-49E9-A3CB-FE14AF2D644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9-7DE1-4F3C-A535-5F729635BCF9}"/>
                </c:ext>
              </c:extLst>
            </c:dLbl>
            <c:dLbl>
              <c:idx val="66"/>
              <c:tx>
                <c:rich>
                  <a:bodyPr/>
                  <a:lstStyle/>
                  <a:p>
                    <a:fld id="{24170FCE-7153-423E-93D6-2D73FAF59F9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A-7DE1-4F3C-A535-5F729635BCF9}"/>
                </c:ext>
              </c:extLst>
            </c:dLbl>
            <c:dLbl>
              <c:idx val="67"/>
              <c:tx>
                <c:rich>
                  <a:bodyPr/>
                  <a:lstStyle/>
                  <a:p>
                    <a:fld id="{0CF83607-7315-43C2-9407-7AF16649349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B-7DE1-4F3C-A535-5F729635BCF9}"/>
                </c:ext>
              </c:extLst>
            </c:dLbl>
            <c:dLbl>
              <c:idx val="68"/>
              <c:tx>
                <c:rich>
                  <a:bodyPr/>
                  <a:lstStyle/>
                  <a:p>
                    <a:fld id="{7FDDC5C9-9965-4E3E-9EC7-A36B4F46ED7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C-7DE1-4F3C-A535-5F729635BCF9}"/>
                </c:ext>
              </c:extLst>
            </c:dLbl>
            <c:dLbl>
              <c:idx val="69"/>
              <c:tx>
                <c:rich>
                  <a:bodyPr/>
                  <a:lstStyle/>
                  <a:p>
                    <a:fld id="{C328E96F-6E04-4F87-B161-8A4C8F01280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D-7DE1-4F3C-A535-5F729635BCF9}"/>
                </c:ext>
              </c:extLst>
            </c:dLbl>
            <c:dLbl>
              <c:idx val="70"/>
              <c:layout>
                <c:manualLayout>
                  <c:x val="0"/>
                  <c:y val="2.121532276819834E-2"/>
                </c:manualLayout>
              </c:layout>
              <c:tx>
                <c:rich>
                  <a:bodyPr/>
                  <a:lstStyle/>
                  <a:p>
                    <a:fld id="{DFE3878F-6993-4AF0-97B8-119544B3B80E}"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E-7DE1-4F3C-A535-5F729635BCF9}"/>
                </c:ext>
              </c:extLst>
            </c:dLbl>
            <c:spPr>
              <a:noFill/>
              <a:ln>
                <a:noFill/>
              </a:ln>
              <a:effectLst/>
            </c:spPr>
            <c:txPr>
              <a:bodyPr wrap="square" lIns="38100" tIns="19050" rIns="38100" bIns="19050" anchor="ctr">
                <a:spAutoFit/>
              </a:bodyPr>
              <a:lstStyle/>
              <a:p>
                <a:pPr>
                  <a:defRPr sz="1100" b="1">
                    <a:solidFill>
                      <a:schemeClr val="accent6">
                        <a:lumMod val="75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2.25'!$D$8:$BV$8</c:f>
              <c:numCache>
                <c:formatCode>0.0%</c:formatCode>
                <c:ptCount val="71"/>
                <c:pt idx="22">
                  <c:v>1.6840819392194284E-3</c:v>
                </c:pt>
                <c:pt idx="23">
                  <c:v>1.2713289622798274E-3</c:v>
                </c:pt>
                <c:pt idx="24">
                  <c:v>-1.0888768078171351E-3</c:v>
                </c:pt>
                <c:pt idx="25">
                  <c:v>-2.2820946970872891E-3</c:v>
                </c:pt>
                <c:pt idx="26">
                  <c:v>-2.5184803827601743E-3</c:v>
                </c:pt>
                <c:pt idx="27">
                  <c:v>-2.5695156876217318E-3</c:v>
                </c:pt>
                <c:pt idx="28">
                  <c:v>-2.3571980860311592E-3</c:v>
                </c:pt>
                <c:pt idx="29">
                  <c:v>-2.3579549968594793E-3</c:v>
                </c:pt>
                <c:pt idx="30">
                  <c:v>-2.3731117504958155E-3</c:v>
                </c:pt>
                <c:pt idx="31">
                  <c:v>-2.6639184081367895E-3</c:v>
                </c:pt>
                <c:pt idx="32">
                  <c:v>-2.7914234296221307E-3</c:v>
                </c:pt>
                <c:pt idx="33">
                  <c:v>-3.3849563990355769E-3</c:v>
                </c:pt>
                <c:pt idx="34">
                  <c:v>-3.8026635671202513E-3</c:v>
                </c:pt>
                <c:pt idx="35">
                  <c:v>-4.096625116612268E-3</c:v>
                </c:pt>
                <c:pt idx="36">
                  <c:v>-4.3957105466856661E-3</c:v>
                </c:pt>
                <c:pt idx="37">
                  <c:v>-4.7171702190834108E-3</c:v>
                </c:pt>
                <c:pt idx="38">
                  <c:v>-4.9100946590097949E-3</c:v>
                </c:pt>
                <c:pt idx="39">
                  <c:v>-5.0459089740545471E-3</c:v>
                </c:pt>
                <c:pt idx="40">
                  <c:v>-5.2361895529534352E-3</c:v>
                </c:pt>
                <c:pt idx="41">
                  <c:v>-5.4228057869810387E-3</c:v>
                </c:pt>
                <c:pt idx="42">
                  <c:v>-5.6368929797380452E-3</c:v>
                </c:pt>
                <c:pt idx="43">
                  <c:v>-5.8614938164640862E-3</c:v>
                </c:pt>
                <c:pt idx="44">
                  <c:v>-6.163648674551242E-3</c:v>
                </c:pt>
                <c:pt idx="45">
                  <c:v>-6.4508732611423258E-3</c:v>
                </c:pt>
                <c:pt idx="46">
                  <c:v>-6.6813349559204371E-3</c:v>
                </c:pt>
                <c:pt idx="47">
                  <c:v>-6.9009215975007199E-3</c:v>
                </c:pt>
                <c:pt idx="48">
                  <c:v>-7.0866534422708849E-3</c:v>
                </c:pt>
                <c:pt idx="49">
                  <c:v>-7.2409032563125753E-3</c:v>
                </c:pt>
                <c:pt idx="50">
                  <c:v>-7.4467249806199759E-3</c:v>
                </c:pt>
                <c:pt idx="51">
                  <c:v>-7.6554884298795506E-3</c:v>
                </c:pt>
                <c:pt idx="52">
                  <c:v>-7.7838008930930513E-3</c:v>
                </c:pt>
                <c:pt idx="53">
                  <c:v>-7.8379395889172643E-3</c:v>
                </c:pt>
                <c:pt idx="54">
                  <c:v>-7.8902108330816539E-3</c:v>
                </c:pt>
                <c:pt idx="55">
                  <c:v>-7.8435061693895164E-3</c:v>
                </c:pt>
                <c:pt idx="56">
                  <c:v>-7.8047737116097859E-3</c:v>
                </c:pt>
                <c:pt idx="57">
                  <c:v>-7.686972032308087E-3</c:v>
                </c:pt>
                <c:pt idx="58">
                  <c:v>-7.5765564208861436E-3</c:v>
                </c:pt>
                <c:pt idx="59">
                  <c:v>-7.4646643202842811E-3</c:v>
                </c:pt>
                <c:pt idx="60">
                  <c:v>-7.3676430772905838E-3</c:v>
                </c:pt>
                <c:pt idx="61">
                  <c:v>-7.3337295899448124E-3</c:v>
                </c:pt>
                <c:pt idx="62">
                  <c:v>-7.2796837891507676E-3</c:v>
                </c:pt>
                <c:pt idx="63">
                  <c:v>-7.0869966287297331E-3</c:v>
                </c:pt>
                <c:pt idx="64">
                  <c:v>-7.099814170200211E-3</c:v>
                </c:pt>
                <c:pt idx="65">
                  <c:v>-7.1652745231914616E-3</c:v>
                </c:pt>
                <c:pt idx="66">
                  <c:v>-7.3134879372717121E-3</c:v>
                </c:pt>
                <c:pt idx="67">
                  <c:v>-7.4669489987662097E-3</c:v>
                </c:pt>
                <c:pt idx="68">
                  <c:v>-7.6571152995239117E-3</c:v>
                </c:pt>
                <c:pt idx="69">
                  <c:v>-7.9039287810715869E-3</c:v>
                </c:pt>
                <c:pt idx="70">
                  <c:v>-8.1747044629645049E-3</c:v>
                </c:pt>
              </c:numCache>
            </c:numRef>
          </c:val>
          <c:smooth val="0"/>
          <c:extLst>
            <c:ext xmlns:c15="http://schemas.microsoft.com/office/drawing/2012/chart" uri="{02D57815-91ED-43cb-92C2-25804820EDAC}">
              <c15:datalabelsRange>
                <c15:f>'Fig 2.25'!$D$18:$BV$18</c15:f>
                <c15:dlblRangeCache>
                  <c:ptCount val="71"/>
                  <c:pt idx="30">
                    <c:v>-0,2%</c:v>
                  </c:pt>
                  <c:pt idx="70">
                    <c:v>-0,8%</c:v>
                  </c:pt>
                </c15:dlblRangeCache>
              </c15:datalabelsRange>
            </c:ext>
            <c:ext xmlns:c16="http://schemas.microsoft.com/office/drawing/2014/chart" uri="{C3380CC4-5D6E-409C-BE32-E72D297353CC}">
              <c16:uniqueId val="{0000011F-7DE1-4F3C-A535-5F729635BCF9}"/>
            </c:ext>
          </c:extLst>
        </c:ser>
        <c:ser>
          <c:idx val="7"/>
          <c:order val="4"/>
          <c:tx>
            <c:strRef>
              <c:f>'Fig 2.25'!$C$9</c:f>
              <c:strCache>
                <c:ptCount val="1"/>
                <c:pt idx="0">
                  <c:v>0,7%</c:v>
                </c:pt>
              </c:strCache>
            </c:strRef>
          </c:tx>
          <c:spPr>
            <a:ln>
              <a:solidFill>
                <a:srgbClr val="800000"/>
              </a:solidFill>
              <a:prstDash val="solid"/>
            </a:ln>
          </c:spPr>
          <c:marker>
            <c:symbol val="none"/>
          </c:marker>
          <c:dLbls>
            <c:dLbl>
              <c:idx val="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0-7DE1-4F3C-A535-5F729635BCF9}"/>
                </c:ext>
              </c:extLst>
            </c:dLbl>
            <c:dLbl>
              <c:idx val="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1-7DE1-4F3C-A535-5F729635BCF9}"/>
                </c:ext>
              </c:extLst>
            </c:dLbl>
            <c:dLbl>
              <c:idx val="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2-7DE1-4F3C-A535-5F729635BCF9}"/>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3-7DE1-4F3C-A535-5F729635BCF9}"/>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4-7DE1-4F3C-A535-5F729635BCF9}"/>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5-7DE1-4F3C-A535-5F729635BCF9}"/>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6-7DE1-4F3C-A535-5F729635BCF9}"/>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7-7DE1-4F3C-A535-5F729635BCF9}"/>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8-7DE1-4F3C-A535-5F729635BCF9}"/>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9-7DE1-4F3C-A535-5F729635BCF9}"/>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A-7DE1-4F3C-A535-5F729635BCF9}"/>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B-7DE1-4F3C-A535-5F729635BCF9}"/>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C-7DE1-4F3C-A535-5F729635BCF9}"/>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D-7DE1-4F3C-A535-5F729635BCF9}"/>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E-7DE1-4F3C-A535-5F729635BCF9}"/>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F-7DE1-4F3C-A535-5F729635BCF9}"/>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0-7DE1-4F3C-A535-5F729635BCF9}"/>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1-7DE1-4F3C-A535-5F729635BCF9}"/>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2-7DE1-4F3C-A535-5F729635BCF9}"/>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3-7DE1-4F3C-A535-5F729635BCF9}"/>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4-7DE1-4F3C-A535-5F729635BCF9}"/>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5-7DE1-4F3C-A535-5F729635BCF9}"/>
                </c:ext>
              </c:extLst>
            </c:dLbl>
            <c:dLbl>
              <c:idx val="22"/>
              <c:tx>
                <c:rich>
                  <a:bodyPr/>
                  <a:lstStyle/>
                  <a:p>
                    <a:fld id="{97B7A96C-D3D4-40F8-A698-4DD16DED42B5}" type="CELLRANGE">
                      <a:rPr lang="en-US"/>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6-7DE1-4F3C-A535-5F729635BCF9}"/>
                </c:ext>
              </c:extLst>
            </c:dLbl>
            <c:dLbl>
              <c:idx val="23"/>
              <c:tx>
                <c:rich>
                  <a:bodyPr/>
                  <a:lstStyle/>
                  <a:p>
                    <a:fld id="{67E2B3BF-6889-4CD0-995A-0C2DE0B4722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7-7DE1-4F3C-A535-5F729635BCF9}"/>
                </c:ext>
              </c:extLst>
            </c:dLbl>
            <c:dLbl>
              <c:idx val="24"/>
              <c:tx>
                <c:rich>
                  <a:bodyPr/>
                  <a:lstStyle/>
                  <a:p>
                    <a:fld id="{1F70FD2D-DCEA-4D2C-848C-41EF93BE1E6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8-7DE1-4F3C-A535-5F729635BCF9}"/>
                </c:ext>
              </c:extLst>
            </c:dLbl>
            <c:dLbl>
              <c:idx val="25"/>
              <c:tx>
                <c:rich>
                  <a:bodyPr/>
                  <a:lstStyle/>
                  <a:p>
                    <a:fld id="{4A5D5F1D-EAD9-461B-8729-DEF55FCA7C7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9-7DE1-4F3C-A535-5F729635BCF9}"/>
                </c:ext>
              </c:extLst>
            </c:dLbl>
            <c:dLbl>
              <c:idx val="26"/>
              <c:tx>
                <c:rich>
                  <a:bodyPr/>
                  <a:lstStyle/>
                  <a:p>
                    <a:fld id="{99BD392F-DE9E-4FBE-B809-D4F87C394BB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A-7DE1-4F3C-A535-5F729635BCF9}"/>
                </c:ext>
              </c:extLst>
            </c:dLbl>
            <c:dLbl>
              <c:idx val="27"/>
              <c:tx>
                <c:rich>
                  <a:bodyPr/>
                  <a:lstStyle/>
                  <a:p>
                    <a:fld id="{C27E7BB3-1780-4D12-A6AF-A53EC5E2AC4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B-7DE1-4F3C-A535-5F729635BCF9}"/>
                </c:ext>
              </c:extLst>
            </c:dLbl>
            <c:dLbl>
              <c:idx val="28"/>
              <c:tx>
                <c:rich>
                  <a:bodyPr/>
                  <a:lstStyle/>
                  <a:p>
                    <a:fld id="{D14BB290-27C5-4454-B1EF-9CB16BF2D73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C-7DE1-4F3C-A535-5F729635BCF9}"/>
                </c:ext>
              </c:extLst>
            </c:dLbl>
            <c:dLbl>
              <c:idx val="29"/>
              <c:tx>
                <c:rich>
                  <a:bodyPr/>
                  <a:lstStyle/>
                  <a:p>
                    <a:fld id="{3FF5E207-20B3-4AE3-B3EB-92A7F8556BF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D-7DE1-4F3C-A535-5F729635BCF9}"/>
                </c:ext>
              </c:extLst>
            </c:dLbl>
            <c:dLbl>
              <c:idx val="30"/>
              <c:tx>
                <c:rich>
                  <a:bodyPr/>
                  <a:lstStyle/>
                  <a:p>
                    <a:fld id="{6BC16655-3075-4E0A-9C0D-7827BBC9340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E-7DE1-4F3C-A535-5F729635BCF9}"/>
                </c:ext>
              </c:extLst>
            </c:dLbl>
            <c:dLbl>
              <c:idx val="31"/>
              <c:tx>
                <c:rich>
                  <a:bodyPr/>
                  <a:lstStyle/>
                  <a:p>
                    <a:fld id="{B6E432A3-98CD-4A9B-BC0C-9DE6A7BD9D9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F-7DE1-4F3C-A535-5F729635BCF9}"/>
                </c:ext>
              </c:extLst>
            </c:dLbl>
            <c:dLbl>
              <c:idx val="32"/>
              <c:tx>
                <c:rich>
                  <a:bodyPr/>
                  <a:lstStyle/>
                  <a:p>
                    <a:fld id="{EA8A3166-AB8E-48B5-BE87-C4AEC75A357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0-7DE1-4F3C-A535-5F729635BCF9}"/>
                </c:ext>
              </c:extLst>
            </c:dLbl>
            <c:dLbl>
              <c:idx val="33"/>
              <c:tx>
                <c:rich>
                  <a:bodyPr/>
                  <a:lstStyle/>
                  <a:p>
                    <a:fld id="{CD22DE2A-B4F9-4E51-8134-02B60EC034E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1-7DE1-4F3C-A535-5F729635BCF9}"/>
                </c:ext>
              </c:extLst>
            </c:dLbl>
            <c:dLbl>
              <c:idx val="34"/>
              <c:tx>
                <c:rich>
                  <a:bodyPr/>
                  <a:lstStyle/>
                  <a:p>
                    <a:fld id="{B5887B0D-FBE9-4C05-84AB-BCFA2F49D7F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2-7DE1-4F3C-A535-5F729635BCF9}"/>
                </c:ext>
              </c:extLst>
            </c:dLbl>
            <c:dLbl>
              <c:idx val="35"/>
              <c:tx>
                <c:rich>
                  <a:bodyPr/>
                  <a:lstStyle/>
                  <a:p>
                    <a:fld id="{FE0B6405-51B3-4F20-95B7-059633744FB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3-7DE1-4F3C-A535-5F729635BCF9}"/>
                </c:ext>
              </c:extLst>
            </c:dLbl>
            <c:dLbl>
              <c:idx val="36"/>
              <c:tx>
                <c:rich>
                  <a:bodyPr/>
                  <a:lstStyle/>
                  <a:p>
                    <a:fld id="{22329881-179B-4552-AA32-2E6F63A51E4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4-7DE1-4F3C-A535-5F729635BCF9}"/>
                </c:ext>
              </c:extLst>
            </c:dLbl>
            <c:dLbl>
              <c:idx val="37"/>
              <c:tx>
                <c:rich>
                  <a:bodyPr/>
                  <a:lstStyle/>
                  <a:p>
                    <a:fld id="{91E37D5D-4368-4966-A2E9-EDDC3A618EB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5-7DE1-4F3C-A535-5F729635BCF9}"/>
                </c:ext>
              </c:extLst>
            </c:dLbl>
            <c:dLbl>
              <c:idx val="38"/>
              <c:tx>
                <c:rich>
                  <a:bodyPr/>
                  <a:lstStyle/>
                  <a:p>
                    <a:fld id="{42D988C8-67AD-44FD-84B0-BDC94E15662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6-7DE1-4F3C-A535-5F729635BCF9}"/>
                </c:ext>
              </c:extLst>
            </c:dLbl>
            <c:dLbl>
              <c:idx val="39"/>
              <c:tx>
                <c:rich>
                  <a:bodyPr/>
                  <a:lstStyle/>
                  <a:p>
                    <a:fld id="{30659070-E4D3-4D58-B7DB-D467AD72D7A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7-7DE1-4F3C-A535-5F729635BCF9}"/>
                </c:ext>
              </c:extLst>
            </c:dLbl>
            <c:dLbl>
              <c:idx val="40"/>
              <c:tx>
                <c:rich>
                  <a:bodyPr/>
                  <a:lstStyle/>
                  <a:p>
                    <a:fld id="{41707C5D-D551-44D1-BE1B-3CD3B5D0D81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8-7DE1-4F3C-A535-5F729635BCF9}"/>
                </c:ext>
              </c:extLst>
            </c:dLbl>
            <c:dLbl>
              <c:idx val="41"/>
              <c:tx>
                <c:rich>
                  <a:bodyPr/>
                  <a:lstStyle/>
                  <a:p>
                    <a:fld id="{D822F2A5-9180-4DE9-A23C-35128816750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9-7DE1-4F3C-A535-5F729635BCF9}"/>
                </c:ext>
              </c:extLst>
            </c:dLbl>
            <c:dLbl>
              <c:idx val="42"/>
              <c:tx>
                <c:rich>
                  <a:bodyPr/>
                  <a:lstStyle/>
                  <a:p>
                    <a:fld id="{E2C79301-09BC-49FC-929F-E7AB2A129E0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A-7DE1-4F3C-A535-5F729635BCF9}"/>
                </c:ext>
              </c:extLst>
            </c:dLbl>
            <c:dLbl>
              <c:idx val="43"/>
              <c:tx>
                <c:rich>
                  <a:bodyPr/>
                  <a:lstStyle/>
                  <a:p>
                    <a:fld id="{9A4D07C2-703E-4F55-A15C-2FF6B28B0D6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B-7DE1-4F3C-A535-5F729635BCF9}"/>
                </c:ext>
              </c:extLst>
            </c:dLbl>
            <c:dLbl>
              <c:idx val="44"/>
              <c:tx>
                <c:rich>
                  <a:bodyPr/>
                  <a:lstStyle/>
                  <a:p>
                    <a:fld id="{186F1F95-13E1-4ECA-9EA0-FDE65D851CC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C-7DE1-4F3C-A535-5F729635BCF9}"/>
                </c:ext>
              </c:extLst>
            </c:dLbl>
            <c:dLbl>
              <c:idx val="45"/>
              <c:tx>
                <c:rich>
                  <a:bodyPr/>
                  <a:lstStyle/>
                  <a:p>
                    <a:fld id="{3B526478-18ED-467F-98BA-AC875305685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D-7DE1-4F3C-A535-5F729635BCF9}"/>
                </c:ext>
              </c:extLst>
            </c:dLbl>
            <c:dLbl>
              <c:idx val="46"/>
              <c:tx>
                <c:rich>
                  <a:bodyPr/>
                  <a:lstStyle/>
                  <a:p>
                    <a:fld id="{46E34A79-B458-43D1-99DF-5A159796C23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E-7DE1-4F3C-A535-5F729635BCF9}"/>
                </c:ext>
              </c:extLst>
            </c:dLbl>
            <c:dLbl>
              <c:idx val="47"/>
              <c:tx>
                <c:rich>
                  <a:bodyPr/>
                  <a:lstStyle/>
                  <a:p>
                    <a:fld id="{0E431D54-E031-4534-A112-0B7F370A164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F-7DE1-4F3C-A535-5F729635BCF9}"/>
                </c:ext>
              </c:extLst>
            </c:dLbl>
            <c:dLbl>
              <c:idx val="48"/>
              <c:tx>
                <c:rich>
                  <a:bodyPr/>
                  <a:lstStyle/>
                  <a:p>
                    <a:fld id="{99C62F35-FF82-4FBF-83BB-2D8653BDB20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0-7DE1-4F3C-A535-5F729635BCF9}"/>
                </c:ext>
              </c:extLst>
            </c:dLbl>
            <c:dLbl>
              <c:idx val="49"/>
              <c:tx>
                <c:rich>
                  <a:bodyPr/>
                  <a:lstStyle/>
                  <a:p>
                    <a:fld id="{9C627894-F2EC-41B0-A8CA-EDF24F9A09E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1-7DE1-4F3C-A535-5F729635BCF9}"/>
                </c:ext>
              </c:extLst>
            </c:dLbl>
            <c:dLbl>
              <c:idx val="50"/>
              <c:tx>
                <c:rich>
                  <a:bodyPr/>
                  <a:lstStyle/>
                  <a:p>
                    <a:fld id="{98DFC46E-DA08-4218-B34A-CBCF717D6FA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2-7DE1-4F3C-A535-5F729635BCF9}"/>
                </c:ext>
              </c:extLst>
            </c:dLbl>
            <c:dLbl>
              <c:idx val="51"/>
              <c:tx>
                <c:rich>
                  <a:bodyPr/>
                  <a:lstStyle/>
                  <a:p>
                    <a:fld id="{28C5281D-FD52-4D5A-9021-63F4EC895E1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3-7DE1-4F3C-A535-5F729635BCF9}"/>
                </c:ext>
              </c:extLst>
            </c:dLbl>
            <c:dLbl>
              <c:idx val="52"/>
              <c:tx>
                <c:rich>
                  <a:bodyPr/>
                  <a:lstStyle/>
                  <a:p>
                    <a:fld id="{6CD24999-0067-4B26-9CB4-2500A4BB1CF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4-7DE1-4F3C-A535-5F729635BCF9}"/>
                </c:ext>
              </c:extLst>
            </c:dLbl>
            <c:dLbl>
              <c:idx val="53"/>
              <c:tx>
                <c:rich>
                  <a:bodyPr/>
                  <a:lstStyle/>
                  <a:p>
                    <a:fld id="{329C446E-8DFB-4E06-897F-32E4165236E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5-7DE1-4F3C-A535-5F729635BCF9}"/>
                </c:ext>
              </c:extLst>
            </c:dLbl>
            <c:dLbl>
              <c:idx val="54"/>
              <c:tx>
                <c:rich>
                  <a:bodyPr/>
                  <a:lstStyle/>
                  <a:p>
                    <a:fld id="{34F69509-61A5-4EB1-BED8-EF91F8500AE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6-7DE1-4F3C-A535-5F729635BCF9}"/>
                </c:ext>
              </c:extLst>
            </c:dLbl>
            <c:dLbl>
              <c:idx val="55"/>
              <c:tx>
                <c:rich>
                  <a:bodyPr/>
                  <a:lstStyle/>
                  <a:p>
                    <a:fld id="{9D3A638C-5960-4A12-A728-73CBECBE654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7-7DE1-4F3C-A535-5F729635BCF9}"/>
                </c:ext>
              </c:extLst>
            </c:dLbl>
            <c:dLbl>
              <c:idx val="56"/>
              <c:tx>
                <c:rich>
                  <a:bodyPr/>
                  <a:lstStyle/>
                  <a:p>
                    <a:fld id="{EBC899EB-3BDE-4C61-A644-B432134DD74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8-7DE1-4F3C-A535-5F729635BCF9}"/>
                </c:ext>
              </c:extLst>
            </c:dLbl>
            <c:dLbl>
              <c:idx val="57"/>
              <c:tx>
                <c:rich>
                  <a:bodyPr/>
                  <a:lstStyle/>
                  <a:p>
                    <a:fld id="{F40DFE90-4554-4C75-8416-CFD5B2295FB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9-7DE1-4F3C-A535-5F729635BCF9}"/>
                </c:ext>
              </c:extLst>
            </c:dLbl>
            <c:dLbl>
              <c:idx val="58"/>
              <c:tx>
                <c:rich>
                  <a:bodyPr/>
                  <a:lstStyle/>
                  <a:p>
                    <a:fld id="{B6FE9844-ABAC-4D50-A1ED-610B881DCF0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A-7DE1-4F3C-A535-5F729635BCF9}"/>
                </c:ext>
              </c:extLst>
            </c:dLbl>
            <c:dLbl>
              <c:idx val="59"/>
              <c:tx>
                <c:rich>
                  <a:bodyPr/>
                  <a:lstStyle/>
                  <a:p>
                    <a:fld id="{EC11A8C3-FDF5-44F6-BFED-6F54BD27CC0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B-7DE1-4F3C-A535-5F729635BCF9}"/>
                </c:ext>
              </c:extLst>
            </c:dLbl>
            <c:dLbl>
              <c:idx val="60"/>
              <c:tx>
                <c:rich>
                  <a:bodyPr/>
                  <a:lstStyle/>
                  <a:p>
                    <a:fld id="{1096B411-0054-4B24-9046-B4943EE0FE5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C-7DE1-4F3C-A535-5F729635BCF9}"/>
                </c:ext>
              </c:extLst>
            </c:dLbl>
            <c:dLbl>
              <c:idx val="61"/>
              <c:tx>
                <c:rich>
                  <a:bodyPr/>
                  <a:lstStyle/>
                  <a:p>
                    <a:fld id="{AFC14ACE-CCE0-4F10-B376-223400A95DE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D-7DE1-4F3C-A535-5F729635BCF9}"/>
                </c:ext>
              </c:extLst>
            </c:dLbl>
            <c:dLbl>
              <c:idx val="62"/>
              <c:tx>
                <c:rich>
                  <a:bodyPr/>
                  <a:lstStyle/>
                  <a:p>
                    <a:fld id="{7F6C6CD0-C569-4136-868C-6C0D641AC82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E-7DE1-4F3C-A535-5F729635BCF9}"/>
                </c:ext>
              </c:extLst>
            </c:dLbl>
            <c:dLbl>
              <c:idx val="63"/>
              <c:tx>
                <c:rich>
                  <a:bodyPr/>
                  <a:lstStyle/>
                  <a:p>
                    <a:fld id="{ADCC670F-FDD7-451E-BB33-38AC4FC4D1F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F-7DE1-4F3C-A535-5F729635BCF9}"/>
                </c:ext>
              </c:extLst>
            </c:dLbl>
            <c:dLbl>
              <c:idx val="64"/>
              <c:tx>
                <c:rich>
                  <a:bodyPr/>
                  <a:lstStyle/>
                  <a:p>
                    <a:fld id="{3A879168-1F11-41EA-83F0-E95F4BCC2A6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0-7DE1-4F3C-A535-5F729635BCF9}"/>
                </c:ext>
              </c:extLst>
            </c:dLbl>
            <c:dLbl>
              <c:idx val="65"/>
              <c:tx>
                <c:rich>
                  <a:bodyPr/>
                  <a:lstStyle/>
                  <a:p>
                    <a:fld id="{BC69DF2D-6930-4A59-9DD8-36C7A26FDC6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1-7DE1-4F3C-A535-5F729635BCF9}"/>
                </c:ext>
              </c:extLst>
            </c:dLbl>
            <c:dLbl>
              <c:idx val="66"/>
              <c:tx>
                <c:rich>
                  <a:bodyPr/>
                  <a:lstStyle/>
                  <a:p>
                    <a:fld id="{D7E49AEA-0E32-4C41-9C97-3FFA3B7CDB7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2-7DE1-4F3C-A535-5F729635BCF9}"/>
                </c:ext>
              </c:extLst>
            </c:dLbl>
            <c:dLbl>
              <c:idx val="67"/>
              <c:tx>
                <c:rich>
                  <a:bodyPr/>
                  <a:lstStyle/>
                  <a:p>
                    <a:fld id="{77A2C8E9-C3F3-4502-9466-917C971BEDE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3-7DE1-4F3C-A535-5F729635BCF9}"/>
                </c:ext>
              </c:extLst>
            </c:dLbl>
            <c:dLbl>
              <c:idx val="68"/>
              <c:tx>
                <c:rich>
                  <a:bodyPr/>
                  <a:lstStyle/>
                  <a:p>
                    <a:fld id="{A9FF937A-7B34-449A-B3D5-CC8FEAB0AE1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4-7DE1-4F3C-A535-5F729635BCF9}"/>
                </c:ext>
              </c:extLst>
            </c:dLbl>
            <c:dLbl>
              <c:idx val="69"/>
              <c:tx>
                <c:rich>
                  <a:bodyPr/>
                  <a:lstStyle/>
                  <a:p>
                    <a:fld id="{06267BEE-3F74-4FB4-8F7F-3AE2F2561BE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5-7DE1-4F3C-A535-5F729635BCF9}"/>
                </c:ext>
              </c:extLst>
            </c:dLbl>
            <c:dLbl>
              <c:idx val="70"/>
              <c:tx>
                <c:rich>
                  <a:bodyPr/>
                  <a:lstStyle/>
                  <a:p>
                    <a:fld id="{6F43B979-0964-4AEE-9814-5DB76542EB8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6-7DE1-4F3C-A535-5F729635BCF9}"/>
                </c:ext>
              </c:extLst>
            </c:dLbl>
            <c:spPr>
              <a:noFill/>
              <a:ln>
                <a:noFill/>
              </a:ln>
              <a:effectLst/>
            </c:spPr>
            <c:txPr>
              <a:bodyPr wrap="square" lIns="38100" tIns="19050" rIns="38100" bIns="19050" anchor="ctr">
                <a:spAutoFit/>
              </a:bodyPr>
              <a:lstStyle/>
              <a:p>
                <a:pPr>
                  <a:defRPr sz="1100" b="1">
                    <a:solidFill>
                      <a:srgbClr val="800000"/>
                    </a:solidFill>
                  </a:defRPr>
                </a:pPr>
                <a:endParaRPr lang="fr-FR"/>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2.25'!$D$9:$BV$9</c:f>
              <c:numCache>
                <c:formatCode>0.0%</c:formatCode>
                <c:ptCount val="71"/>
                <c:pt idx="22">
                  <c:v>1.6840819392194284E-3</c:v>
                </c:pt>
                <c:pt idx="23">
                  <c:v>1.2712963998322835E-3</c:v>
                </c:pt>
                <c:pt idx="24">
                  <c:v>-1.0886167463820262E-3</c:v>
                </c:pt>
                <c:pt idx="25">
                  <c:v>-2.2817388779766135E-3</c:v>
                </c:pt>
                <c:pt idx="26">
                  <c:v>-2.5180206192601529E-3</c:v>
                </c:pt>
                <c:pt idx="27">
                  <c:v>-2.5730550303713906E-3</c:v>
                </c:pt>
                <c:pt idx="28">
                  <c:v>-2.4981444244049078E-3</c:v>
                </c:pt>
                <c:pt idx="29">
                  <c:v>-2.628987584744974E-3</c:v>
                </c:pt>
                <c:pt idx="30">
                  <c:v>-2.7941245440120943E-3</c:v>
                </c:pt>
                <c:pt idx="31">
                  <c:v>-3.2558302054571664E-3</c:v>
                </c:pt>
                <c:pt idx="32">
                  <c:v>-3.4960921381890497E-3</c:v>
                </c:pt>
                <c:pt idx="33">
                  <c:v>-4.2633905845303188E-3</c:v>
                </c:pt>
                <c:pt idx="34">
                  <c:v>-4.8965069174647657E-3</c:v>
                </c:pt>
                <c:pt idx="35">
                  <c:v>-5.4080110358690758E-3</c:v>
                </c:pt>
                <c:pt idx="36">
                  <c:v>-5.9352382800040571E-3</c:v>
                </c:pt>
                <c:pt idx="37">
                  <c:v>-6.479664932500323E-3</c:v>
                </c:pt>
                <c:pt idx="38">
                  <c:v>-6.8849121872006647E-3</c:v>
                </c:pt>
                <c:pt idx="39">
                  <c:v>-7.2359292628985661E-3</c:v>
                </c:pt>
                <c:pt idx="40">
                  <c:v>-7.6288872584006628E-3</c:v>
                </c:pt>
                <c:pt idx="41">
                  <c:v>-8.0231495249069307E-3</c:v>
                </c:pt>
                <c:pt idx="42">
                  <c:v>-8.4425833881912882E-3</c:v>
                </c:pt>
                <c:pt idx="43">
                  <c:v>-8.8838050353720055E-3</c:v>
                </c:pt>
                <c:pt idx="44">
                  <c:v>-9.3805805484862559E-3</c:v>
                </c:pt>
                <c:pt idx="45">
                  <c:v>-9.9004805230930581E-3</c:v>
                </c:pt>
                <c:pt idx="46">
                  <c:v>-1.0348179459062162E-2</c:v>
                </c:pt>
                <c:pt idx="47">
                  <c:v>-1.0730574836352064E-2</c:v>
                </c:pt>
                <c:pt idx="48">
                  <c:v>-1.1102743802738263E-2</c:v>
                </c:pt>
                <c:pt idx="49">
                  <c:v>-1.1445255193436227E-2</c:v>
                </c:pt>
                <c:pt idx="50">
                  <c:v>-1.1837638169984038E-2</c:v>
                </c:pt>
                <c:pt idx="51">
                  <c:v>-1.2255008127729783E-2</c:v>
                </c:pt>
                <c:pt idx="52">
                  <c:v>-1.257244904360208E-2</c:v>
                </c:pt>
                <c:pt idx="53">
                  <c:v>-1.2805660151205128E-2</c:v>
                </c:pt>
                <c:pt idx="54">
                  <c:v>-1.3023629973855297E-2</c:v>
                </c:pt>
                <c:pt idx="55">
                  <c:v>-1.3134868434538177E-2</c:v>
                </c:pt>
                <c:pt idx="56">
                  <c:v>-1.3256166772639619E-2</c:v>
                </c:pt>
                <c:pt idx="57">
                  <c:v>-1.3305089817716609E-2</c:v>
                </c:pt>
                <c:pt idx="58">
                  <c:v>-1.3359011299005741E-2</c:v>
                </c:pt>
                <c:pt idx="59">
                  <c:v>-1.3388089560845903E-2</c:v>
                </c:pt>
                <c:pt idx="60">
                  <c:v>-1.345535602897574E-2</c:v>
                </c:pt>
                <c:pt idx="61">
                  <c:v>-1.3576204280322135E-2</c:v>
                </c:pt>
                <c:pt idx="62">
                  <c:v>-1.3676609537791928E-2</c:v>
                </c:pt>
                <c:pt idx="63">
                  <c:v>-1.3601034458140149E-2</c:v>
                </c:pt>
                <c:pt idx="64">
                  <c:v>-1.3768471350205994E-2</c:v>
                </c:pt>
                <c:pt idx="65">
                  <c:v>-1.3998409186561228E-2</c:v>
                </c:pt>
                <c:pt idx="66">
                  <c:v>-1.4274843933265793E-2</c:v>
                </c:pt>
                <c:pt idx="67">
                  <c:v>-1.4570775245305853E-2</c:v>
                </c:pt>
                <c:pt idx="68">
                  <c:v>-1.489070482089673E-2</c:v>
                </c:pt>
                <c:pt idx="69">
                  <c:v>-1.5278939669095479E-2</c:v>
                </c:pt>
                <c:pt idx="70">
                  <c:v>-1.5692634040119099E-2</c:v>
                </c:pt>
              </c:numCache>
            </c:numRef>
          </c:val>
          <c:smooth val="0"/>
          <c:extLst>
            <c:ext xmlns:c15="http://schemas.microsoft.com/office/drawing/2012/chart" uri="{02D57815-91ED-43cb-92C2-25804820EDAC}">
              <c15:datalabelsRange>
                <c15:f>'Fig 2.25'!$D$19:$BV$19</c15:f>
                <c15:dlblRangeCache>
                  <c:ptCount val="71"/>
                  <c:pt idx="70">
                    <c:v>-1,6%</c:v>
                  </c:pt>
                </c15:dlblRangeCache>
              </c15:datalabelsRange>
            </c:ext>
            <c:ext xmlns:c16="http://schemas.microsoft.com/office/drawing/2014/chart" uri="{C3380CC4-5D6E-409C-BE32-E72D297353CC}">
              <c16:uniqueId val="{00000167-7DE1-4F3C-A535-5F729635BCF9}"/>
            </c:ext>
          </c:extLst>
        </c:ser>
        <c:dLbls>
          <c:dLblPos val="t"/>
          <c:showLegendKey val="0"/>
          <c:showVal val="1"/>
          <c:showCatName val="0"/>
          <c:showSerName val="0"/>
          <c:showPercent val="0"/>
          <c:showBubbleSize val="0"/>
        </c:dLbls>
        <c:smooth val="0"/>
        <c:axId val="105298560"/>
        <c:axId val="106748928"/>
      </c:lineChart>
      <c:catAx>
        <c:axId val="105298560"/>
        <c:scaling>
          <c:orientation val="minMax"/>
        </c:scaling>
        <c:delete val="0"/>
        <c:axPos val="b"/>
        <c:numFmt formatCode="General" sourceLinked="1"/>
        <c:majorTickMark val="out"/>
        <c:minorTickMark val="none"/>
        <c:tickLblPos val="nextTo"/>
        <c:spPr>
          <a:ln>
            <a:solidFill>
              <a:srgbClr val="FF0000"/>
            </a:solidFill>
          </a:ln>
        </c:spPr>
        <c:txPr>
          <a:bodyPr rot="-5400000" vert="horz"/>
          <a:lstStyle/>
          <a:p>
            <a:pPr>
              <a:defRPr/>
            </a:pPr>
            <a:endParaRPr lang="fr-FR"/>
          </a:p>
        </c:txPr>
        <c:crossAx val="106748928"/>
        <c:crosses val="autoZero"/>
        <c:auto val="1"/>
        <c:lblAlgn val="ctr"/>
        <c:lblOffset val="100"/>
        <c:tickLblSkip val="5"/>
        <c:tickMarkSkip val="5"/>
        <c:noMultiLvlLbl val="0"/>
      </c:catAx>
      <c:valAx>
        <c:axId val="106748928"/>
        <c:scaling>
          <c:orientation val="minMax"/>
        </c:scaling>
        <c:delete val="0"/>
        <c:axPos val="l"/>
        <c:majorGridlines>
          <c:spPr>
            <a:ln>
              <a:solidFill>
                <a:srgbClr val="1F497D"/>
              </a:solidFill>
              <a:prstDash val="dash"/>
            </a:ln>
          </c:spPr>
        </c:majorGridlines>
        <c:title>
          <c:tx>
            <c:rich>
              <a:bodyPr rot="-5400000" vert="horz"/>
              <a:lstStyle/>
              <a:p>
                <a:pPr>
                  <a:defRPr>
                    <a:solidFill>
                      <a:srgbClr val="002060"/>
                    </a:solidFill>
                  </a:defRPr>
                </a:pPr>
                <a:r>
                  <a:rPr lang="en-US">
                    <a:solidFill>
                      <a:srgbClr val="002060"/>
                    </a:solidFill>
                  </a:rPr>
                  <a:t>en % du PIB</a:t>
                </a:r>
              </a:p>
            </c:rich>
          </c:tx>
          <c:layout>
            <c:manualLayout>
              <c:xMode val="edge"/>
              <c:yMode val="edge"/>
              <c:x val="1.2451975148676034E-2"/>
              <c:y val="0.34860463355542098"/>
            </c:manualLayout>
          </c:layout>
          <c:overlay val="0"/>
        </c:title>
        <c:numFmt formatCode="0.0%" sourceLinked="0"/>
        <c:majorTickMark val="out"/>
        <c:minorTickMark val="none"/>
        <c:tickLblPos val="nextTo"/>
        <c:txPr>
          <a:bodyPr/>
          <a:lstStyle/>
          <a:p>
            <a:pPr>
              <a:defRPr>
                <a:solidFill>
                  <a:srgbClr val="002060"/>
                </a:solidFill>
              </a:defRPr>
            </a:pPr>
            <a:endParaRPr lang="fr-FR"/>
          </a:p>
        </c:txPr>
        <c:crossAx val="105298560"/>
        <c:crosses val="autoZero"/>
        <c:crossBetween val="between"/>
        <c:minorUnit val="1.0000000000000003E-4"/>
      </c:valAx>
    </c:plotArea>
    <c:legend>
      <c:legendPos val="b"/>
      <c:layout>
        <c:manualLayout>
          <c:xMode val="edge"/>
          <c:yMode val="edge"/>
          <c:x val="0"/>
          <c:y val="0.94037927196273241"/>
          <c:w val="1"/>
          <c:h val="5.962072803726759E-2"/>
        </c:manualLayout>
      </c:layout>
      <c:overlay val="0"/>
    </c:legend>
    <c:plotVisOnly val="1"/>
    <c:dispBlanksAs val="gap"/>
    <c:showDLblsOverMax val="0"/>
  </c:chart>
  <c:spPr>
    <a:ln>
      <a:solidFill>
        <a:srgbClr val="1F497D"/>
      </a:solidFill>
    </a:ln>
  </c:spPr>
  <c:printSettings>
    <c:headerFooter/>
    <c:pageMargins b="0.75000000000000033" l="0.70000000000000029" r="0.70000000000000029" t="0.75000000000000033" header="0.30000000000000016" footer="0.30000000000000016"/>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97144045113165E-2"/>
          <c:y val="4.7148798707853816E-2"/>
          <c:w val="0.89021387178087885"/>
          <c:h val="0.81589695134262064"/>
        </c:manualLayout>
      </c:layout>
      <c:lineChart>
        <c:grouping val="standard"/>
        <c:varyColors val="0"/>
        <c:ser>
          <c:idx val="1"/>
          <c:order val="0"/>
          <c:tx>
            <c:strRef>
              <c:f>'Fig 2.26'!$C$5</c:f>
              <c:strCache>
                <c:ptCount val="1"/>
                <c:pt idx="0">
                  <c:v>Scénario 0,7%</c:v>
                </c:pt>
              </c:strCache>
            </c:strRef>
          </c:tx>
          <c:spPr>
            <a:ln w="28575" cap="rnd">
              <a:solidFill>
                <a:srgbClr val="800000"/>
              </a:solidFill>
              <a:round/>
            </a:ln>
            <a:effectLst/>
          </c:spPr>
          <c:marker>
            <c:symbol val="none"/>
          </c:marker>
          <c:cat>
            <c:numRef>
              <c:f>'Fig 2.26'!$D$4:$BC$4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2.26'!$D$5:$BC$5</c:f>
              <c:numCache>
                <c:formatCode>0.0%</c:formatCode>
                <c:ptCount val="52"/>
                <c:pt idx="0">
                  <c:v>-1.326307718095554E-4</c:v>
                </c:pt>
                <c:pt idx="1">
                  <c:v>-1.751243112520659E-3</c:v>
                </c:pt>
                <c:pt idx="2">
                  <c:v>2.1865744814594801E-4</c:v>
                </c:pt>
                <c:pt idx="3">
                  <c:v>9.3859597166374292E-4</c:v>
                </c:pt>
                <c:pt idx="4">
                  <c:v>1.3471426863718022E-3</c:v>
                </c:pt>
                <c:pt idx="5">
                  <c:v>3.5990236037782009E-4</c:v>
                </c:pt>
                <c:pt idx="6">
                  <c:v>-5.3319191514043796E-5</c:v>
                </c:pt>
                <c:pt idx="7">
                  <c:v>1.8675192109129934E-6</c:v>
                </c:pt>
                <c:pt idx="8">
                  <c:v>-5.581315626404515E-5</c:v>
                </c:pt>
                <c:pt idx="9">
                  <c:v>-3.263515814199841E-4</c:v>
                </c:pt>
                <c:pt idx="10">
                  <c:v>-4.6815664927568612E-4</c:v>
                </c:pt>
                <c:pt idx="11">
                  <c:v>-6.7846873634877514E-4</c:v>
                </c:pt>
                <c:pt idx="12">
                  <c:v>-9.1341193052010133E-4</c:v>
                </c:pt>
                <c:pt idx="13">
                  <c:v>-1.1582379496364106E-3</c:v>
                </c:pt>
                <c:pt idx="14">
                  <c:v>-1.7863514079641193E-3</c:v>
                </c:pt>
                <c:pt idx="15">
                  <c:v>-2.3404446323449998E-3</c:v>
                </c:pt>
                <c:pt idx="16">
                  <c:v>-2.8210734807079321E-3</c:v>
                </c:pt>
                <c:pt idx="17">
                  <c:v>-3.3080022887390995E-3</c:v>
                </c:pt>
                <c:pt idx="18">
                  <c:v>-3.7831406413473059E-3</c:v>
                </c:pt>
                <c:pt idx="19">
                  <c:v>-4.1744262718425157E-3</c:v>
                </c:pt>
                <c:pt idx="20">
                  <c:v>-4.5308475963467265E-3</c:v>
                </c:pt>
                <c:pt idx="21">
                  <c:v>-4.912978367018872E-3</c:v>
                </c:pt>
                <c:pt idx="22">
                  <c:v>-5.3039845499176855E-3</c:v>
                </c:pt>
                <c:pt idx="23">
                  <c:v>-5.7659163820928533E-3</c:v>
                </c:pt>
                <c:pt idx="24">
                  <c:v>-6.2587564213139879E-3</c:v>
                </c:pt>
                <c:pt idx="25">
                  <c:v>-6.7941316568677773E-3</c:v>
                </c:pt>
                <c:pt idx="26">
                  <c:v>-7.3082339453531403E-3</c:v>
                </c:pt>
                <c:pt idx="27">
                  <c:v>-7.786497441235378E-3</c:v>
                </c:pt>
                <c:pt idx="28">
                  <c:v>-8.2189666270273617E-3</c:v>
                </c:pt>
                <c:pt idx="29">
                  <c:v>-8.6222366991121832E-3</c:v>
                </c:pt>
                <c:pt idx="30">
                  <c:v>-9.0394200066388417E-3</c:v>
                </c:pt>
                <c:pt idx="31">
                  <c:v>-9.4459918887739303E-3</c:v>
                </c:pt>
                <c:pt idx="32">
                  <c:v>-9.8498571702816881E-3</c:v>
                </c:pt>
                <c:pt idx="33">
                  <c:v>-1.023367181155057E-2</c:v>
                </c:pt>
                <c:pt idx="34">
                  <c:v>-1.0599726006486947E-2</c:v>
                </c:pt>
                <c:pt idx="35">
                  <c:v>-1.0971653036132283E-2</c:v>
                </c:pt>
                <c:pt idx="36">
                  <c:v>-1.1271112827952796E-2</c:v>
                </c:pt>
                <c:pt idx="37">
                  <c:v>-1.1526194115116711E-2</c:v>
                </c:pt>
                <c:pt idx="38">
                  <c:v>-1.1806347892229709E-2</c:v>
                </c:pt>
                <c:pt idx="39">
                  <c:v>-1.2098555797592156E-2</c:v>
                </c:pt>
                <c:pt idx="40">
                  <c:v>-1.2401163861415841E-2</c:v>
                </c:pt>
                <c:pt idx="41">
                  <c:v>-1.2713993314314449E-2</c:v>
                </c:pt>
                <c:pt idx="42">
                  <c:v>-1.3017227757870974E-2</c:v>
                </c:pt>
                <c:pt idx="43">
                  <c:v>-1.3339355794423129E-2</c:v>
                </c:pt>
                <c:pt idx="44">
                  <c:v>-1.3653727570621152E-2</c:v>
                </c:pt>
                <c:pt idx="45">
                  <c:v>-1.3965918864683798E-2</c:v>
                </c:pt>
                <c:pt idx="46">
                  <c:v>-1.4299803153413636E-2</c:v>
                </c:pt>
                <c:pt idx="47">
                  <c:v>-1.4632771359180716E-2</c:v>
                </c:pt>
                <c:pt idx="48">
                  <c:v>-1.4969603141944565E-2</c:v>
                </c:pt>
                <c:pt idx="49">
                  <c:v>-1.5301691578860743E-2</c:v>
                </c:pt>
                <c:pt idx="50">
                  <c:v>-1.5639472510188206E-2</c:v>
                </c:pt>
                <c:pt idx="51" formatCode="General">
                  <c:v>-1.5984751152197565E-2</c:v>
                </c:pt>
              </c:numCache>
            </c:numRef>
          </c:val>
          <c:smooth val="0"/>
          <c:extLst>
            <c:ext xmlns:c16="http://schemas.microsoft.com/office/drawing/2014/chart" uri="{C3380CC4-5D6E-409C-BE32-E72D297353CC}">
              <c16:uniqueId val="{00000000-AE28-4FCD-8E03-9B59B8A2DB20}"/>
            </c:ext>
          </c:extLst>
        </c:ser>
        <c:ser>
          <c:idx val="2"/>
          <c:order val="1"/>
          <c:tx>
            <c:strRef>
              <c:f>'Fig 2.26'!$C$6</c:f>
              <c:strCache>
                <c:ptCount val="1"/>
                <c:pt idx="0">
                  <c:v>Scénario 1,0%</c:v>
                </c:pt>
              </c:strCache>
            </c:strRef>
          </c:tx>
          <c:spPr>
            <a:ln w="28575" cap="rnd">
              <a:solidFill>
                <a:schemeClr val="accent2">
                  <a:lumMod val="75000"/>
                </a:schemeClr>
              </a:solidFill>
              <a:round/>
            </a:ln>
            <a:effectLst/>
          </c:spPr>
          <c:marker>
            <c:symbol val="none"/>
          </c:marker>
          <c:cat>
            <c:numRef>
              <c:f>'Fig 2.26'!$D$4:$BC$4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2.26'!$D$6:$BC$6</c:f>
              <c:numCache>
                <c:formatCode>0.0%</c:formatCode>
                <c:ptCount val="52"/>
                <c:pt idx="0">
                  <c:v>-1.326307718095554E-4</c:v>
                </c:pt>
                <c:pt idx="1">
                  <c:v>-1.751243112520659E-3</c:v>
                </c:pt>
                <c:pt idx="2">
                  <c:v>2.1865744814594801E-4</c:v>
                </c:pt>
                <c:pt idx="3">
                  <c:v>9.3859597166374292E-4</c:v>
                </c:pt>
                <c:pt idx="4">
                  <c:v>1.3471426863718022E-3</c:v>
                </c:pt>
                <c:pt idx="5">
                  <c:v>3.5990236037782009E-4</c:v>
                </c:pt>
                <c:pt idx="6">
                  <c:v>-5.3319191514043796E-5</c:v>
                </c:pt>
                <c:pt idx="7">
                  <c:v>1.8675192109129934E-6</c:v>
                </c:pt>
                <c:pt idx="8">
                  <c:v>-5.581315626404515E-5</c:v>
                </c:pt>
                <c:pt idx="9">
                  <c:v>-2.6488876573840803E-4</c:v>
                </c:pt>
                <c:pt idx="10">
                  <c:v>-3.1935258013583712E-4</c:v>
                </c:pt>
                <c:pt idx="11">
                  <c:v>-4.3473461782527617E-4</c:v>
                </c:pt>
                <c:pt idx="12">
                  <c:v>-5.6640044695023539E-4</c:v>
                </c:pt>
                <c:pt idx="13">
                  <c:v>-6.9985501173232267E-4</c:v>
                </c:pt>
                <c:pt idx="14">
                  <c:v>-1.1859927175757179E-3</c:v>
                </c:pt>
                <c:pt idx="15">
                  <c:v>-1.5725936597705478E-3</c:v>
                </c:pt>
                <c:pt idx="16">
                  <c:v>-1.8858404345606095E-3</c:v>
                </c:pt>
                <c:pt idx="17">
                  <c:v>-2.1991043667106552E-3</c:v>
                </c:pt>
                <c:pt idx="18">
                  <c:v>-2.4987149460879293E-3</c:v>
                </c:pt>
                <c:pt idx="19">
                  <c:v>-2.7214663581184156E-3</c:v>
                </c:pt>
                <c:pt idx="20">
                  <c:v>-2.9063848514717314E-3</c:v>
                </c:pt>
                <c:pt idx="21">
                  <c:v>-3.1204104521505918E-3</c:v>
                </c:pt>
                <c:pt idx="22">
                  <c:v>-3.3448961628389021E-3</c:v>
                </c:pt>
                <c:pt idx="23">
                  <c:v>-3.6335446808774194E-3</c:v>
                </c:pt>
                <c:pt idx="24">
                  <c:v>-3.9543670954707913E-3</c:v>
                </c:pt>
                <c:pt idx="25">
                  <c:v>-4.3165532077701629E-3</c:v>
                </c:pt>
                <c:pt idx="26">
                  <c:v>-4.6570090974714096E-3</c:v>
                </c:pt>
                <c:pt idx="27">
                  <c:v>-4.9678499626740896E-3</c:v>
                </c:pt>
                <c:pt idx="28">
                  <c:v>-5.235666157856568E-3</c:v>
                </c:pt>
                <c:pt idx="29">
                  <c:v>-5.4797832308918631E-3</c:v>
                </c:pt>
                <c:pt idx="30">
                  <c:v>-5.7355473944030663E-3</c:v>
                </c:pt>
                <c:pt idx="31">
                  <c:v>-5.978645972434006E-3</c:v>
                </c:pt>
                <c:pt idx="32">
                  <c:v>-6.217986517862234E-3</c:v>
                </c:pt>
                <c:pt idx="33">
                  <c:v>-6.44252613081428E-3</c:v>
                </c:pt>
                <c:pt idx="34">
                  <c:v>-6.6543714211144897E-3</c:v>
                </c:pt>
                <c:pt idx="35">
                  <c:v>-6.8779746732480218E-3</c:v>
                </c:pt>
                <c:pt idx="36">
                  <c:v>-7.0389154207537163E-3</c:v>
                </c:pt>
                <c:pt idx="37">
                  <c:v>-7.1603495417634985E-3</c:v>
                </c:pt>
                <c:pt idx="38">
                  <c:v>-7.3088783714458858E-3</c:v>
                </c:pt>
                <c:pt idx="39">
                  <c:v>-7.46869116028092E-3</c:v>
                </c:pt>
                <c:pt idx="40">
                  <c:v>-7.6480995856889819E-3</c:v>
                </c:pt>
                <c:pt idx="41">
                  <c:v>-7.8362540792177235E-3</c:v>
                </c:pt>
                <c:pt idx="42">
                  <c:v>-8.0127488447074499E-3</c:v>
                </c:pt>
                <c:pt idx="43">
                  <c:v>-8.2068802693036763E-3</c:v>
                </c:pt>
                <c:pt idx="44">
                  <c:v>-8.3942936293621706E-3</c:v>
                </c:pt>
                <c:pt idx="45">
                  <c:v>-8.5789083667476215E-3</c:v>
                </c:pt>
                <c:pt idx="46">
                  <c:v>-8.7840753077319603E-3</c:v>
                </c:pt>
                <c:pt idx="47">
                  <c:v>-8.9890324651759057E-3</c:v>
                </c:pt>
                <c:pt idx="48">
                  <c:v>-9.1938890809201562E-3</c:v>
                </c:pt>
                <c:pt idx="49">
                  <c:v>-9.3947172557543521E-3</c:v>
                </c:pt>
                <c:pt idx="50">
                  <c:v>-9.6022027417106415E-3</c:v>
                </c:pt>
                <c:pt idx="51" formatCode="General">
                  <c:v>-9.8154086006365868E-3</c:v>
                </c:pt>
              </c:numCache>
            </c:numRef>
          </c:val>
          <c:smooth val="0"/>
          <c:extLst>
            <c:ext xmlns:c16="http://schemas.microsoft.com/office/drawing/2014/chart" uri="{C3380CC4-5D6E-409C-BE32-E72D297353CC}">
              <c16:uniqueId val="{00000001-AE28-4FCD-8E03-9B59B8A2DB20}"/>
            </c:ext>
          </c:extLst>
        </c:ser>
        <c:ser>
          <c:idx val="3"/>
          <c:order val="2"/>
          <c:tx>
            <c:strRef>
              <c:f>'Fig 2.26'!$C$7</c:f>
              <c:strCache>
                <c:ptCount val="1"/>
                <c:pt idx="0">
                  <c:v>Scénario 1,3%</c:v>
                </c:pt>
              </c:strCache>
            </c:strRef>
          </c:tx>
          <c:spPr>
            <a:ln w="28575" cap="rnd">
              <a:solidFill>
                <a:srgbClr val="31859C"/>
              </a:solidFill>
              <a:round/>
            </a:ln>
            <a:effectLst/>
          </c:spPr>
          <c:marker>
            <c:symbol val="none"/>
          </c:marker>
          <c:cat>
            <c:numRef>
              <c:f>'Fig 2.26'!$D$4:$BC$4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2.26'!$D$7:$BC$7</c:f>
              <c:numCache>
                <c:formatCode>0.0%</c:formatCode>
                <c:ptCount val="52"/>
                <c:pt idx="0">
                  <c:v>-1.326307718095554E-4</c:v>
                </c:pt>
                <c:pt idx="1">
                  <c:v>-1.751243112520659E-3</c:v>
                </c:pt>
                <c:pt idx="2">
                  <c:v>2.1865744814594801E-4</c:v>
                </c:pt>
                <c:pt idx="3">
                  <c:v>9.3859597166374292E-4</c:v>
                </c:pt>
                <c:pt idx="4">
                  <c:v>1.3471426863718022E-3</c:v>
                </c:pt>
                <c:pt idx="5">
                  <c:v>3.5990236037782009E-4</c:v>
                </c:pt>
                <c:pt idx="6">
                  <c:v>-5.3319191514043796E-5</c:v>
                </c:pt>
                <c:pt idx="7">
                  <c:v>1.8675192109129934E-6</c:v>
                </c:pt>
                <c:pt idx="8">
                  <c:v>-5.581315626404515E-5</c:v>
                </c:pt>
                <c:pt idx="9">
                  <c:v>-2.1072879802310623E-4</c:v>
                </c:pt>
                <c:pt idx="10">
                  <c:v>-1.7297938802699614E-4</c:v>
                </c:pt>
                <c:pt idx="11">
                  <c:v>-1.9410362132858683E-4</c:v>
                </c:pt>
                <c:pt idx="12">
                  <c:v>-2.2398584956339479E-4</c:v>
                </c:pt>
                <c:pt idx="13">
                  <c:v>-2.5198344541281503E-4</c:v>
                </c:pt>
                <c:pt idx="14">
                  <c:v>-5.9630058172530087E-4</c:v>
                </c:pt>
                <c:pt idx="15">
                  <c:v>-8.1652816799174938E-4</c:v>
                </c:pt>
                <c:pt idx="16">
                  <c:v>-9.6506712337150052E-4</c:v>
                </c:pt>
                <c:pt idx="17">
                  <c:v>-1.1152460095370867E-3</c:v>
                </c:pt>
                <c:pt idx="18">
                  <c:v>-1.2491902362394905E-3</c:v>
                </c:pt>
                <c:pt idx="19">
                  <c:v>-1.3113050117309275E-3</c:v>
                </c:pt>
                <c:pt idx="20">
                  <c:v>-1.3378613730283123E-3</c:v>
                </c:pt>
                <c:pt idx="21">
                  <c:v>-1.3968093146490071E-3</c:v>
                </c:pt>
                <c:pt idx="22">
                  <c:v>-1.4680425683870971E-3</c:v>
                </c:pt>
                <c:pt idx="23">
                  <c:v>-1.5996092184101529E-3</c:v>
                </c:pt>
                <c:pt idx="24">
                  <c:v>-1.766219526866071E-3</c:v>
                </c:pt>
                <c:pt idx="25">
                  <c:v>-1.9720668443776318E-3</c:v>
                </c:pt>
                <c:pt idx="26">
                  <c:v>-2.1537396491961708E-3</c:v>
                </c:pt>
                <c:pt idx="27">
                  <c:v>-2.3099758203820042E-3</c:v>
                </c:pt>
                <c:pt idx="28">
                  <c:v>-2.4294574272657882E-3</c:v>
                </c:pt>
                <c:pt idx="29">
                  <c:v>-2.5217712067280226E-3</c:v>
                </c:pt>
                <c:pt idx="30">
                  <c:v>-2.6260471410947325E-3</c:v>
                </c:pt>
                <c:pt idx="31">
                  <c:v>-2.7267342705484185E-3</c:v>
                </c:pt>
                <c:pt idx="32">
                  <c:v>-2.8319149492708334E-3</c:v>
                </c:pt>
                <c:pt idx="33">
                  <c:v>-2.924871241199313E-3</c:v>
                </c:pt>
                <c:pt idx="34">
                  <c:v>-3.0107196220079541E-3</c:v>
                </c:pt>
                <c:pt idx="35">
                  <c:v>-3.1074008053082608E-3</c:v>
                </c:pt>
                <c:pt idx="36">
                  <c:v>-3.1468493158790592E-3</c:v>
                </c:pt>
                <c:pt idx="37">
                  <c:v>-3.1576904924650803E-3</c:v>
                </c:pt>
                <c:pt idx="38">
                  <c:v>-3.1929910331263828E-3</c:v>
                </c:pt>
                <c:pt idx="39">
                  <c:v>-3.2463689555355044E-3</c:v>
                </c:pt>
                <c:pt idx="40">
                  <c:v>-3.3211696902139126E-3</c:v>
                </c:pt>
                <c:pt idx="41">
                  <c:v>-3.4057032162399734E-3</c:v>
                </c:pt>
                <c:pt idx="42">
                  <c:v>-3.4758734335190999E-3</c:v>
                </c:pt>
                <c:pt idx="43">
                  <c:v>-3.5670053586971256E-3</c:v>
                </c:pt>
                <c:pt idx="44">
                  <c:v>-3.6493283717639532E-3</c:v>
                </c:pt>
                <c:pt idx="45">
                  <c:v>-3.7298389477522925E-3</c:v>
                </c:pt>
                <c:pt idx="46">
                  <c:v>-3.8295763481612163E-3</c:v>
                </c:pt>
                <c:pt idx="47">
                  <c:v>-3.9261583262238733E-3</c:v>
                </c:pt>
                <c:pt idx="48">
                  <c:v>-4.0254465399649636E-3</c:v>
                </c:pt>
                <c:pt idx="49">
                  <c:v>-4.1181642157994969E-3</c:v>
                </c:pt>
                <c:pt idx="50">
                  <c:v>-4.2209904481778082E-3</c:v>
                </c:pt>
                <c:pt idx="51" formatCode="General">
                  <c:v>-4.3261143514621084E-3</c:v>
                </c:pt>
              </c:numCache>
            </c:numRef>
          </c:val>
          <c:smooth val="0"/>
          <c:extLst>
            <c:ext xmlns:c16="http://schemas.microsoft.com/office/drawing/2014/chart" uri="{C3380CC4-5D6E-409C-BE32-E72D297353CC}">
              <c16:uniqueId val="{00000002-AE28-4FCD-8E03-9B59B8A2DB20}"/>
            </c:ext>
          </c:extLst>
        </c:ser>
        <c:ser>
          <c:idx val="4"/>
          <c:order val="3"/>
          <c:tx>
            <c:strRef>
              <c:f>'Fig 2.26'!$C$8</c:f>
              <c:strCache>
                <c:ptCount val="1"/>
                <c:pt idx="0">
                  <c:v>Scénario 1,6%</c:v>
                </c:pt>
              </c:strCache>
            </c:strRef>
          </c:tx>
          <c:spPr>
            <a:ln w="28575" cap="rnd">
              <a:solidFill>
                <a:srgbClr val="006600"/>
              </a:solidFill>
              <a:round/>
            </a:ln>
            <a:effectLst/>
          </c:spPr>
          <c:marker>
            <c:symbol val="none"/>
          </c:marker>
          <c:cat>
            <c:numRef>
              <c:f>'Fig 2.26'!$D$4:$BC$4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2.26'!$D$8:$BC$8</c:f>
              <c:numCache>
                <c:formatCode>0.0%</c:formatCode>
                <c:ptCount val="52"/>
                <c:pt idx="0">
                  <c:v>-1.326307718095554E-4</c:v>
                </c:pt>
                <c:pt idx="1">
                  <c:v>-1.751243112520659E-3</c:v>
                </c:pt>
                <c:pt idx="2">
                  <c:v>2.1865744814594801E-4</c:v>
                </c:pt>
                <c:pt idx="3">
                  <c:v>9.3859597166374292E-4</c:v>
                </c:pt>
                <c:pt idx="4">
                  <c:v>1.3471426863718022E-3</c:v>
                </c:pt>
                <c:pt idx="5">
                  <c:v>3.5990236037782009E-4</c:v>
                </c:pt>
                <c:pt idx="6">
                  <c:v>-5.3319191514043796E-5</c:v>
                </c:pt>
                <c:pt idx="7">
                  <c:v>1.8675192109129934E-6</c:v>
                </c:pt>
                <c:pt idx="8">
                  <c:v>-5.581315626404515E-5</c:v>
                </c:pt>
                <c:pt idx="9">
                  <c:v>-1.5658566584551142E-4</c:v>
                </c:pt>
                <c:pt idx="10">
                  <c:v>-2.9727141734436913E-5</c:v>
                </c:pt>
                <c:pt idx="11">
                  <c:v>4.2892827062379624E-5</c:v>
                </c:pt>
                <c:pt idx="12">
                  <c:v>1.0873240137898588E-4</c:v>
                </c:pt>
                <c:pt idx="13">
                  <c:v>1.7827280925430955E-4</c:v>
                </c:pt>
                <c:pt idx="14">
                  <c:v>-3.6575640292940692E-5</c:v>
                </c:pt>
                <c:pt idx="15">
                  <c:v>-1.0818310786201574E-4</c:v>
                </c:pt>
                <c:pt idx="16">
                  <c:v>-1.0625442633117183E-4</c:v>
                </c:pt>
                <c:pt idx="17">
                  <c:v>-1.0306627586285921E-4</c:v>
                </c:pt>
                <c:pt idx="18">
                  <c:v>-8.8232825648515423E-5</c:v>
                </c:pt>
                <c:pt idx="19">
                  <c:v>3.0404386473781297E-7</c:v>
                </c:pt>
                <c:pt idx="20">
                  <c:v>1.2813935462873544E-4</c:v>
                </c:pt>
                <c:pt idx="21">
                  <c:v>2.2094726419841226E-4</c:v>
                </c:pt>
                <c:pt idx="22">
                  <c:v>3.0129712087111071E-4</c:v>
                </c:pt>
                <c:pt idx="23">
                  <c:v>3.200585652870791E-4</c:v>
                </c:pt>
                <c:pt idx="24">
                  <c:v>3.0970511485229474E-4</c:v>
                </c:pt>
                <c:pt idx="25">
                  <c:v>2.5970995482579168E-4</c:v>
                </c:pt>
                <c:pt idx="26">
                  <c:v>2.2491530685369437E-4</c:v>
                </c:pt>
                <c:pt idx="27">
                  <c:v>2.1899728440773897E-4</c:v>
                </c:pt>
                <c:pt idx="28">
                  <c:v>2.4730668211623424E-4</c:v>
                </c:pt>
                <c:pt idx="29">
                  <c:v>2.9696513975177585E-4</c:v>
                </c:pt>
                <c:pt idx="30">
                  <c:v>3.3479013533070645E-4</c:v>
                </c:pt>
                <c:pt idx="31">
                  <c:v>3.8161386538052011E-4</c:v>
                </c:pt>
                <c:pt idx="32">
                  <c:v>4.2438722195668743E-4</c:v>
                </c:pt>
                <c:pt idx="33">
                  <c:v>4.8158992855211469E-4</c:v>
                </c:pt>
                <c:pt idx="34">
                  <c:v>5.4460255608113073E-4</c:v>
                </c:pt>
                <c:pt idx="35">
                  <c:v>5.9591412475065025E-4</c:v>
                </c:pt>
                <c:pt idx="36">
                  <c:v>7.0060142588684871E-4</c:v>
                </c:pt>
                <c:pt idx="37">
                  <c:v>8.3244430610322079E-4</c:v>
                </c:pt>
                <c:pt idx="38">
                  <c:v>9.3781896640073026E-4</c:v>
                </c:pt>
                <c:pt idx="39">
                  <c:v>1.0245255980725759E-3</c:v>
                </c:pt>
                <c:pt idx="40">
                  <c:v>1.0912969218684065E-3</c:v>
                </c:pt>
                <c:pt idx="41">
                  <c:v>1.1502539212148791E-3</c:v>
                </c:pt>
                <c:pt idx="42">
                  <c:v>1.2240842650585379E-3</c:v>
                </c:pt>
                <c:pt idx="43">
                  <c:v>1.2763442026963306E-3</c:v>
                </c:pt>
                <c:pt idx="44">
                  <c:v>1.3376281473581053E-3</c:v>
                </c:pt>
                <c:pt idx="45">
                  <c:v>1.401143386676261E-3</c:v>
                </c:pt>
                <c:pt idx="46">
                  <c:v>1.4473721519779881E-3</c:v>
                </c:pt>
                <c:pt idx="47">
                  <c:v>1.4929047729881351E-3</c:v>
                </c:pt>
                <c:pt idx="48">
                  <c:v>1.5373703393353547E-3</c:v>
                </c:pt>
                <c:pt idx="49">
                  <c:v>1.5880280100494387E-3</c:v>
                </c:pt>
                <c:pt idx="50">
                  <c:v>1.6287694964398358E-3</c:v>
                </c:pt>
                <c:pt idx="51" formatCode="General">
                  <c:v>1.668340734464209E-3</c:v>
                </c:pt>
              </c:numCache>
            </c:numRef>
          </c:val>
          <c:smooth val="0"/>
          <c:extLst>
            <c:ext xmlns:c16="http://schemas.microsoft.com/office/drawing/2014/chart" uri="{C3380CC4-5D6E-409C-BE32-E72D297353CC}">
              <c16:uniqueId val="{00000003-AE28-4FCD-8E03-9B59B8A2DB20}"/>
            </c:ext>
          </c:extLst>
        </c:ser>
        <c:dLbls>
          <c:showLegendKey val="0"/>
          <c:showVal val="0"/>
          <c:showCatName val="0"/>
          <c:showSerName val="0"/>
          <c:showPercent val="0"/>
          <c:showBubbleSize val="0"/>
        </c:dLbls>
        <c:smooth val="0"/>
        <c:axId val="1733164016"/>
        <c:axId val="1733171504"/>
      </c:lineChart>
      <c:catAx>
        <c:axId val="1733164016"/>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71504"/>
        <c:crosses val="autoZero"/>
        <c:auto val="1"/>
        <c:lblAlgn val="ctr"/>
        <c:lblOffset val="100"/>
        <c:noMultiLvlLbl val="0"/>
      </c:catAx>
      <c:valAx>
        <c:axId val="1733171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64016"/>
        <c:crosses val="autoZero"/>
        <c:crossBetween val="between"/>
      </c:valAx>
      <c:spPr>
        <a:noFill/>
        <a:ln>
          <a:noFill/>
        </a:ln>
        <a:effectLst/>
      </c:spPr>
    </c:plotArea>
    <c:legend>
      <c:legendPos val="b"/>
      <c:layout>
        <c:manualLayout>
          <c:xMode val="edge"/>
          <c:yMode val="edge"/>
          <c:x val="0.10266521140303006"/>
          <c:y val="0.85692259236826163"/>
          <c:w val="0.79466957719393982"/>
          <c:h val="0.118462023016353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 2.26'!$B$24</c:f>
              <c:strCache>
                <c:ptCount val="1"/>
              </c:strCache>
            </c:strRef>
          </c:tx>
          <c:spPr>
            <a:ln w="28575" cap="rnd">
              <a:solidFill>
                <a:srgbClr val="006600"/>
              </a:solidFill>
              <a:round/>
            </a:ln>
            <a:effectLst/>
          </c:spPr>
          <c:marker>
            <c:symbol val="none"/>
          </c:marker>
          <c:cat>
            <c:numRef>
              <c:f>'Fig 2.26'!$D$4:$BC$4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2.26'!$C$24:$BB$24</c:f>
              <c:numCache>
                <c:formatCode>0.0%</c:formatCode>
                <c:ptCount val="52"/>
              </c:numCache>
            </c:numRef>
          </c:val>
          <c:smooth val="0"/>
          <c:extLst>
            <c:ext xmlns:c16="http://schemas.microsoft.com/office/drawing/2014/chart" uri="{C3380CC4-5D6E-409C-BE32-E72D297353CC}">
              <c16:uniqueId val="{00000000-CF91-42EA-8FDF-78F8536A0BE0}"/>
            </c:ext>
          </c:extLst>
        </c:ser>
        <c:ser>
          <c:idx val="2"/>
          <c:order val="1"/>
          <c:tx>
            <c:strRef>
              <c:f>'Fig 2.26'!$B$25</c:f>
              <c:strCache>
                <c:ptCount val="1"/>
              </c:strCache>
            </c:strRef>
          </c:tx>
          <c:spPr>
            <a:ln w="28575" cap="rnd">
              <a:solidFill>
                <a:srgbClr val="31859C"/>
              </a:solidFill>
              <a:round/>
            </a:ln>
            <a:effectLst/>
          </c:spPr>
          <c:marker>
            <c:symbol val="none"/>
          </c:marker>
          <c:cat>
            <c:numRef>
              <c:f>'Fig 2.26'!$D$4:$BC$4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2.26'!$C$25:$BB$25</c:f>
              <c:numCache>
                <c:formatCode>0.0%</c:formatCode>
                <c:ptCount val="52"/>
              </c:numCache>
            </c:numRef>
          </c:val>
          <c:smooth val="0"/>
          <c:extLst>
            <c:ext xmlns:c16="http://schemas.microsoft.com/office/drawing/2014/chart" uri="{C3380CC4-5D6E-409C-BE32-E72D297353CC}">
              <c16:uniqueId val="{00000001-CF91-42EA-8FDF-78F8536A0BE0}"/>
            </c:ext>
          </c:extLst>
        </c:ser>
        <c:ser>
          <c:idx val="3"/>
          <c:order val="2"/>
          <c:tx>
            <c:strRef>
              <c:f>'Fig 2.26'!$B$26</c:f>
              <c:strCache>
                <c:ptCount val="1"/>
              </c:strCache>
            </c:strRef>
          </c:tx>
          <c:spPr>
            <a:ln w="28575" cap="rnd">
              <a:solidFill>
                <a:schemeClr val="accent2">
                  <a:lumMod val="75000"/>
                </a:schemeClr>
              </a:solidFill>
              <a:round/>
            </a:ln>
            <a:effectLst/>
          </c:spPr>
          <c:marker>
            <c:symbol val="none"/>
          </c:marker>
          <c:cat>
            <c:numRef>
              <c:f>'Fig 2.26'!$D$4:$BC$4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2.26'!$C$26:$BB$26</c:f>
              <c:numCache>
                <c:formatCode>0.0%</c:formatCode>
                <c:ptCount val="52"/>
              </c:numCache>
            </c:numRef>
          </c:val>
          <c:smooth val="0"/>
          <c:extLst>
            <c:ext xmlns:c16="http://schemas.microsoft.com/office/drawing/2014/chart" uri="{C3380CC4-5D6E-409C-BE32-E72D297353CC}">
              <c16:uniqueId val="{00000002-CF91-42EA-8FDF-78F8536A0BE0}"/>
            </c:ext>
          </c:extLst>
        </c:ser>
        <c:ser>
          <c:idx val="4"/>
          <c:order val="3"/>
          <c:tx>
            <c:strRef>
              <c:f>'Fig 2.26'!$B$27</c:f>
              <c:strCache>
                <c:ptCount val="1"/>
              </c:strCache>
            </c:strRef>
          </c:tx>
          <c:spPr>
            <a:ln w="28575" cap="rnd">
              <a:solidFill>
                <a:srgbClr val="800000"/>
              </a:solidFill>
              <a:round/>
            </a:ln>
            <a:effectLst/>
          </c:spPr>
          <c:marker>
            <c:symbol val="none"/>
          </c:marker>
          <c:cat>
            <c:numRef>
              <c:f>'Fig 2.26'!$D$4:$BC$4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2.26'!$C$27:$BB$27</c:f>
              <c:numCache>
                <c:formatCode>0.0%</c:formatCode>
                <c:ptCount val="52"/>
              </c:numCache>
            </c:numRef>
          </c:val>
          <c:smooth val="0"/>
          <c:extLst>
            <c:ext xmlns:c16="http://schemas.microsoft.com/office/drawing/2014/chart" uri="{C3380CC4-5D6E-409C-BE32-E72D297353CC}">
              <c16:uniqueId val="{00000003-CF91-42EA-8FDF-78F8536A0BE0}"/>
            </c:ext>
          </c:extLst>
        </c:ser>
        <c:dLbls>
          <c:showLegendKey val="0"/>
          <c:showVal val="0"/>
          <c:showCatName val="0"/>
          <c:showSerName val="0"/>
          <c:showPercent val="0"/>
          <c:showBubbleSize val="0"/>
        </c:dLbls>
        <c:smooth val="0"/>
        <c:axId val="1733164016"/>
        <c:axId val="1733171504"/>
      </c:lineChart>
      <c:catAx>
        <c:axId val="1733164016"/>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71504"/>
        <c:crosses val="autoZero"/>
        <c:auto val="1"/>
        <c:lblAlgn val="ctr"/>
        <c:lblOffset val="100"/>
        <c:tickLblSkip val="5"/>
        <c:noMultiLvlLbl val="0"/>
      </c:catAx>
      <c:valAx>
        <c:axId val="1733171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6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 2.26'!$B$19</c:f>
              <c:strCache>
                <c:ptCount val="1"/>
              </c:strCache>
            </c:strRef>
          </c:tx>
          <c:spPr>
            <a:ln w="28575" cap="rnd">
              <a:solidFill>
                <a:srgbClr val="800000"/>
              </a:solidFill>
              <a:round/>
            </a:ln>
            <a:effectLst/>
          </c:spPr>
          <c:marker>
            <c:symbol val="none"/>
          </c:marker>
          <c:cat>
            <c:numRef>
              <c:f>'Fig 2.26'!$D$4:$BC$4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2.26'!$C$19:$BB$19</c:f>
              <c:numCache>
                <c:formatCode>0.0%</c:formatCode>
                <c:ptCount val="52"/>
              </c:numCache>
            </c:numRef>
          </c:val>
          <c:smooth val="0"/>
          <c:extLst>
            <c:ext xmlns:c16="http://schemas.microsoft.com/office/drawing/2014/chart" uri="{C3380CC4-5D6E-409C-BE32-E72D297353CC}">
              <c16:uniqueId val="{00000000-71CF-47FC-81F5-DB37336EAC46}"/>
            </c:ext>
          </c:extLst>
        </c:ser>
        <c:ser>
          <c:idx val="2"/>
          <c:order val="1"/>
          <c:tx>
            <c:strRef>
              <c:f>'Fig 2.26'!$B$20</c:f>
              <c:strCache>
                <c:ptCount val="1"/>
              </c:strCache>
            </c:strRef>
          </c:tx>
          <c:spPr>
            <a:ln w="28575" cap="rnd">
              <a:solidFill>
                <a:schemeClr val="accent2">
                  <a:lumMod val="75000"/>
                </a:schemeClr>
              </a:solidFill>
              <a:round/>
            </a:ln>
            <a:effectLst/>
          </c:spPr>
          <c:marker>
            <c:symbol val="none"/>
          </c:marker>
          <c:cat>
            <c:numRef>
              <c:f>'Fig 2.26'!$D$4:$BC$4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2.26'!$C$20:$BB$20</c:f>
              <c:numCache>
                <c:formatCode>0.0%</c:formatCode>
                <c:ptCount val="52"/>
              </c:numCache>
            </c:numRef>
          </c:val>
          <c:smooth val="0"/>
          <c:extLst>
            <c:ext xmlns:c16="http://schemas.microsoft.com/office/drawing/2014/chart" uri="{C3380CC4-5D6E-409C-BE32-E72D297353CC}">
              <c16:uniqueId val="{00000001-71CF-47FC-81F5-DB37336EAC46}"/>
            </c:ext>
          </c:extLst>
        </c:ser>
        <c:ser>
          <c:idx val="3"/>
          <c:order val="2"/>
          <c:tx>
            <c:strRef>
              <c:f>'Fig 2.26'!$B$21</c:f>
              <c:strCache>
                <c:ptCount val="1"/>
              </c:strCache>
            </c:strRef>
          </c:tx>
          <c:spPr>
            <a:ln w="28575" cap="rnd">
              <a:solidFill>
                <a:srgbClr val="31859C"/>
              </a:solidFill>
              <a:round/>
            </a:ln>
            <a:effectLst/>
          </c:spPr>
          <c:marker>
            <c:symbol val="none"/>
          </c:marker>
          <c:cat>
            <c:numRef>
              <c:f>'Fig 2.26'!$D$4:$BC$4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2.26'!$C$21:$BB$21</c:f>
              <c:numCache>
                <c:formatCode>0.0%</c:formatCode>
                <c:ptCount val="52"/>
              </c:numCache>
            </c:numRef>
          </c:val>
          <c:smooth val="0"/>
          <c:extLst>
            <c:ext xmlns:c16="http://schemas.microsoft.com/office/drawing/2014/chart" uri="{C3380CC4-5D6E-409C-BE32-E72D297353CC}">
              <c16:uniqueId val="{00000002-71CF-47FC-81F5-DB37336EAC46}"/>
            </c:ext>
          </c:extLst>
        </c:ser>
        <c:ser>
          <c:idx val="4"/>
          <c:order val="3"/>
          <c:tx>
            <c:strRef>
              <c:f>'Fig 2.26'!$B$22</c:f>
              <c:strCache>
                <c:ptCount val="1"/>
              </c:strCache>
            </c:strRef>
          </c:tx>
          <c:spPr>
            <a:ln w="28575" cap="rnd">
              <a:solidFill>
                <a:srgbClr val="006600"/>
              </a:solidFill>
              <a:round/>
            </a:ln>
            <a:effectLst/>
          </c:spPr>
          <c:marker>
            <c:symbol val="none"/>
          </c:marker>
          <c:cat>
            <c:numRef>
              <c:f>'Fig 2.26'!$D$4:$BC$4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2.26'!$C$22:$BB$22</c:f>
              <c:numCache>
                <c:formatCode>0.0%</c:formatCode>
                <c:ptCount val="52"/>
              </c:numCache>
            </c:numRef>
          </c:val>
          <c:smooth val="0"/>
          <c:extLst>
            <c:ext xmlns:c16="http://schemas.microsoft.com/office/drawing/2014/chart" uri="{C3380CC4-5D6E-409C-BE32-E72D297353CC}">
              <c16:uniqueId val="{00000003-71CF-47FC-81F5-DB37336EAC46}"/>
            </c:ext>
          </c:extLst>
        </c:ser>
        <c:dLbls>
          <c:showLegendKey val="0"/>
          <c:showVal val="0"/>
          <c:showCatName val="0"/>
          <c:showSerName val="0"/>
          <c:showPercent val="0"/>
          <c:showBubbleSize val="0"/>
        </c:dLbls>
        <c:smooth val="0"/>
        <c:axId val="1733164016"/>
        <c:axId val="1733171504"/>
      </c:lineChart>
      <c:catAx>
        <c:axId val="1733164016"/>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71504"/>
        <c:crosses val="autoZero"/>
        <c:auto val="1"/>
        <c:lblAlgn val="ctr"/>
        <c:lblOffset val="100"/>
        <c:tickLblSkip val="5"/>
        <c:noMultiLvlLbl val="0"/>
      </c:catAx>
      <c:valAx>
        <c:axId val="1733171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6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97144045113165E-2"/>
          <c:y val="4.7148798707853816E-2"/>
          <c:w val="0.89021387178087885"/>
          <c:h val="0.81589695134262064"/>
        </c:manualLayout>
      </c:layout>
      <c:lineChart>
        <c:grouping val="standard"/>
        <c:varyColors val="0"/>
        <c:ser>
          <c:idx val="1"/>
          <c:order val="0"/>
          <c:tx>
            <c:strRef>
              <c:f>'Fig 2.27'!$C$5</c:f>
              <c:strCache>
                <c:ptCount val="1"/>
                <c:pt idx="0">
                  <c:v>Scénario 0,7%</c:v>
                </c:pt>
              </c:strCache>
            </c:strRef>
          </c:tx>
          <c:spPr>
            <a:ln w="28575" cap="rnd">
              <a:solidFill>
                <a:srgbClr val="800000"/>
              </a:solidFill>
              <a:round/>
            </a:ln>
            <a:effectLst/>
          </c:spPr>
          <c:marker>
            <c:symbol val="none"/>
          </c:marker>
          <c:cat>
            <c:numRef>
              <c:f>'Fig 2.27'!$D$4:$BC$4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2.27'!$D$5:$BC$5</c:f>
              <c:numCache>
                <c:formatCode>0.0%</c:formatCode>
                <c:ptCount val="52"/>
                <c:pt idx="0">
                  <c:v>5.4430045489666651E-4</c:v>
                </c:pt>
                <c:pt idx="1">
                  <c:v>-3.0974078658688037E-3</c:v>
                </c:pt>
                <c:pt idx="2">
                  <c:v>1.4057363010574614E-3</c:v>
                </c:pt>
                <c:pt idx="3">
                  <c:v>2.3856958231240066E-3</c:v>
                </c:pt>
                <c:pt idx="4">
                  <c:v>1.6927753427090006E-3</c:v>
                </c:pt>
                <c:pt idx="5">
                  <c:v>9.4705985773330115E-4</c:v>
                </c:pt>
                <c:pt idx="6">
                  <c:v>6.9143956812985075E-4</c:v>
                </c:pt>
                <c:pt idx="7">
                  <c:v>7.6640625516891103E-4</c:v>
                </c:pt>
                <c:pt idx="8">
                  <c:v>1.0374257708632428E-3</c:v>
                </c:pt>
                <c:pt idx="9">
                  <c:v>1.4805421103648089E-3</c:v>
                </c:pt>
                <c:pt idx="10">
                  <c:v>1.61876497946635E-3</c:v>
                </c:pt>
                <c:pt idx="11">
                  <c:v>1.7489296538688928E-3</c:v>
                </c:pt>
                <c:pt idx="12">
                  <c:v>1.7072831037369257E-3</c:v>
                </c:pt>
                <c:pt idx="13">
                  <c:v>1.7409436179772753E-3</c:v>
                </c:pt>
                <c:pt idx="14">
                  <c:v>1.6570485803091076E-3</c:v>
                </c:pt>
                <c:pt idx="15">
                  <c:v>1.625800129671777E-3</c:v>
                </c:pt>
                <c:pt idx="16">
                  <c:v>1.6375491665250597E-3</c:v>
                </c:pt>
                <c:pt idx="17">
                  <c:v>1.6295927648891512E-3</c:v>
                </c:pt>
                <c:pt idx="18">
                  <c:v>1.6000107867389091E-3</c:v>
                </c:pt>
                <c:pt idx="19">
                  <c:v>1.595150020893249E-3</c:v>
                </c:pt>
                <c:pt idx="20">
                  <c:v>1.59434345747788E-3</c:v>
                </c:pt>
                <c:pt idx="21">
                  <c:v>1.5788532353081114E-3</c:v>
                </c:pt>
                <c:pt idx="22">
                  <c:v>1.5735515833619554E-3</c:v>
                </c:pt>
                <c:pt idx="23">
                  <c:v>1.6029271932505029E-3</c:v>
                </c:pt>
                <c:pt idx="24">
                  <c:v>1.6397691340025167E-3</c:v>
                </c:pt>
                <c:pt idx="25">
                  <c:v>1.6402147327676947E-3</c:v>
                </c:pt>
                <c:pt idx="26">
                  <c:v>1.5915903708204962E-3</c:v>
                </c:pt>
                <c:pt idx="27">
                  <c:v>1.5838099929787672E-3</c:v>
                </c:pt>
                <c:pt idx="28">
                  <c:v>1.5828772109892711E-3</c:v>
                </c:pt>
                <c:pt idx="29">
                  <c:v>1.5698183736754245E-3</c:v>
                </c:pt>
                <c:pt idx="30">
                  <c:v>1.6021132813021297E-3</c:v>
                </c:pt>
                <c:pt idx="31">
                  <c:v>1.5770019922886208E-3</c:v>
                </c:pt>
                <c:pt idx="32">
                  <c:v>1.5355855073686739E-3</c:v>
                </c:pt>
                <c:pt idx="33">
                  <c:v>1.5559983467002061E-3</c:v>
                </c:pt>
                <c:pt idx="34">
                  <c:v>1.6592300405202098E-3</c:v>
                </c:pt>
                <c:pt idx="35">
                  <c:v>1.7748808691062518E-3</c:v>
                </c:pt>
                <c:pt idx="36">
                  <c:v>1.9157579213303425E-3</c:v>
                </c:pt>
                <c:pt idx="37">
                  <c:v>2.0053725171075357E-3</c:v>
                </c:pt>
                <c:pt idx="38">
                  <c:v>2.17241634912093E-3</c:v>
                </c:pt>
                <c:pt idx="39">
                  <c:v>2.3354730907673982E-3</c:v>
                </c:pt>
                <c:pt idx="40">
                  <c:v>2.5387257600268595E-3</c:v>
                </c:pt>
                <c:pt idx="41">
                  <c:v>2.7193168446400656E-3</c:v>
                </c:pt>
                <c:pt idx="42">
                  <c:v>2.8331486454545377E-3</c:v>
                </c:pt>
                <c:pt idx="43">
                  <c:v>2.9793160384505787E-3</c:v>
                </c:pt>
                <c:pt idx="44">
                  <c:v>3.094881214920471E-3</c:v>
                </c:pt>
                <c:pt idx="45">
                  <c:v>3.1454618681729871E-3</c:v>
                </c:pt>
                <c:pt idx="46">
                  <c:v>3.169204497557733E-3</c:v>
                </c:pt>
                <c:pt idx="47">
                  <c:v>3.1592586784936413E-3</c:v>
                </c:pt>
                <c:pt idx="48">
                  <c:v>3.1755798661419476E-3</c:v>
                </c:pt>
                <c:pt idx="49">
                  <c:v>3.1600869356567182E-3</c:v>
                </c:pt>
                <c:pt idx="50">
                  <c:v>3.100785137684095E-3</c:v>
                </c:pt>
                <c:pt idx="51">
                  <c:v>3.0280696735722964E-3</c:v>
                </c:pt>
              </c:numCache>
            </c:numRef>
          </c:val>
          <c:smooth val="0"/>
          <c:extLst>
            <c:ext xmlns:c16="http://schemas.microsoft.com/office/drawing/2014/chart" uri="{C3380CC4-5D6E-409C-BE32-E72D297353CC}">
              <c16:uniqueId val="{00000000-A778-4E7B-9AA1-701AADD5D72B}"/>
            </c:ext>
          </c:extLst>
        </c:ser>
        <c:ser>
          <c:idx val="2"/>
          <c:order val="1"/>
          <c:tx>
            <c:strRef>
              <c:f>'Fig 2.27'!$C$6</c:f>
              <c:strCache>
                <c:ptCount val="1"/>
                <c:pt idx="0">
                  <c:v>Scénario 1,0%</c:v>
                </c:pt>
              </c:strCache>
            </c:strRef>
          </c:tx>
          <c:spPr>
            <a:ln w="28575" cap="rnd">
              <a:solidFill>
                <a:schemeClr val="accent2">
                  <a:lumMod val="75000"/>
                </a:schemeClr>
              </a:solidFill>
              <a:round/>
            </a:ln>
            <a:effectLst/>
          </c:spPr>
          <c:marker>
            <c:symbol val="none"/>
          </c:marker>
          <c:cat>
            <c:numRef>
              <c:f>'Fig 2.27'!$D$4:$BC$4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2.27'!$D$6:$BC$6</c:f>
              <c:numCache>
                <c:formatCode>0.0%</c:formatCode>
                <c:ptCount val="52"/>
                <c:pt idx="0">
                  <c:v>5.4430045489666651E-4</c:v>
                </c:pt>
                <c:pt idx="1">
                  <c:v>-3.0974078658688037E-3</c:v>
                </c:pt>
                <c:pt idx="2">
                  <c:v>1.4057363010574614E-3</c:v>
                </c:pt>
                <c:pt idx="3">
                  <c:v>2.3856958231240066E-3</c:v>
                </c:pt>
                <c:pt idx="4">
                  <c:v>1.6927753427090006E-3</c:v>
                </c:pt>
                <c:pt idx="5">
                  <c:v>9.4705985773330115E-4</c:v>
                </c:pt>
                <c:pt idx="6">
                  <c:v>6.9143956812985075E-4</c:v>
                </c:pt>
                <c:pt idx="7">
                  <c:v>7.6640625516891103E-4</c:v>
                </c:pt>
                <c:pt idx="8">
                  <c:v>1.0374257708632428E-3</c:v>
                </c:pt>
                <c:pt idx="9">
                  <c:v>1.5449049024756009E-3</c:v>
                </c:pt>
                <c:pt idx="10">
                  <c:v>1.7075436962265753E-3</c:v>
                </c:pt>
                <c:pt idx="11">
                  <c:v>1.8611010990657317E-3</c:v>
                </c:pt>
                <c:pt idx="12">
                  <c:v>1.8068254594703279E-3</c:v>
                </c:pt>
                <c:pt idx="13">
                  <c:v>1.8163041454312689E-3</c:v>
                </c:pt>
                <c:pt idx="14">
                  <c:v>1.7337727281402926E-3</c:v>
                </c:pt>
                <c:pt idx="15">
                  <c:v>1.714416046007583E-3</c:v>
                </c:pt>
                <c:pt idx="16">
                  <c:v>1.7353725497120456E-3</c:v>
                </c:pt>
                <c:pt idx="17">
                  <c:v>1.737675574918475E-3</c:v>
                </c:pt>
                <c:pt idx="18">
                  <c:v>1.7083993188734339E-3</c:v>
                </c:pt>
                <c:pt idx="19">
                  <c:v>1.705094387220496E-3</c:v>
                </c:pt>
                <c:pt idx="20">
                  <c:v>1.7089159979986265E-3</c:v>
                </c:pt>
                <c:pt idx="21">
                  <c:v>1.6922263075443006E-3</c:v>
                </c:pt>
                <c:pt idx="22">
                  <c:v>1.6931327982929109E-3</c:v>
                </c:pt>
                <c:pt idx="23">
                  <c:v>1.7226290724565302E-3</c:v>
                </c:pt>
                <c:pt idx="24">
                  <c:v>1.7710337856309474E-3</c:v>
                </c:pt>
                <c:pt idx="25">
                  <c:v>1.7634092898452455E-3</c:v>
                </c:pt>
                <c:pt idx="26">
                  <c:v>1.7408978205621234E-3</c:v>
                </c:pt>
                <c:pt idx="27">
                  <c:v>1.7530953066164506E-3</c:v>
                </c:pt>
                <c:pt idx="28">
                  <c:v>1.7296342519931562E-3</c:v>
                </c:pt>
                <c:pt idx="29">
                  <c:v>1.724278235286876E-3</c:v>
                </c:pt>
                <c:pt idx="30">
                  <c:v>1.7665014122138015E-3</c:v>
                </c:pt>
                <c:pt idx="31">
                  <c:v>1.7509098730494888E-3</c:v>
                </c:pt>
                <c:pt idx="32">
                  <c:v>1.7373393495661582E-3</c:v>
                </c:pt>
                <c:pt idx="33">
                  <c:v>1.7772584347873419E-3</c:v>
                </c:pt>
                <c:pt idx="34">
                  <c:v>1.8911118273865837E-3</c:v>
                </c:pt>
                <c:pt idx="35">
                  <c:v>2.0082942945395532E-3</c:v>
                </c:pt>
                <c:pt idx="36">
                  <c:v>2.1525136102684833E-3</c:v>
                </c:pt>
                <c:pt idx="37">
                  <c:v>2.2495100488681904E-3</c:v>
                </c:pt>
                <c:pt idx="38">
                  <c:v>2.4328927666384323E-3</c:v>
                </c:pt>
                <c:pt idx="39">
                  <c:v>2.6101639944577024E-3</c:v>
                </c:pt>
                <c:pt idx="40">
                  <c:v>2.8130038386153799E-3</c:v>
                </c:pt>
                <c:pt idx="41">
                  <c:v>3.0087357586142879E-3</c:v>
                </c:pt>
                <c:pt idx="42">
                  <c:v>3.1305251456926406E-3</c:v>
                </c:pt>
                <c:pt idx="43">
                  <c:v>3.2830477145298215E-3</c:v>
                </c:pt>
                <c:pt idx="44">
                  <c:v>3.3922270099327537E-3</c:v>
                </c:pt>
                <c:pt idx="45">
                  <c:v>3.4647798898222934E-3</c:v>
                </c:pt>
                <c:pt idx="46">
                  <c:v>3.5175568560884204E-3</c:v>
                </c:pt>
                <c:pt idx="47">
                  <c:v>3.505571733911847E-3</c:v>
                </c:pt>
                <c:pt idx="48">
                  <c:v>3.5251284507349517E-3</c:v>
                </c:pt>
                <c:pt idx="49">
                  <c:v>3.5032157058621644E-3</c:v>
                </c:pt>
                <c:pt idx="50">
                  <c:v>3.4488050962004843E-3</c:v>
                </c:pt>
                <c:pt idx="51">
                  <c:v>3.3748984691652426E-3</c:v>
                </c:pt>
              </c:numCache>
            </c:numRef>
          </c:val>
          <c:smooth val="0"/>
          <c:extLst>
            <c:ext xmlns:c16="http://schemas.microsoft.com/office/drawing/2014/chart" uri="{C3380CC4-5D6E-409C-BE32-E72D297353CC}">
              <c16:uniqueId val="{00000001-A778-4E7B-9AA1-701AADD5D72B}"/>
            </c:ext>
          </c:extLst>
        </c:ser>
        <c:ser>
          <c:idx val="3"/>
          <c:order val="2"/>
          <c:tx>
            <c:strRef>
              <c:f>'Fig 2.27'!$C$7</c:f>
              <c:strCache>
                <c:ptCount val="1"/>
                <c:pt idx="0">
                  <c:v>Scénario 1,3%</c:v>
                </c:pt>
              </c:strCache>
            </c:strRef>
          </c:tx>
          <c:spPr>
            <a:ln w="28575" cap="rnd">
              <a:solidFill>
                <a:srgbClr val="31859C"/>
              </a:solidFill>
              <a:round/>
            </a:ln>
            <a:effectLst/>
          </c:spPr>
          <c:marker>
            <c:symbol val="none"/>
          </c:marker>
          <c:cat>
            <c:numRef>
              <c:f>'Fig 2.27'!$D$4:$BC$4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2.27'!$D$7:$BC$7</c:f>
              <c:numCache>
                <c:formatCode>0.0%</c:formatCode>
                <c:ptCount val="52"/>
                <c:pt idx="0">
                  <c:v>5.4430045489666651E-4</c:v>
                </c:pt>
                <c:pt idx="1">
                  <c:v>-3.0974078658688037E-3</c:v>
                </c:pt>
                <c:pt idx="2">
                  <c:v>1.4057363010574614E-3</c:v>
                </c:pt>
                <c:pt idx="3">
                  <c:v>2.3856958231240066E-3</c:v>
                </c:pt>
                <c:pt idx="4">
                  <c:v>1.6927753427090006E-3</c:v>
                </c:pt>
                <c:pt idx="5">
                  <c:v>9.4705985773330115E-4</c:v>
                </c:pt>
                <c:pt idx="6">
                  <c:v>6.9143956812985075E-4</c:v>
                </c:pt>
                <c:pt idx="7">
                  <c:v>7.6640625516891103E-4</c:v>
                </c:pt>
                <c:pt idx="8">
                  <c:v>1.0374257708632428E-3</c:v>
                </c:pt>
                <c:pt idx="9">
                  <c:v>1.5449715014733897E-3</c:v>
                </c:pt>
                <c:pt idx="10">
                  <c:v>1.6961517341182522E-3</c:v>
                </c:pt>
                <c:pt idx="11">
                  <c:v>1.8696435733244546E-3</c:v>
                </c:pt>
                <c:pt idx="12">
                  <c:v>1.8306577842151645E-3</c:v>
                </c:pt>
                <c:pt idx="13">
                  <c:v>1.8682734696214565E-3</c:v>
                </c:pt>
                <c:pt idx="14">
                  <c:v>1.7828104643773102E-3</c:v>
                </c:pt>
                <c:pt idx="15">
                  <c:v>1.7895821515011637E-3</c:v>
                </c:pt>
                <c:pt idx="16">
                  <c:v>1.8043666735487185E-3</c:v>
                </c:pt>
                <c:pt idx="17">
                  <c:v>1.8198322045957088E-3</c:v>
                </c:pt>
                <c:pt idx="18">
                  <c:v>1.7866592398790432E-3</c:v>
                </c:pt>
                <c:pt idx="19">
                  <c:v>1.7866468397196092E-3</c:v>
                </c:pt>
                <c:pt idx="20">
                  <c:v>1.798775461814589E-3</c:v>
                </c:pt>
                <c:pt idx="21">
                  <c:v>1.8158101285124031E-3</c:v>
                </c:pt>
                <c:pt idx="22">
                  <c:v>1.8217155646418418E-3</c:v>
                </c:pt>
                <c:pt idx="23">
                  <c:v>1.8694014832269581E-3</c:v>
                </c:pt>
                <c:pt idx="24">
                  <c:v>1.9325407972329012E-3</c:v>
                </c:pt>
                <c:pt idx="25">
                  <c:v>1.9457395414004264E-3</c:v>
                </c:pt>
                <c:pt idx="26">
                  <c:v>1.9126789136394151E-3</c:v>
                </c:pt>
                <c:pt idx="27">
                  <c:v>1.9350551866072971E-3</c:v>
                </c:pt>
                <c:pt idx="28">
                  <c:v>1.9272454546040846E-3</c:v>
                </c:pt>
                <c:pt idx="29">
                  <c:v>1.9412140416652374E-3</c:v>
                </c:pt>
                <c:pt idx="30">
                  <c:v>1.9880726389422329E-3</c:v>
                </c:pt>
                <c:pt idx="31">
                  <c:v>1.9956724144996191E-3</c:v>
                </c:pt>
                <c:pt idx="32">
                  <c:v>1.9893590162857189E-3</c:v>
                </c:pt>
                <c:pt idx="33">
                  <c:v>2.0186498263719543E-3</c:v>
                </c:pt>
                <c:pt idx="34">
                  <c:v>2.1371232026146519E-3</c:v>
                </c:pt>
                <c:pt idx="35">
                  <c:v>2.3122970042637608E-3</c:v>
                </c:pt>
                <c:pt idx="36">
                  <c:v>2.4568930836522326E-3</c:v>
                </c:pt>
                <c:pt idx="37">
                  <c:v>2.5450485770265804E-3</c:v>
                </c:pt>
                <c:pt idx="38">
                  <c:v>2.7060259771026704E-3</c:v>
                </c:pt>
                <c:pt idx="39">
                  <c:v>2.902105172546729E-3</c:v>
                </c:pt>
                <c:pt idx="40">
                  <c:v>3.1318681628255615E-3</c:v>
                </c:pt>
                <c:pt idx="41">
                  <c:v>3.3164302571620022E-3</c:v>
                </c:pt>
                <c:pt idx="42">
                  <c:v>3.3492187060219503E-3</c:v>
                </c:pt>
                <c:pt idx="43">
                  <c:v>3.5077746369772886E-3</c:v>
                </c:pt>
                <c:pt idx="44">
                  <c:v>3.6440201056776936E-3</c:v>
                </c:pt>
                <c:pt idx="45">
                  <c:v>3.7293265138724774E-3</c:v>
                </c:pt>
                <c:pt idx="46">
                  <c:v>3.7849327960668352E-3</c:v>
                </c:pt>
                <c:pt idx="47">
                  <c:v>3.7882640672138174E-3</c:v>
                </c:pt>
                <c:pt idx="48">
                  <c:v>3.832932650373537E-3</c:v>
                </c:pt>
                <c:pt idx="49">
                  <c:v>3.8641368569689513E-3</c:v>
                </c:pt>
                <c:pt idx="50">
                  <c:v>3.8343781299443602E-3</c:v>
                </c:pt>
                <c:pt idx="51">
                  <c:v>3.7837206200926343E-3</c:v>
                </c:pt>
              </c:numCache>
            </c:numRef>
          </c:val>
          <c:smooth val="0"/>
          <c:extLst>
            <c:ext xmlns:c16="http://schemas.microsoft.com/office/drawing/2014/chart" uri="{C3380CC4-5D6E-409C-BE32-E72D297353CC}">
              <c16:uniqueId val="{00000002-A778-4E7B-9AA1-701AADD5D72B}"/>
            </c:ext>
          </c:extLst>
        </c:ser>
        <c:ser>
          <c:idx val="4"/>
          <c:order val="3"/>
          <c:tx>
            <c:strRef>
              <c:f>'Fig 2.27'!$C$8</c:f>
              <c:strCache>
                <c:ptCount val="1"/>
                <c:pt idx="0">
                  <c:v>Scénario 1,6%</c:v>
                </c:pt>
              </c:strCache>
            </c:strRef>
          </c:tx>
          <c:spPr>
            <a:ln w="28575" cap="rnd">
              <a:solidFill>
                <a:srgbClr val="006600"/>
              </a:solidFill>
              <a:round/>
            </a:ln>
            <a:effectLst/>
          </c:spPr>
          <c:marker>
            <c:symbol val="none"/>
          </c:marker>
          <c:cat>
            <c:numRef>
              <c:f>'Fig 2.27'!$D$4:$BC$4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2.27'!$D$8:$BC$8</c:f>
              <c:numCache>
                <c:formatCode>0.0%</c:formatCode>
                <c:ptCount val="52"/>
                <c:pt idx="0">
                  <c:v>5.4430045489666651E-4</c:v>
                </c:pt>
                <c:pt idx="1">
                  <c:v>-3.0974078658688037E-3</c:v>
                </c:pt>
                <c:pt idx="2">
                  <c:v>1.4057363010574614E-3</c:v>
                </c:pt>
                <c:pt idx="3">
                  <c:v>2.3856958231240066E-3</c:v>
                </c:pt>
                <c:pt idx="4">
                  <c:v>1.6927753427090006E-3</c:v>
                </c:pt>
                <c:pt idx="5">
                  <c:v>9.4705985773330115E-4</c:v>
                </c:pt>
                <c:pt idx="6">
                  <c:v>6.9143956812985075E-4</c:v>
                </c:pt>
                <c:pt idx="7">
                  <c:v>7.6640625516891103E-4</c:v>
                </c:pt>
                <c:pt idx="8">
                  <c:v>1.0374257708632428E-3</c:v>
                </c:pt>
                <c:pt idx="9">
                  <c:v>1.5921872330258782E-3</c:v>
                </c:pt>
                <c:pt idx="10">
                  <c:v>1.7982353530666684E-3</c:v>
                </c:pt>
                <c:pt idx="11">
                  <c:v>1.993483045566645E-3</c:v>
                </c:pt>
                <c:pt idx="12">
                  <c:v>1.9900751065643277E-3</c:v>
                </c:pt>
                <c:pt idx="13">
                  <c:v>2.0720711918403092E-3</c:v>
                </c:pt>
                <c:pt idx="14">
                  <c:v>1.9382894663310321E-3</c:v>
                </c:pt>
                <c:pt idx="15">
                  <c:v>1.9329050014434482E-3</c:v>
                </c:pt>
                <c:pt idx="16">
                  <c:v>1.9406720580710246E-3</c:v>
                </c:pt>
                <c:pt idx="17">
                  <c:v>1.970307935883403E-3</c:v>
                </c:pt>
                <c:pt idx="18">
                  <c:v>1.923905762810138E-3</c:v>
                </c:pt>
                <c:pt idx="19">
                  <c:v>1.9246276782687588E-3</c:v>
                </c:pt>
                <c:pt idx="20">
                  <c:v>1.9199195140375686E-3</c:v>
                </c:pt>
                <c:pt idx="21">
                  <c:v>1.9241882933541329E-3</c:v>
                </c:pt>
                <c:pt idx="22">
                  <c:v>1.9514233370509643E-3</c:v>
                </c:pt>
                <c:pt idx="23">
                  <c:v>1.9954391734794477E-3</c:v>
                </c:pt>
                <c:pt idx="24">
                  <c:v>2.0692488776203541E-3</c:v>
                </c:pt>
                <c:pt idx="25">
                  <c:v>2.1043736199848756E-3</c:v>
                </c:pt>
                <c:pt idx="26">
                  <c:v>2.0731501400217955E-3</c:v>
                </c:pt>
                <c:pt idx="27">
                  <c:v>2.104896138570865E-3</c:v>
                </c:pt>
                <c:pt idx="28">
                  <c:v>2.0999479585544975E-3</c:v>
                </c:pt>
                <c:pt idx="29">
                  <c:v>2.1098654825819005E-3</c:v>
                </c:pt>
                <c:pt idx="30">
                  <c:v>2.1339359025713961E-3</c:v>
                </c:pt>
                <c:pt idx="31">
                  <c:v>2.1379540062438501E-3</c:v>
                </c:pt>
                <c:pt idx="32">
                  <c:v>2.1278632001636988E-3</c:v>
                </c:pt>
                <c:pt idx="33">
                  <c:v>2.1589636417702687E-3</c:v>
                </c:pt>
                <c:pt idx="34">
                  <c:v>2.271608719474752E-3</c:v>
                </c:pt>
                <c:pt idx="35">
                  <c:v>2.4334550339711533E-3</c:v>
                </c:pt>
                <c:pt idx="36">
                  <c:v>2.5675169949465615E-3</c:v>
                </c:pt>
                <c:pt idx="37">
                  <c:v>2.6327088853104613E-3</c:v>
                </c:pt>
                <c:pt idx="38">
                  <c:v>2.8140430792291324E-3</c:v>
                </c:pt>
                <c:pt idx="39">
                  <c:v>3.0018870216567961E-3</c:v>
                </c:pt>
                <c:pt idx="40">
                  <c:v>3.2441108590084353E-3</c:v>
                </c:pt>
                <c:pt idx="41">
                  <c:v>3.439203060053575E-3</c:v>
                </c:pt>
                <c:pt idx="42">
                  <c:v>3.5687365774613872E-3</c:v>
                </c:pt>
                <c:pt idx="43">
                  <c:v>3.7158419849982471E-3</c:v>
                </c:pt>
                <c:pt idx="44">
                  <c:v>3.8491526096121054E-3</c:v>
                </c:pt>
                <c:pt idx="45">
                  <c:v>3.9544587949759472E-3</c:v>
                </c:pt>
                <c:pt idx="46">
                  <c:v>4.025267935546438E-3</c:v>
                </c:pt>
                <c:pt idx="47">
                  <c:v>4.032983570715333E-3</c:v>
                </c:pt>
                <c:pt idx="48">
                  <c:v>4.0431394845444196E-3</c:v>
                </c:pt>
                <c:pt idx="49">
                  <c:v>4.0249036968356272E-3</c:v>
                </c:pt>
                <c:pt idx="50">
                  <c:v>4.0075784038678536E-3</c:v>
                </c:pt>
                <c:pt idx="51">
                  <c:v>3.9220680136985431E-3</c:v>
                </c:pt>
              </c:numCache>
            </c:numRef>
          </c:val>
          <c:smooth val="0"/>
          <c:extLst>
            <c:ext xmlns:c16="http://schemas.microsoft.com/office/drawing/2014/chart" uri="{C3380CC4-5D6E-409C-BE32-E72D297353CC}">
              <c16:uniqueId val="{00000003-A778-4E7B-9AA1-701AADD5D72B}"/>
            </c:ext>
          </c:extLst>
        </c:ser>
        <c:dLbls>
          <c:showLegendKey val="0"/>
          <c:showVal val="0"/>
          <c:showCatName val="0"/>
          <c:showSerName val="0"/>
          <c:showPercent val="0"/>
          <c:showBubbleSize val="0"/>
        </c:dLbls>
        <c:smooth val="0"/>
        <c:axId val="1733164016"/>
        <c:axId val="1733171504"/>
      </c:lineChart>
      <c:catAx>
        <c:axId val="1733164016"/>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71504"/>
        <c:crosses val="autoZero"/>
        <c:auto val="1"/>
        <c:lblAlgn val="ctr"/>
        <c:lblOffset val="100"/>
        <c:noMultiLvlLbl val="0"/>
      </c:catAx>
      <c:valAx>
        <c:axId val="1733171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64016"/>
        <c:crosses val="autoZero"/>
        <c:crossBetween val="between"/>
      </c:valAx>
      <c:spPr>
        <a:noFill/>
        <a:ln>
          <a:noFill/>
        </a:ln>
        <a:effectLst/>
      </c:spPr>
    </c:plotArea>
    <c:legend>
      <c:legendPos val="b"/>
      <c:layout>
        <c:manualLayout>
          <c:xMode val="edge"/>
          <c:yMode val="edge"/>
          <c:x val="0.10266521140303006"/>
          <c:y val="0.85692259236826163"/>
          <c:w val="0.79466957719393982"/>
          <c:h val="0.118462023016353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 2.27'!$B$24</c:f>
              <c:strCache>
                <c:ptCount val="1"/>
              </c:strCache>
            </c:strRef>
          </c:tx>
          <c:spPr>
            <a:ln w="28575" cap="rnd">
              <a:solidFill>
                <a:srgbClr val="006600"/>
              </a:solidFill>
              <a:round/>
            </a:ln>
            <a:effectLst/>
          </c:spPr>
          <c:marker>
            <c:symbol val="none"/>
          </c:marker>
          <c:cat>
            <c:numRef>
              <c:f>'Fig 2.27'!$D$4:$BC$4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2.27'!$C$24:$BB$24</c:f>
              <c:numCache>
                <c:formatCode>0.0%</c:formatCode>
                <c:ptCount val="52"/>
              </c:numCache>
            </c:numRef>
          </c:val>
          <c:smooth val="0"/>
          <c:extLst>
            <c:ext xmlns:c16="http://schemas.microsoft.com/office/drawing/2014/chart" uri="{C3380CC4-5D6E-409C-BE32-E72D297353CC}">
              <c16:uniqueId val="{00000000-8FC6-43C1-B73E-7A7B7414E997}"/>
            </c:ext>
          </c:extLst>
        </c:ser>
        <c:ser>
          <c:idx val="2"/>
          <c:order val="1"/>
          <c:tx>
            <c:strRef>
              <c:f>'Fig 2.27'!$B$25</c:f>
              <c:strCache>
                <c:ptCount val="1"/>
              </c:strCache>
            </c:strRef>
          </c:tx>
          <c:spPr>
            <a:ln w="28575" cap="rnd">
              <a:solidFill>
                <a:srgbClr val="31859C"/>
              </a:solidFill>
              <a:round/>
            </a:ln>
            <a:effectLst/>
          </c:spPr>
          <c:marker>
            <c:symbol val="none"/>
          </c:marker>
          <c:cat>
            <c:numRef>
              <c:f>'Fig 2.27'!$D$4:$BC$4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2.27'!$C$25:$BB$25</c:f>
              <c:numCache>
                <c:formatCode>0.0%</c:formatCode>
                <c:ptCount val="52"/>
              </c:numCache>
            </c:numRef>
          </c:val>
          <c:smooth val="0"/>
          <c:extLst>
            <c:ext xmlns:c16="http://schemas.microsoft.com/office/drawing/2014/chart" uri="{C3380CC4-5D6E-409C-BE32-E72D297353CC}">
              <c16:uniqueId val="{00000001-8FC6-43C1-B73E-7A7B7414E997}"/>
            </c:ext>
          </c:extLst>
        </c:ser>
        <c:ser>
          <c:idx val="3"/>
          <c:order val="2"/>
          <c:tx>
            <c:strRef>
              <c:f>'Fig 2.27'!$B$26</c:f>
              <c:strCache>
                <c:ptCount val="1"/>
              </c:strCache>
            </c:strRef>
          </c:tx>
          <c:spPr>
            <a:ln w="28575" cap="rnd">
              <a:solidFill>
                <a:schemeClr val="accent2">
                  <a:lumMod val="75000"/>
                </a:schemeClr>
              </a:solidFill>
              <a:round/>
            </a:ln>
            <a:effectLst/>
          </c:spPr>
          <c:marker>
            <c:symbol val="none"/>
          </c:marker>
          <c:cat>
            <c:numRef>
              <c:f>'Fig 2.27'!$D$4:$BC$4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2.27'!$C$26:$BB$26</c:f>
              <c:numCache>
                <c:formatCode>0.0%</c:formatCode>
                <c:ptCount val="52"/>
              </c:numCache>
            </c:numRef>
          </c:val>
          <c:smooth val="0"/>
          <c:extLst>
            <c:ext xmlns:c16="http://schemas.microsoft.com/office/drawing/2014/chart" uri="{C3380CC4-5D6E-409C-BE32-E72D297353CC}">
              <c16:uniqueId val="{00000002-8FC6-43C1-B73E-7A7B7414E997}"/>
            </c:ext>
          </c:extLst>
        </c:ser>
        <c:ser>
          <c:idx val="4"/>
          <c:order val="3"/>
          <c:tx>
            <c:strRef>
              <c:f>'Fig 2.27'!$B$27</c:f>
              <c:strCache>
                <c:ptCount val="1"/>
              </c:strCache>
            </c:strRef>
          </c:tx>
          <c:spPr>
            <a:ln w="28575" cap="rnd">
              <a:solidFill>
                <a:srgbClr val="800000"/>
              </a:solidFill>
              <a:round/>
            </a:ln>
            <a:effectLst/>
          </c:spPr>
          <c:marker>
            <c:symbol val="none"/>
          </c:marker>
          <c:cat>
            <c:numRef>
              <c:f>'Fig 2.27'!$D$4:$BC$4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2.27'!$C$27:$BB$27</c:f>
              <c:numCache>
                <c:formatCode>0.0%</c:formatCode>
                <c:ptCount val="52"/>
              </c:numCache>
            </c:numRef>
          </c:val>
          <c:smooth val="0"/>
          <c:extLst>
            <c:ext xmlns:c16="http://schemas.microsoft.com/office/drawing/2014/chart" uri="{C3380CC4-5D6E-409C-BE32-E72D297353CC}">
              <c16:uniqueId val="{00000003-8FC6-43C1-B73E-7A7B7414E997}"/>
            </c:ext>
          </c:extLst>
        </c:ser>
        <c:dLbls>
          <c:showLegendKey val="0"/>
          <c:showVal val="0"/>
          <c:showCatName val="0"/>
          <c:showSerName val="0"/>
          <c:showPercent val="0"/>
          <c:showBubbleSize val="0"/>
        </c:dLbls>
        <c:smooth val="0"/>
        <c:axId val="1733164016"/>
        <c:axId val="1733171504"/>
      </c:lineChart>
      <c:catAx>
        <c:axId val="1733164016"/>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71504"/>
        <c:crosses val="autoZero"/>
        <c:auto val="1"/>
        <c:lblAlgn val="ctr"/>
        <c:lblOffset val="100"/>
        <c:tickLblSkip val="5"/>
        <c:noMultiLvlLbl val="0"/>
      </c:catAx>
      <c:valAx>
        <c:axId val="1733171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6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 2.27'!$B$19</c:f>
              <c:strCache>
                <c:ptCount val="1"/>
              </c:strCache>
            </c:strRef>
          </c:tx>
          <c:spPr>
            <a:ln w="28575" cap="rnd">
              <a:solidFill>
                <a:srgbClr val="800000"/>
              </a:solidFill>
              <a:round/>
            </a:ln>
            <a:effectLst/>
          </c:spPr>
          <c:marker>
            <c:symbol val="none"/>
          </c:marker>
          <c:cat>
            <c:numRef>
              <c:f>'Fig 2.27'!$D$4:$BC$4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2.27'!$C$19:$BB$19</c:f>
              <c:numCache>
                <c:formatCode>0.0%</c:formatCode>
                <c:ptCount val="52"/>
              </c:numCache>
            </c:numRef>
          </c:val>
          <c:smooth val="0"/>
          <c:extLst>
            <c:ext xmlns:c16="http://schemas.microsoft.com/office/drawing/2014/chart" uri="{C3380CC4-5D6E-409C-BE32-E72D297353CC}">
              <c16:uniqueId val="{00000000-5637-42B2-B7A1-F06E25363E61}"/>
            </c:ext>
          </c:extLst>
        </c:ser>
        <c:ser>
          <c:idx val="2"/>
          <c:order val="1"/>
          <c:tx>
            <c:strRef>
              <c:f>'Fig 2.27'!$B$20</c:f>
              <c:strCache>
                <c:ptCount val="1"/>
              </c:strCache>
            </c:strRef>
          </c:tx>
          <c:spPr>
            <a:ln w="28575" cap="rnd">
              <a:solidFill>
                <a:schemeClr val="accent2">
                  <a:lumMod val="75000"/>
                </a:schemeClr>
              </a:solidFill>
              <a:round/>
            </a:ln>
            <a:effectLst/>
          </c:spPr>
          <c:marker>
            <c:symbol val="none"/>
          </c:marker>
          <c:cat>
            <c:numRef>
              <c:f>'Fig 2.27'!$D$4:$BC$4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2.27'!$C$20:$BB$20</c:f>
              <c:numCache>
                <c:formatCode>0.0%</c:formatCode>
                <c:ptCount val="52"/>
              </c:numCache>
            </c:numRef>
          </c:val>
          <c:smooth val="0"/>
          <c:extLst>
            <c:ext xmlns:c16="http://schemas.microsoft.com/office/drawing/2014/chart" uri="{C3380CC4-5D6E-409C-BE32-E72D297353CC}">
              <c16:uniqueId val="{00000001-5637-42B2-B7A1-F06E25363E61}"/>
            </c:ext>
          </c:extLst>
        </c:ser>
        <c:ser>
          <c:idx val="3"/>
          <c:order val="2"/>
          <c:tx>
            <c:strRef>
              <c:f>'Fig 2.27'!$B$21</c:f>
              <c:strCache>
                <c:ptCount val="1"/>
              </c:strCache>
            </c:strRef>
          </c:tx>
          <c:spPr>
            <a:ln w="28575" cap="rnd">
              <a:solidFill>
                <a:srgbClr val="31859C"/>
              </a:solidFill>
              <a:round/>
            </a:ln>
            <a:effectLst/>
          </c:spPr>
          <c:marker>
            <c:symbol val="none"/>
          </c:marker>
          <c:cat>
            <c:numRef>
              <c:f>'Fig 2.27'!$D$4:$BC$4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2.27'!$C$21:$BB$21</c:f>
              <c:numCache>
                <c:formatCode>0.0%</c:formatCode>
                <c:ptCount val="52"/>
              </c:numCache>
            </c:numRef>
          </c:val>
          <c:smooth val="0"/>
          <c:extLst>
            <c:ext xmlns:c16="http://schemas.microsoft.com/office/drawing/2014/chart" uri="{C3380CC4-5D6E-409C-BE32-E72D297353CC}">
              <c16:uniqueId val="{00000002-5637-42B2-B7A1-F06E25363E61}"/>
            </c:ext>
          </c:extLst>
        </c:ser>
        <c:ser>
          <c:idx val="4"/>
          <c:order val="3"/>
          <c:tx>
            <c:strRef>
              <c:f>'Fig 2.27'!$B$22</c:f>
              <c:strCache>
                <c:ptCount val="1"/>
              </c:strCache>
            </c:strRef>
          </c:tx>
          <c:spPr>
            <a:ln w="28575" cap="rnd">
              <a:solidFill>
                <a:srgbClr val="006600"/>
              </a:solidFill>
              <a:round/>
            </a:ln>
            <a:effectLst/>
          </c:spPr>
          <c:marker>
            <c:symbol val="none"/>
          </c:marker>
          <c:cat>
            <c:numRef>
              <c:f>'Fig 2.27'!$D$4:$BC$4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2.27'!$C$22:$BB$22</c:f>
              <c:numCache>
                <c:formatCode>0.0%</c:formatCode>
                <c:ptCount val="52"/>
              </c:numCache>
            </c:numRef>
          </c:val>
          <c:smooth val="0"/>
          <c:extLst>
            <c:ext xmlns:c16="http://schemas.microsoft.com/office/drawing/2014/chart" uri="{C3380CC4-5D6E-409C-BE32-E72D297353CC}">
              <c16:uniqueId val="{00000003-5637-42B2-B7A1-F06E25363E61}"/>
            </c:ext>
          </c:extLst>
        </c:ser>
        <c:dLbls>
          <c:showLegendKey val="0"/>
          <c:showVal val="0"/>
          <c:showCatName val="0"/>
          <c:showSerName val="0"/>
          <c:showPercent val="0"/>
          <c:showBubbleSize val="0"/>
        </c:dLbls>
        <c:smooth val="0"/>
        <c:axId val="1733164016"/>
        <c:axId val="1733171504"/>
      </c:lineChart>
      <c:catAx>
        <c:axId val="1733164016"/>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71504"/>
        <c:crosses val="autoZero"/>
        <c:auto val="1"/>
        <c:lblAlgn val="ctr"/>
        <c:lblOffset val="100"/>
        <c:tickLblSkip val="5"/>
        <c:noMultiLvlLbl val="0"/>
      </c:catAx>
      <c:valAx>
        <c:axId val="1733171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6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97144045113165E-2"/>
          <c:y val="4.7148798707853816E-2"/>
          <c:w val="0.89021387178087885"/>
          <c:h val="0.81589695134262064"/>
        </c:manualLayout>
      </c:layout>
      <c:lineChart>
        <c:grouping val="standard"/>
        <c:varyColors val="0"/>
        <c:ser>
          <c:idx val="1"/>
          <c:order val="0"/>
          <c:tx>
            <c:strRef>
              <c:f>'Fig 2.28'!$C$5</c:f>
              <c:strCache>
                <c:ptCount val="1"/>
                <c:pt idx="0">
                  <c:v>Scénario 0,7%</c:v>
                </c:pt>
              </c:strCache>
            </c:strRef>
          </c:tx>
          <c:spPr>
            <a:ln w="28575" cap="rnd">
              <a:solidFill>
                <a:srgbClr val="800000"/>
              </a:solidFill>
              <a:round/>
            </a:ln>
            <a:effectLst/>
          </c:spPr>
          <c:marker>
            <c:symbol val="none"/>
          </c:marker>
          <c:cat>
            <c:numRef>
              <c:f>'Fig 2.28'!$D$4:$BC$4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2.28'!$D$5:$BC$5</c:f>
              <c:numCache>
                <c:formatCode>0.0%</c:formatCode>
                <c:ptCount val="52"/>
                <c:pt idx="0">
                  <c:v>6.4783046310780412E-5</c:v>
                </c:pt>
                <c:pt idx="1">
                  <c:v>-7.0687120915534363E-5</c:v>
                </c:pt>
                <c:pt idx="2">
                  <c:v>-3.0413866472214779E-4</c:v>
                </c:pt>
                <c:pt idx="3">
                  <c:v>-7.1065773366802559E-4</c:v>
                </c:pt>
                <c:pt idx="4">
                  <c:v>-1.0758462574620223E-3</c:v>
                </c:pt>
                <c:pt idx="5">
                  <c:v>-1.7116780729879433E-3</c:v>
                </c:pt>
                <c:pt idx="6">
                  <c:v>-2.2691737410500401E-3</c:v>
                </c:pt>
                <c:pt idx="7">
                  <c:v>-2.7177119836527056E-3</c:v>
                </c:pt>
                <c:pt idx="8">
                  <c:v>-3.0730949925926385E-3</c:v>
                </c:pt>
                <c:pt idx="9">
                  <c:v>-3.2450256729596796E-3</c:v>
                </c:pt>
                <c:pt idx="10">
                  <c:v>-3.4000509100635956E-3</c:v>
                </c:pt>
                <c:pt idx="11">
                  <c:v>-3.5091221794065139E-3</c:v>
                </c:pt>
                <c:pt idx="12">
                  <c:v>-3.7355178881622354E-3</c:v>
                </c:pt>
                <c:pt idx="13">
                  <c:v>-3.8196035511953545E-3</c:v>
                </c:pt>
                <c:pt idx="14">
                  <c:v>-3.9149665457668681E-3</c:v>
                </c:pt>
                <c:pt idx="15">
                  <c:v>-4.0040727959217877E-3</c:v>
                </c:pt>
                <c:pt idx="16">
                  <c:v>-4.0908980352771553E-3</c:v>
                </c:pt>
                <c:pt idx="17">
                  <c:v>-4.1596715864934998E-3</c:v>
                </c:pt>
                <c:pt idx="18">
                  <c:v>-4.2289737715076083E-3</c:v>
                </c:pt>
                <c:pt idx="19">
                  <c:v>-4.2754708675374863E-3</c:v>
                </c:pt>
                <c:pt idx="20">
                  <c:v>-4.3113193397072321E-3</c:v>
                </c:pt>
                <c:pt idx="21">
                  <c:v>-4.3542119988313581E-3</c:v>
                </c:pt>
                <c:pt idx="22">
                  <c:v>-4.4020490521567146E-3</c:v>
                </c:pt>
                <c:pt idx="23">
                  <c:v>-4.4377097431063557E-3</c:v>
                </c:pt>
                <c:pt idx="24">
                  <c:v>-4.4715901995474247E-3</c:v>
                </c:pt>
                <c:pt idx="25">
                  <c:v>-4.4738162789521134E-3</c:v>
                </c:pt>
                <c:pt idx="26">
                  <c:v>-4.4612638468714029E-3</c:v>
                </c:pt>
                <c:pt idx="27">
                  <c:v>-4.4518242436096325E-3</c:v>
                </c:pt>
                <c:pt idx="28">
                  <c:v>-4.4302877034098076E-3</c:v>
                </c:pt>
                <c:pt idx="29">
                  <c:v>-4.4052619204770112E-3</c:v>
                </c:pt>
                <c:pt idx="30">
                  <c:v>-4.3766386206772236E-3</c:v>
                </c:pt>
                <c:pt idx="31">
                  <c:v>-4.3474678754076186E-3</c:v>
                </c:pt>
                <c:pt idx="32">
                  <c:v>-4.3188107136874036E-3</c:v>
                </c:pt>
                <c:pt idx="33">
                  <c:v>-4.2768900228310931E-3</c:v>
                </c:pt>
                <c:pt idx="34">
                  <c:v>-4.2476407362544016E-3</c:v>
                </c:pt>
                <c:pt idx="35">
                  <c:v>-4.2087305581790004E-3</c:v>
                </c:pt>
                <c:pt idx="36">
                  <c:v>-4.1570859005710184E-3</c:v>
                </c:pt>
                <c:pt idx="37">
                  <c:v>-4.1095058168293327E-3</c:v>
                </c:pt>
                <c:pt idx="38">
                  <c:v>-4.0485827588954311E-3</c:v>
                </c:pt>
                <c:pt idx="39">
                  <c:v>-3.9787333034865882E-3</c:v>
                </c:pt>
                <c:pt idx="40">
                  <c:v>-3.9128027290234908E-3</c:v>
                </c:pt>
                <c:pt idx="41">
                  <c:v>-3.8491298100825251E-3</c:v>
                </c:pt>
                <c:pt idx="42">
                  <c:v>-3.7816632151731963E-3</c:v>
                </c:pt>
                <c:pt idx="43">
                  <c:v>-3.7095455246627176E-3</c:v>
                </c:pt>
                <c:pt idx="44">
                  <c:v>-3.6162739778557614E-3</c:v>
                </c:pt>
                <c:pt idx="45">
                  <c:v>-3.5160089567838684E-3</c:v>
                </c:pt>
                <c:pt idx="46">
                  <c:v>-3.4269283070946163E-3</c:v>
                </c:pt>
                <c:pt idx="47">
                  <c:v>-3.3515168772632921E-3</c:v>
                </c:pt>
                <c:pt idx="48">
                  <c:v>-3.3174916179915387E-3</c:v>
                </c:pt>
                <c:pt idx="49">
                  <c:v>-3.2846793438636411E-3</c:v>
                </c:pt>
                <c:pt idx="50">
                  <c:v>-3.2632619685469683E-3</c:v>
                </c:pt>
                <c:pt idx="51">
                  <c:v>-3.2468911672930839E-3</c:v>
                </c:pt>
              </c:numCache>
            </c:numRef>
          </c:val>
          <c:smooth val="0"/>
          <c:extLst>
            <c:ext xmlns:c16="http://schemas.microsoft.com/office/drawing/2014/chart" uri="{C3380CC4-5D6E-409C-BE32-E72D297353CC}">
              <c16:uniqueId val="{00000000-AD43-4A38-9F44-959E197D4A18}"/>
            </c:ext>
          </c:extLst>
        </c:ser>
        <c:ser>
          <c:idx val="2"/>
          <c:order val="1"/>
          <c:tx>
            <c:strRef>
              <c:f>'Fig 2.28'!$C$6</c:f>
              <c:strCache>
                <c:ptCount val="1"/>
                <c:pt idx="0">
                  <c:v>Scénario 1,0%</c:v>
                </c:pt>
              </c:strCache>
            </c:strRef>
          </c:tx>
          <c:spPr>
            <a:ln w="28575" cap="rnd">
              <a:solidFill>
                <a:schemeClr val="accent2">
                  <a:lumMod val="75000"/>
                </a:schemeClr>
              </a:solidFill>
              <a:round/>
            </a:ln>
            <a:effectLst/>
          </c:spPr>
          <c:marker>
            <c:symbol val="none"/>
          </c:marker>
          <c:cat>
            <c:numRef>
              <c:f>'Fig 2.28'!$D$4:$BC$4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2.28'!$D$6:$BC$6</c:f>
              <c:numCache>
                <c:formatCode>0.0%</c:formatCode>
                <c:ptCount val="52"/>
                <c:pt idx="0">
                  <c:v>6.4783046310780412E-5</c:v>
                </c:pt>
                <c:pt idx="1">
                  <c:v>-7.0687120915534363E-5</c:v>
                </c:pt>
                <c:pt idx="2">
                  <c:v>-3.0413866472214779E-4</c:v>
                </c:pt>
                <c:pt idx="3">
                  <c:v>-7.1065773366802559E-4</c:v>
                </c:pt>
                <c:pt idx="4">
                  <c:v>-1.0758462574620223E-3</c:v>
                </c:pt>
                <c:pt idx="5">
                  <c:v>-1.7116780729879433E-3</c:v>
                </c:pt>
                <c:pt idx="6">
                  <c:v>-2.2691737410500401E-3</c:v>
                </c:pt>
                <c:pt idx="7">
                  <c:v>-2.7177119836527056E-3</c:v>
                </c:pt>
                <c:pt idx="8">
                  <c:v>-3.0730950072875088E-3</c:v>
                </c:pt>
                <c:pt idx="9">
                  <c:v>-3.2329632320839269E-3</c:v>
                </c:pt>
                <c:pt idx="10">
                  <c:v>-3.3731492778313818E-3</c:v>
                </c:pt>
                <c:pt idx="11">
                  <c:v>-3.4593132106247246E-3</c:v>
                </c:pt>
                <c:pt idx="12">
                  <c:v>-3.6181982845602499E-3</c:v>
                </c:pt>
                <c:pt idx="13">
                  <c:v>-3.6890562780905432E-3</c:v>
                </c:pt>
                <c:pt idx="14">
                  <c:v>-3.7664814325146234E-3</c:v>
                </c:pt>
                <c:pt idx="15">
                  <c:v>-3.8330365013486065E-3</c:v>
                </c:pt>
                <c:pt idx="16">
                  <c:v>-3.8908420748466691E-3</c:v>
                </c:pt>
                <c:pt idx="17">
                  <c:v>-3.9279236985432335E-3</c:v>
                </c:pt>
                <c:pt idx="18">
                  <c:v>-3.9622286499281616E-3</c:v>
                </c:pt>
                <c:pt idx="19">
                  <c:v>-3.9777764562846582E-3</c:v>
                </c:pt>
                <c:pt idx="20">
                  <c:v>-3.9852202759478456E-3</c:v>
                </c:pt>
                <c:pt idx="21">
                  <c:v>-4.0013205165513356E-3</c:v>
                </c:pt>
                <c:pt idx="22">
                  <c:v>-4.0234644665198098E-3</c:v>
                </c:pt>
                <c:pt idx="23">
                  <c:v>-4.035518490271596E-3</c:v>
                </c:pt>
                <c:pt idx="24">
                  <c:v>-4.0459995998254929E-3</c:v>
                </c:pt>
                <c:pt idx="25">
                  <c:v>-4.0258298287426907E-3</c:v>
                </c:pt>
                <c:pt idx="26">
                  <c:v>-3.9920922793904752E-3</c:v>
                </c:pt>
                <c:pt idx="27">
                  <c:v>-3.9632831029976119E-3</c:v>
                </c:pt>
                <c:pt idx="28">
                  <c:v>-3.9272528187798347E-3</c:v>
                </c:pt>
                <c:pt idx="29">
                  <c:v>-3.8924931816322964E-3</c:v>
                </c:pt>
                <c:pt idx="30">
                  <c:v>-3.8570753945715124E-3</c:v>
                </c:pt>
                <c:pt idx="31">
                  <c:v>-3.8229401368932679E-3</c:v>
                </c:pt>
                <c:pt idx="32">
                  <c:v>-3.7901434013835195E-3</c:v>
                </c:pt>
                <c:pt idx="33">
                  <c:v>-3.7472916454110369E-3</c:v>
                </c:pt>
                <c:pt idx="34">
                  <c:v>-3.7131143386281325E-3</c:v>
                </c:pt>
                <c:pt idx="35">
                  <c:v>-3.6663708065235029E-3</c:v>
                </c:pt>
                <c:pt idx="36">
                  <c:v>-3.6071262342893921E-3</c:v>
                </c:pt>
                <c:pt idx="37">
                  <c:v>-3.5502881603655077E-3</c:v>
                </c:pt>
                <c:pt idx="38">
                  <c:v>-3.4794016023283331E-3</c:v>
                </c:pt>
                <c:pt idx="39">
                  <c:v>-3.4008422543666192E-3</c:v>
                </c:pt>
                <c:pt idx="40">
                  <c:v>-3.3234632961116131E-3</c:v>
                </c:pt>
                <c:pt idx="41">
                  <c:v>-3.2452300903802918E-3</c:v>
                </c:pt>
                <c:pt idx="42">
                  <c:v>-3.1659626389580683E-3</c:v>
                </c:pt>
                <c:pt idx="43">
                  <c:v>-3.0820125869553891E-3</c:v>
                </c:pt>
                <c:pt idx="44">
                  <c:v>-2.9863493670144042E-3</c:v>
                </c:pt>
                <c:pt idx="45">
                  <c:v>-2.8893857948871469E-3</c:v>
                </c:pt>
                <c:pt idx="46">
                  <c:v>-2.8036777998828692E-3</c:v>
                </c:pt>
                <c:pt idx="47">
                  <c:v>-2.7324519270529278E-3</c:v>
                </c:pt>
                <c:pt idx="48">
                  <c:v>-2.6996035609334404E-3</c:v>
                </c:pt>
                <c:pt idx="49">
                  <c:v>-2.6685138444916372E-3</c:v>
                </c:pt>
                <c:pt idx="50">
                  <c:v>-2.6488623583031563E-3</c:v>
                </c:pt>
                <c:pt idx="51">
                  <c:v>-2.6275326734669611E-3</c:v>
                </c:pt>
              </c:numCache>
            </c:numRef>
          </c:val>
          <c:smooth val="0"/>
          <c:extLst>
            <c:ext xmlns:c16="http://schemas.microsoft.com/office/drawing/2014/chart" uri="{C3380CC4-5D6E-409C-BE32-E72D297353CC}">
              <c16:uniqueId val="{00000001-AD43-4A38-9F44-959E197D4A18}"/>
            </c:ext>
          </c:extLst>
        </c:ser>
        <c:ser>
          <c:idx val="3"/>
          <c:order val="2"/>
          <c:tx>
            <c:strRef>
              <c:f>'Fig 2.28'!$C$7</c:f>
              <c:strCache>
                <c:ptCount val="1"/>
                <c:pt idx="0">
                  <c:v>Scénario 1,3%</c:v>
                </c:pt>
              </c:strCache>
            </c:strRef>
          </c:tx>
          <c:spPr>
            <a:ln w="28575" cap="rnd">
              <a:solidFill>
                <a:srgbClr val="31859C"/>
              </a:solidFill>
              <a:round/>
            </a:ln>
            <a:effectLst/>
          </c:spPr>
          <c:marker>
            <c:symbol val="none"/>
          </c:marker>
          <c:cat>
            <c:numRef>
              <c:f>'Fig 2.28'!$D$4:$BC$4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2.28'!$D$7:$BC$7</c:f>
              <c:numCache>
                <c:formatCode>0.0%</c:formatCode>
                <c:ptCount val="52"/>
                <c:pt idx="0">
                  <c:v>6.4783046310780412E-5</c:v>
                </c:pt>
                <c:pt idx="1">
                  <c:v>-7.0687120915534363E-5</c:v>
                </c:pt>
                <c:pt idx="2">
                  <c:v>-3.0413866472214779E-4</c:v>
                </c:pt>
                <c:pt idx="3">
                  <c:v>-7.1065773366802559E-4</c:v>
                </c:pt>
                <c:pt idx="4">
                  <c:v>-1.0758462574620223E-3</c:v>
                </c:pt>
                <c:pt idx="5">
                  <c:v>-1.7116780729879433E-3</c:v>
                </c:pt>
                <c:pt idx="6">
                  <c:v>-2.2691737410500401E-3</c:v>
                </c:pt>
                <c:pt idx="7">
                  <c:v>-2.7177119836527056E-3</c:v>
                </c:pt>
                <c:pt idx="8">
                  <c:v>-3.073373603691143E-3</c:v>
                </c:pt>
                <c:pt idx="9">
                  <c:v>-3.2311095227866779E-3</c:v>
                </c:pt>
                <c:pt idx="10">
                  <c:v>-3.3586412484284331E-3</c:v>
                </c:pt>
                <c:pt idx="11">
                  <c:v>-3.4283178082468654E-3</c:v>
                </c:pt>
                <c:pt idx="12">
                  <c:v>-3.5188019550340226E-3</c:v>
                </c:pt>
                <c:pt idx="13">
                  <c:v>-3.5821500716337433E-3</c:v>
                </c:pt>
                <c:pt idx="14">
                  <c:v>-3.6498911307860059E-3</c:v>
                </c:pt>
                <c:pt idx="15">
                  <c:v>-3.702768916414554E-3</c:v>
                </c:pt>
                <c:pt idx="16">
                  <c:v>-3.7418542232390203E-3</c:v>
                </c:pt>
                <c:pt idx="17">
                  <c:v>-3.7589324591884229E-3</c:v>
                </c:pt>
                <c:pt idx="18">
                  <c:v>-3.7710517915575739E-3</c:v>
                </c:pt>
                <c:pt idx="19">
                  <c:v>-3.7690145114824825E-3</c:v>
                </c:pt>
                <c:pt idx="20">
                  <c:v>-3.7620199720617975E-3</c:v>
                </c:pt>
                <c:pt idx="21">
                  <c:v>-3.7652853993144983E-3</c:v>
                </c:pt>
                <c:pt idx="22">
                  <c:v>-3.7751694730671428E-3</c:v>
                </c:pt>
                <c:pt idx="23">
                  <c:v>-3.776407109516329E-3</c:v>
                </c:pt>
                <c:pt idx="24">
                  <c:v>-3.7759883222812513E-3</c:v>
                </c:pt>
                <c:pt idx="25">
                  <c:v>-3.7457738738069513E-3</c:v>
                </c:pt>
                <c:pt idx="26">
                  <c:v>-3.7028796103500509E-3</c:v>
                </c:pt>
                <c:pt idx="27">
                  <c:v>-3.6658356931537142E-3</c:v>
                </c:pt>
                <c:pt idx="28">
                  <c:v>-3.6255575790569324E-3</c:v>
                </c:pt>
                <c:pt idx="29">
                  <c:v>-3.5896275358211355E-3</c:v>
                </c:pt>
                <c:pt idx="30">
                  <c:v>-3.5546392169543105E-3</c:v>
                </c:pt>
                <c:pt idx="31">
                  <c:v>-3.5220986947340077E-3</c:v>
                </c:pt>
                <c:pt idx="32">
                  <c:v>-3.4913168499458684E-3</c:v>
                </c:pt>
                <c:pt idx="33">
                  <c:v>-3.4526052311811099E-3</c:v>
                </c:pt>
                <c:pt idx="34">
                  <c:v>-3.4193619620807997E-3</c:v>
                </c:pt>
                <c:pt idx="35">
                  <c:v>-3.3715189799787652E-3</c:v>
                </c:pt>
                <c:pt idx="36">
                  <c:v>-3.3111505360830656E-3</c:v>
                </c:pt>
                <c:pt idx="37">
                  <c:v>-3.2515497211637982E-3</c:v>
                </c:pt>
                <c:pt idx="38">
                  <c:v>-3.1772735917862983E-3</c:v>
                </c:pt>
                <c:pt idx="39">
                  <c:v>-3.0961491311512594E-3</c:v>
                </c:pt>
                <c:pt idx="40">
                  <c:v>-3.0144169820866158E-3</c:v>
                </c:pt>
                <c:pt idx="41">
                  <c:v>-2.929440242369085E-3</c:v>
                </c:pt>
                <c:pt idx="42">
                  <c:v>-2.8449502865829646E-3</c:v>
                </c:pt>
                <c:pt idx="43">
                  <c:v>-2.7557016257496285E-3</c:v>
                </c:pt>
                <c:pt idx="44">
                  <c:v>-2.6577778010502782E-3</c:v>
                </c:pt>
                <c:pt idx="45">
                  <c:v>-2.5626507675992755E-3</c:v>
                </c:pt>
                <c:pt idx="46">
                  <c:v>-2.4786029360282201E-3</c:v>
                </c:pt>
                <c:pt idx="47">
                  <c:v>-2.4092449930006171E-3</c:v>
                </c:pt>
                <c:pt idx="48">
                  <c:v>-2.3757403805103952E-3</c:v>
                </c:pt>
                <c:pt idx="49">
                  <c:v>-2.3445333101000318E-3</c:v>
                </c:pt>
                <c:pt idx="50">
                  <c:v>-2.3240421936134847E-3</c:v>
                </c:pt>
                <c:pt idx="51">
                  <c:v>-2.3015854469993803E-3</c:v>
                </c:pt>
              </c:numCache>
            </c:numRef>
          </c:val>
          <c:smooth val="0"/>
          <c:extLst>
            <c:ext xmlns:c16="http://schemas.microsoft.com/office/drawing/2014/chart" uri="{C3380CC4-5D6E-409C-BE32-E72D297353CC}">
              <c16:uniqueId val="{00000002-AD43-4A38-9F44-959E197D4A18}"/>
            </c:ext>
          </c:extLst>
        </c:ser>
        <c:ser>
          <c:idx val="4"/>
          <c:order val="3"/>
          <c:tx>
            <c:strRef>
              <c:f>'Fig 2.28'!$C$8</c:f>
              <c:strCache>
                <c:ptCount val="1"/>
                <c:pt idx="0">
                  <c:v>Scénario 1,6%</c:v>
                </c:pt>
              </c:strCache>
            </c:strRef>
          </c:tx>
          <c:spPr>
            <a:ln w="28575" cap="rnd">
              <a:solidFill>
                <a:srgbClr val="006600"/>
              </a:solidFill>
              <a:round/>
            </a:ln>
            <a:effectLst/>
          </c:spPr>
          <c:marker>
            <c:symbol val="none"/>
          </c:marker>
          <c:cat>
            <c:numRef>
              <c:f>'Fig 2.28'!$D$4:$BC$4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2.28'!$D$8:$BC$8</c:f>
              <c:numCache>
                <c:formatCode>0.0%</c:formatCode>
                <c:ptCount val="52"/>
                <c:pt idx="0">
                  <c:v>6.4783046310780412E-5</c:v>
                </c:pt>
                <c:pt idx="1">
                  <c:v>-7.0687120915534363E-5</c:v>
                </c:pt>
                <c:pt idx="2">
                  <c:v>-3.0413866472214779E-4</c:v>
                </c:pt>
                <c:pt idx="3">
                  <c:v>-7.1065773366802559E-4</c:v>
                </c:pt>
                <c:pt idx="4">
                  <c:v>-1.0758462574620223E-3</c:v>
                </c:pt>
                <c:pt idx="5">
                  <c:v>-1.7116780729879433E-3</c:v>
                </c:pt>
                <c:pt idx="6">
                  <c:v>-2.2691737410500401E-3</c:v>
                </c:pt>
                <c:pt idx="7">
                  <c:v>-2.7177119836527056E-3</c:v>
                </c:pt>
                <c:pt idx="8">
                  <c:v>-3.0733335415815341E-3</c:v>
                </c:pt>
                <c:pt idx="9">
                  <c:v>-3.3017608923486472E-3</c:v>
                </c:pt>
                <c:pt idx="10">
                  <c:v>-3.4164133523477205E-3</c:v>
                </c:pt>
                <c:pt idx="11">
                  <c:v>-3.4817546199430865E-3</c:v>
                </c:pt>
                <c:pt idx="12">
                  <c:v>-3.616377596471914E-3</c:v>
                </c:pt>
                <c:pt idx="13">
                  <c:v>-3.6686456973244429E-3</c:v>
                </c:pt>
                <c:pt idx="14">
                  <c:v>-3.7187188508798277E-3</c:v>
                </c:pt>
                <c:pt idx="15">
                  <c:v>-3.7503090755038639E-3</c:v>
                </c:pt>
                <c:pt idx="16">
                  <c:v>-3.7638477910878418E-3</c:v>
                </c:pt>
                <c:pt idx="17">
                  <c:v>-3.751552193577673E-3</c:v>
                </c:pt>
                <c:pt idx="18">
                  <c:v>-3.729850472266507E-3</c:v>
                </c:pt>
                <c:pt idx="19">
                  <c:v>-3.693305888590008E-3</c:v>
                </c:pt>
                <c:pt idx="20">
                  <c:v>-3.65232140762424E-3</c:v>
                </c:pt>
                <c:pt idx="21">
                  <c:v>-3.6222548967684946E-3</c:v>
                </c:pt>
                <c:pt idx="22">
                  <c:v>-3.6004152832842563E-3</c:v>
                </c:pt>
                <c:pt idx="23">
                  <c:v>-3.5705852068512664E-3</c:v>
                </c:pt>
                <c:pt idx="24">
                  <c:v>-3.5417475730002666E-3</c:v>
                </c:pt>
                <c:pt idx="25">
                  <c:v>-3.4852429569014361E-3</c:v>
                </c:pt>
                <c:pt idx="26">
                  <c:v>-3.417447838232026E-3</c:v>
                </c:pt>
                <c:pt idx="27">
                  <c:v>-3.3557754485782111E-3</c:v>
                </c:pt>
                <c:pt idx="28">
                  <c:v>-3.289343112419834E-3</c:v>
                </c:pt>
                <c:pt idx="29">
                  <c:v>-3.2261393874497279E-3</c:v>
                </c:pt>
                <c:pt idx="30">
                  <c:v>-3.1641038663817733E-3</c:v>
                </c:pt>
                <c:pt idx="31">
                  <c:v>-3.1054932593479537E-3</c:v>
                </c:pt>
                <c:pt idx="32">
                  <c:v>-3.0501939574549553E-3</c:v>
                </c:pt>
                <c:pt idx="33">
                  <c:v>-2.9872038026637175E-3</c:v>
                </c:pt>
                <c:pt idx="34">
                  <c:v>-2.933916581718217E-3</c:v>
                </c:pt>
                <c:pt idx="35">
                  <c:v>-2.8708531499617509E-3</c:v>
                </c:pt>
                <c:pt idx="36">
                  <c:v>-2.7968459347661768E-3</c:v>
                </c:pt>
                <c:pt idx="37">
                  <c:v>-2.7257614386853139E-3</c:v>
                </c:pt>
                <c:pt idx="38">
                  <c:v>-2.6424305672057939E-3</c:v>
                </c:pt>
                <c:pt idx="39">
                  <c:v>-2.5537257004297001E-3</c:v>
                </c:pt>
                <c:pt idx="40">
                  <c:v>-2.4679597212423701E-3</c:v>
                </c:pt>
                <c:pt idx="41">
                  <c:v>-2.3823871146381806E-3</c:v>
                </c:pt>
                <c:pt idx="42">
                  <c:v>-2.2967533848553753E-3</c:v>
                </c:pt>
                <c:pt idx="43">
                  <c:v>-2.2079695040224147E-3</c:v>
                </c:pt>
                <c:pt idx="44">
                  <c:v>-2.1103762115249197E-3</c:v>
                </c:pt>
                <c:pt idx="45">
                  <c:v>-2.0132180758140987E-3</c:v>
                </c:pt>
                <c:pt idx="46">
                  <c:v>-1.9275752531972695E-3</c:v>
                </c:pt>
                <c:pt idx="47">
                  <c:v>-1.8564844484764247E-3</c:v>
                </c:pt>
                <c:pt idx="48">
                  <c:v>-1.8207563715868132E-3</c:v>
                </c:pt>
                <c:pt idx="49">
                  <c:v>-1.787351281077227E-3</c:v>
                </c:pt>
                <c:pt idx="50">
                  <c:v>-1.7645396563941186E-3</c:v>
                </c:pt>
                <c:pt idx="51">
                  <c:v>-1.7401502643751808E-3</c:v>
                </c:pt>
              </c:numCache>
            </c:numRef>
          </c:val>
          <c:smooth val="0"/>
          <c:extLst>
            <c:ext xmlns:c16="http://schemas.microsoft.com/office/drawing/2014/chart" uri="{C3380CC4-5D6E-409C-BE32-E72D297353CC}">
              <c16:uniqueId val="{00000003-AD43-4A38-9F44-959E197D4A18}"/>
            </c:ext>
          </c:extLst>
        </c:ser>
        <c:dLbls>
          <c:showLegendKey val="0"/>
          <c:showVal val="0"/>
          <c:showCatName val="0"/>
          <c:showSerName val="0"/>
          <c:showPercent val="0"/>
          <c:showBubbleSize val="0"/>
        </c:dLbls>
        <c:smooth val="0"/>
        <c:axId val="1733164016"/>
        <c:axId val="1733171504"/>
      </c:lineChart>
      <c:catAx>
        <c:axId val="1733164016"/>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71504"/>
        <c:crosses val="autoZero"/>
        <c:auto val="1"/>
        <c:lblAlgn val="ctr"/>
        <c:lblOffset val="100"/>
        <c:noMultiLvlLbl val="0"/>
      </c:catAx>
      <c:valAx>
        <c:axId val="1733171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64016"/>
        <c:crosses val="autoZero"/>
        <c:crossBetween val="between"/>
      </c:valAx>
      <c:spPr>
        <a:noFill/>
        <a:ln>
          <a:noFill/>
        </a:ln>
        <a:effectLst/>
      </c:spPr>
    </c:plotArea>
    <c:legend>
      <c:legendPos val="b"/>
      <c:layout>
        <c:manualLayout>
          <c:xMode val="edge"/>
          <c:yMode val="edge"/>
          <c:x val="0.10266521140303006"/>
          <c:y val="0.85692259236826163"/>
          <c:w val="0.79466957719393982"/>
          <c:h val="0.118462023016353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083270213083537"/>
          <c:y val="4.7514841650093273E-2"/>
          <c:w val="0.83830246913580242"/>
          <c:h val="0.75127890390390395"/>
        </c:manualLayout>
      </c:layout>
      <c:lineChart>
        <c:grouping val="standard"/>
        <c:varyColors val="0"/>
        <c:ser>
          <c:idx val="0"/>
          <c:order val="0"/>
          <c:tx>
            <c:v>Obs</c:v>
          </c:tx>
          <c:spPr>
            <a:ln>
              <a:solidFill>
                <a:schemeClr val="tx1">
                  <a:lumMod val="50000"/>
                  <a:lumOff val="50000"/>
                </a:schemeClr>
              </a:solidFill>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27-41CD-92E4-58636CFB8FB8}"/>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27-41CD-92E4-58636CFB8FB8}"/>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27-41CD-92E4-58636CFB8FB8}"/>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27-41CD-92E4-58636CFB8FB8}"/>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27-41CD-92E4-58636CFB8FB8}"/>
                </c:ext>
              </c:extLst>
            </c:dLbl>
            <c:dLbl>
              <c:idx val="5"/>
              <c:numFmt formatCode="0.0%" sourceLinked="0"/>
              <c:spPr>
                <a:noFill/>
                <a:ln>
                  <a:noFill/>
                </a:ln>
                <a:effectLst/>
              </c:spPr>
              <c:txPr>
                <a:bodyPr wrap="square" lIns="38100" tIns="19050" rIns="38100" bIns="19050" anchor="ctr">
                  <a:spAutoFit/>
                </a:bodyPr>
                <a:lstStyle/>
                <a:p>
                  <a:pPr>
                    <a:defRPr sz="1050" b="1">
                      <a:solidFill>
                        <a:schemeClr val="tx1">
                          <a:lumMod val="50000"/>
                          <a:lumOff val="50000"/>
                        </a:schemeClr>
                      </a:solidFill>
                    </a:defRPr>
                  </a:pPr>
                  <a:endParaRPr lang="fr-FR"/>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27-41CD-92E4-58636CFB8FB8}"/>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327-41CD-92E4-58636CFB8FB8}"/>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327-41CD-92E4-58636CFB8FB8}"/>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327-41CD-92E4-58636CFB8FB8}"/>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327-41CD-92E4-58636CFB8FB8}"/>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327-41CD-92E4-58636CFB8FB8}"/>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327-41CD-92E4-58636CFB8FB8}"/>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327-41CD-92E4-58636CFB8FB8}"/>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327-41CD-92E4-58636CFB8FB8}"/>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327-41CD-92E4-58636CFB8FB8}"/>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327-41CD-92E4-58636CFB8FB8}"/>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327-41CD-92E4-58636CFB8FB8}"/>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327-41CD-92E4-58636CFB8FB8}"/>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327-41CD-92E4-58636CFB8FB8}"/>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327-41CD-92E4-58636CFB8FB8}"/>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327-41CD-92E4-58636CFB8FB8}"/>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327-41CD-92E4-58636CFB8FB8}"/>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327-41CD-92E4-58636CFB8FB8}"/>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327-41CD-92E4-58636CFB8FB8}"/>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327-41CD-92E4-58636CFB8FB8}"/>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327-41CD-92E4-58636CFB8FB8}"/>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4327-41CD-92E4-58636CFB8FB8}"/>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4327-41CD-92E4-58636CFB8FB8}"/>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4327-41CD-92E4-58636CFB8FB8}"/>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4327-41CD-92E4-58636CFB8FB8}"/>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4327-41CD-92E4-58636CFB8FB8}"/>
                </c:ext>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4327-41CD-92E4-58636CFB8FB8}"/>
                </c:ext>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4327-41CD-92E4-58636CFB8FB8}"/>
                </c:ext>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4327-41CD-92E4-58636CFB8FB8}"/>
                </c:ext>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4327-41CD-92E4-58636CFB8FB8}"/>
                </c:ext>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4327-41CD-92E4-58636CFB8FB8}"/>
                </c:ext>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4327-41CD-92E4-58636CFB8FB8}"/>
                </c:ext>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4327-41CD-92E4-58636CFB8FB8}"/>
                </c:ext>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4327-41CD-92E4-58636CFB8FB8}"/>
                </c:ext>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4327-41CD-92E4-58636CFB8FB8}"/>
                </c:ext>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4327-41CD-92E4-58636CFB8FB8}"/>
                </c:ext>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4327-41CD-92E4-58636CFB8FB8}"/>
                </c:ext>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4327-41CD-92E4-58636CFB8FB8}"/>
                </c:ext>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4327-41CD-92E4-58636CFB8FB8}"/>
                </c:ext>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4327-41CD-92E4-58636CFB8FB8}"/>
                </c:ext>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4327-41CD-92E4-58636CFB8FB8}"/>
                </c:ext>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4327-41CD-92E4-58636CFB8FB8}"/>
                </c:ext>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4327-41CD-92E4-58636CFB8FB8}"/>
                </c:ext>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4327-41CD-92E4-58636CFB8FB8}"/>
                </c:ext>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4327-41CD-92E4-58636CFB8FB8}"/>
                </c:ext>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4327-41CD-92E4-58636CFB8FB8}"/>
                </c:ext>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4327-41CD-92E4-58636CFB8FB8}"/>
                </c:ext>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4327-41CD-92E4-58636CFB8FB8}"/>
                </c:ext>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4327-41CD-92E4-58636CFB8FB8}"/>
                </c:ext>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4327-41CD-92E4-58636CFB8FB8}"/>
                </c:ext>
              </c:extLst>
            </c:dLbl>
            <c:numFmt formatCode="0.0%" sourceLinked="0"/>
            <c:spPr>
              <a:noFill/>
              <a:ln>
                <a:noFill/>
              </a:ln>
              <a:effectLst/>
            </c:spPr>
            <c:txPr>
              <a:bodyPr lIns="38100" tIns="19050" rIns="38100" bIns="19050">
                <a:spAutoFit/>
              </a:bodyPr>
              <a:lstStyle/>
              <a:p>
                <a:pPr>
                  <a:defRPr sz="1050" b="1">
                    <a:solidFill>
                      <a:schemeClr val="tx1">
                        <a:lumMod val="50000"/>
                        <a:lumOff val="50000"/>
                      </a:schemeClr>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Lit>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Lit>
          </c:cat>
          <c:val>
            <c:numLit>
              <c:formatCode>General</c:formatCode>
              <c:ptCount val="71"/>
              <c:pt idx="5">
                <c:v>0.48862379537794431</c:v>
              </c:pt>
              <c:pt idx="6">
                <c:v>0.48821427110456717</c:v>
              </c:pt>
              <c:pt idx="7">
                <c:v>0.49011138791522879</c:v>
              </c:pt>
              <c:pt idx="8">
                <c:v>0.49427911055888862</c:v>
              </c:pt>
              <c:pt idx="9">
                <c:v>0.5032557821672633</c:v>
              </c:pt>
              <c:pt idx="10">
                <c:v>0.49731144209839095</c:v>
              </c:pt>
              <c:pt idx="11">
                <c:v>0.5056949626236581</c:v>
              </c:pt>
              <c:pt idx="12">
                <c:v>0.51284665179746314</c:v>
              </c:pt>
              <c:pt idx="13">
                <c:v>0.51840836715966909</c:v>
              </c:pt>
              <c:pt idx="14">
                <c:v>0.51808734520537358</c:v>
              </c:pt>
              <c:pt idx="15">
                <c:v>0.51447448476608659</c:v>
              </c:pt>
              <c:pt idx="16">
                <c:v>0.51154332277124126</c:v>
              </c:pt>
              <c:pt idx="17">
                <c:v>0.50959922914196365</c:v>
              </c:pt>
              <c:pt idx="18">
                <c:v>0.50548436304512534</c:v>
              </c:pt>
              <c:pt idx="19">
                <c:v>0.49944156274263812</c:v>
              </c:pt>
              <c:pt idx="20">
                <c:v>0.51139096005164086</c:v>
              </c:pt>
              <c:pt idx="21">
                <c:v>0.50352288986292848</c:v>
              </c:pt>
            </c:numLit>
          </c:val>
          <c:smooth val="0"/>
          <c:extLst>
            <c:ext xmlns:c16="http://schemas.microsoft.com/office/drawing/2014/chart" uri="{C3380CC4-5D6E-409C-BE32-E72D297353CC}">
              <c16:uniqueId val="{00000047-4327-41CD-92E4-58636CFB8FB8}"/>
            </c:ext>
          </c:extLst>
        </c:ser>
        <c:ser>
          <c:idx val="1"/>
          <c:order val="1"/>
          <c:tx>
            <c:v>0,016</c:v>
          </c:tx>
          <c:spPr>
            <a:ln>
              <a:solidFill>
                <a:srgbClr val="006600"/>
              </a:solidFill>
            </a:ln>
          </c:spPr>
          <c:marker>
            <c:symbol val="none"/>
          </c:marker>
          <c:dLbls>
            <c:dLbl>
              <c:idx val="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4327-41CD-92E4-58636CFB8FB8}"/>
                </c:ext>
              </c:extLst>
            </c:dLbl>
            <c:dLbl>
              <c:idx val="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4327-41CD-92E4-58636CFB8FB8}"/>
                </c:ext>
              </c:extLst>
            </c:dLbl>
            <c:dLbl>
              <c:idx val="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4327-41CD-92E4-58636CFB8FB8}"/>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4327-41CD-92E4-58636CFB8FB8}"/>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4327-41CD-92E4-58636CFB8FB8}"/>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4327-41CD-92E4-58636CFB8FB8}"/>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4327-41CD-92E4-58636CFB8FB8}"/>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4327-41CD-92E4-58636CFB8FB8}"/>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4327-41CD-92E4-58636CFB8FB8}"/>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4327-41CD-92E4-58636CFB8FB8}"/>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4327-41CD-92E4-58636CFB8FB8}"/>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4327-41CD-92E4-58636CFB8FB8}"/>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4327-41CD-92E4-58636CFB8FB8}"/>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4327-41CD-92E4-58636CFB8FB8}"/>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4327-41CD-92E4-58636CFB8FB8}"/>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4327-41CD-92E4-58636CFB8FB8}"/>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4327-41CD-92E4-58636CFB8FB8}"/>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4327-41CD-92E4-58636CFB8FB8}"/>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4327-41CD-92E4-58636CFB8FB8}"/>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4327-41CD-92E4-58636CFB8FB8}"/>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4327-41CD-92E4-58636CFB8FB8}"/>
                </c:ext>
              </c:extLst>
            </c:dLbl>
            <c:dLbl>
              <c:idx val="21"/>
              <c:tx>
                <c:rich>
                  <a:bodyPr/>
                  <a:lstStyle/>
                  <a:p>
                    <a:fld id="{E7715D62-FD13-4F1D-8555-09C91EA89C67}" type="CELLRANGE">
                      <a:rPr lang="en-US"/>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D-4327-41CD-92E4-58636CFB8FB8}"/>
                </c:ext>
              </c:extLst>
            </c:dLbl>
            <c:dLbl>
              <c:idx val="22"/>
              <c:tx>
                <c:rich>
                  <a:bodyPr/>
                  <a:lstStyle/>
                  <a:p>
                    <a:fld id="{CFBAB9F2-90C6-4B4B-AEA2-68D7541E3DE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4327-41CD-92E4-58636CFB8FB8}"/>
                </c:ext>
              </c:extLst>
            </c:dLbl>
            <c:dLbl>
              <c:idx val="23"/>
              <c:tx>
                <c:rich>
                  <a:bodyPr/>
                  <a:lstStyle/>
                  <a:p>
                    <a:fld id="{BB5169ED-D332-461B-A525-2E71D8FC529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4327-41CD-92E4-58636CFB8FB8}"/>
                </c:ext>
              </c:extLst>
            </c:dLbl>
            <c:dLbl>
              <c:idx val="24"/>
              <c:tx>
                <c:rich>
                  <a:bodyPr/>
                  <a:lstStyle/>
                  <a:p>
                    <a:fld id="{582A803D-F739-4FCC-B304-54B22ECAB89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4327-41CD-92E4-58636CFB8FB8}"/>
                </c:ext>
              </c:extLst>
            </c:dLbl>
            <c:dLbl>
              <c:idx val="25"/>
              <c:tx>
                <c:rich>
                  <a:bodyPr/>
                  <a:lstStyle/>
                  <a:p>
                    <a:fld id="{5F7307CB-E3C5-49DE-8BB5-6C4CDEBE52D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4327-41CD-92E4-58636CFB8FB8}"/>
                </c:ext>
              </c:extLst>
            </c:dLbl>
            <c:dLbl>
              <c:idx val="26"/>
              <c:tx>
                <c:rich>
                  <a:bodyPr/>
                  <a:lstStyle/>
                  <a:p>
                    <a:fld id="{198DC088-F3E5-4759-B80A-19C4393A8BE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4327-41CD-92E4-58636CFB8FB8}"/>
                </c:ext>
              </c:extLst>
            </c:dLbl>
            <c:dLbl>
              <c:idx val="27"/>
              <c:tx>
                <c:rich>
                  <a:bodyPr/>
                  <a:lstStyle/>
                  <a:p>
                    <a:fld id="{C115E489-B7D5-4790-A887-25343425FC7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4327-41CD-92E4-58636CFB8FB8}"/>
                </c:ext>
              </c:extLst>
            </c:dLbl>
            <c:dLbl>
              <c:idx val="28"/>
              <c:tx>
                <c:rich>
                  <a:bodyPr/>
                  <a:lstStyle/>
                  <a:p>
                    <a:fld id="{C7D884DE-C182-465B-9E2E-934CAC403EA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4327-41CD-92E4-58636CFB8FB8}"/>
                </c:ext>
              </c:extLst>
            </c:dLbl>
            <c:dLbl>
              <c:idx val="29"/>
              <c:tx>
                <c:rich>
                  <a:bodyPr/>
                  <a:lstStyle/>
                  <a:p>
                    <a:fld id="{215DBC21-46F4-4518-8F6F-0C72D671EAD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4327-41CD-92E4-58636CFB8FB8}"/>
                </c:ext>
              </c:extLst>
            </c:dLbl>
            <c:dLbl>
              <c:idx val="30"/>
              <c:tx>
                <c:rich>
                  <a:bodyPr/>
                  <a:lstStyle/>
                  <a:p>
                    <a:fld id="{0F431FF1-E9DB-48BB-B215-C11281411CA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4327-41CD-92E4-58636CFB8FB8}"/>
                </c:ext>
              </c:extLst>
            </c:dLbl>
            <c:dLbl>
              <c:idx val="31"/>
              <c:tx>
                <c:rich>
                  <a:bodyPr/>
                  <a:lstStyle/>
                  <a:p>
                    <a:fld id="{40AEE30B-F66C-4217-B980-61C7B9A9DDF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4327-41CD-92E4-58636CFB8FB8}"/>
                </c:ext>
              </c:extLst>
            </c:dLbl>
            <c:dLbl>
              <c:idx val="32"/>
              <c:tx>
                <c:rich>
                  <a:bodyPr/>
                  <a:lstStyle/>
                  <a:p>
                    <a:fld id="{F89F81C8-113E-4D2E-8631-405BC5F8BC6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4327-41CD-92E4-58636CFB8FB8}"/>
                </c:ext>
              </c:extLst>
            </c:dLbl>
            <c:dLbl>
              <c:idx val="33"/>
              <c:tx>
                <c:rich>
                  <a:bodyPr/>
                  <a:lstStyle/>
                  <a:p>
                    <a:fld id="{D167226D-6A8D-4F3A-88F8-8D191EC8A0F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4327-41CD-92E4-58636CFB8FB8}"/>
                </c:ext>
              </c:extLst>
            </c:dLbl>
            <c:dLbl>
              <c:idx val="34"/>
              <c:tx>
                <c:rich>
                  <a:bodyPr/>
                  <a:lstStyle/>
                  <a:p>
                    <a:fld id="{57545F70-EC18-4484-BE93-6C00E9CF505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4327-41CD-92E4-58636CFB8FB8}"/>
                </c:ext>
              </c:extLst>
            </c:dLbl>
            <c:dLbl>
              <c:idx val="35"/>
              <c:tx>
                <c:rich>
                  <a:bodyPr/>
                  <a:lstStyle/>
                  <a:p>
                    <a:fld id="{435A6A83-6B79-4B16-9713-7F98EF37E5F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4327-41CD-92E4-58636CFB8FB8}"/>
                </c:ext>
              </c:extLst>
            </c:dLbl>
            <c:dLbl>
              <c:idx val="36"/>
              <c:tx>
                <c:rich>
                  <a:bodyPr/>
                  <a:lstStyle/>
                  <a:p>
                    <a:fld id="{CF1FA392-E905-492F-A9AD-DA2AADB010E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4327-41CD-92E4-58636CFB8FB8}"/>
                </c:ext>
              </c:extLst>
            </c:dLbl>
            <c:dLbl>
              <c:idx val="37"/>
              <c:tx>
                <c:rich>
                  <a:bodyPr/>
                  <a:lstStyle/>
                  <a:p>
                    <a:fld id="{37B6AF23-2738-456E-B792-0B10AD31DFA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4327-41CD-92E4-58636CFB8FB8}"/>
                </c:ext>
              </c:extLst>
            </c:dLbl>
            <c:dLbl>
              <c:idx val="38"/>
              <c:tx>
                <c:rich>
                  <a:bodyPr/>
                  <a:lstStyle/>
                  <a:p>
                    <a:fld id="{0E78D409-F621-4AB0-969B-B0DDF54DDCE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4327-41CD-92E4-58636CFB8FB8}"/>
                </c:ext>
              </c:extLst>
            </c:dLbl>
            <c:dLbl>
              <c:idx val="39"/>
              <c:tx>
                <c:rich>
                  <a:bodyPr/>
                  <a:lstStyle/>
                  <a:p>
                    <a:fld id="{3BEBE010-DFCF-4DAD-BA78-E921DE36FB8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4327-41CD-92E4-58636CFB8FB8}"/>
                </c:ext>
              </c:extLst>
            </c:dLbl>
            <c:dLbl>
              <c:idx val="40"/>
              <c:tx>
                <c:rich>
                  <a:bodyPr/>
                  <a:lstStyle/>
                  <a:p>
                    <a:fld id="{95140995-3093-493F-9423-EC9738EF361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4327-41CD-92E4-58636CFB8FB8}"/>
                </c:ext>
              </c:extLst>
            </c:dLbl>
            <c:dLbl>
              <c:idx val="41"/>
              <c:tx>
                <c:rich>
                  <a:bodyPr/>
                  <a:lstStyle/>
                  <a:p>
                    <a:fld id="{AEDE313D-A807-4E74-B694-AFFBEE16963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4327-41CD-92E4-58636CFB8FB8}"/>
                </c:ext>
              </c:extLst>
            </c:dLbl>
            <c:dLbl>
              <c:idx val="42"/>
              <c:tx>
                <c:rich>
                  <a:bodyPr/>
                  <a:lstStyle/>
                  <a:p>
                    <a:fld id="{252D756E-14F1-4048-918A-518DF7F7019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4327-41CD-92E4-58636CFB8FB8}"/>
                </c:ext>
              </c:extLst>
            </c:dLbl>
            <c:dLbl>
              <c:idx val="43"/>
              <c:tx>
                <c:rich>
                  <a:bodyPr/>
                  <a:lstStyle/>
                  <a:p>
                    <a:fld id="{B227C12B-6ACD-4D6C-8F12-2C7A7978154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4327-41CD-92E4-58636CFB8FB8}"/>
                </c:ext>
              </c:extLst>
            </c:dLbl>
            <c:dLbl>
              <c:idx val="44"/>
              <c:tx>
                <c:rich>
                  <a:bodyPr/>
                  <a:lstStyle/>
                  <a:p>
                    <a:fld id="{F3D7ACA8-6BF7-4B25-B681-B291EBD4E58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4327-41CD-92E4-58636CFB8FB8}"/>
                </c:ext>
              </c:extLst>
            </c:dLbl>
            <c:dLbl>
              <c:idx val="45"/>
              <c:tx>
                <c:rich>
                  <a:bodyPr/>
                  <a:lstStyle/>
                  <a:p>
                    <a:fld id="{84119B92-6681-454B-8E69-EF438C6446B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4327-41CD-92E4-58636CFB8FB8}"/>
                </c:ext>
              </c:extLst>
            </c:dLbl>
            <c:dLbl>
              <c:idx val="46"/>
              <c:tx>
                <c:rich>
                  <a:bodyPr/>
                  <a:lstStyle/>
                  <a:p>
                    <a:fld id="{16F49531-0976-4A39-B271-0DBBD5EA356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4327-41CD-92E4-58636CFB8FB8}"/>
                </c:ext>
              </c:extLst>
            </c:dLbl>
            <c:dLbl>
              <c:idx val="47"/>
              <c:tx>
                <c:rich>
                  <a:bodyPr/>
                  <a:lstStyle/>
                  <a:p>
                    <a:fld id="{45BEBFA1-7091-41F1-9A3D-F695C7216AC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4327-41CD-92E4-58636CFB8FB8}"/>
                </c:ext>
              </c:extLst>
            </c:dLbl>
            <c:dLbl>
              <c:idx val="48"/>
              <c:tx>
                <c:rich>
                  <a:bodyPr/>
                  <a:lstStyle/>
                  <a:p>
                    <a:fld id="{0669A453-5C25-492A-BBBF-DB6FC3AE526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4327-41CD-92E4-58636CFB8FB8}"/>
                </c:ext>
              </c:extLst>
            </c:dLbl>
            <c:dLbl>
              <c:idx val="49"/>
              <c:tx>
                <c:rich>
                  <a:bodyPr/>
                  <a:lstStyle/>
                  <a:p>
                    <a:fld id="{0538072B-8D55-4963-880F-1F1BD8C20AA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4327-41CD-92E4-58636CFB8FB8}"/>
                </c:ext>
              </c:extLst>
            </c:dLbl>
            <c:dLbl>
              <c:idx val="50"/>
              <c:tx>
                <c:rich>
                  <a:bodyPr/>
                  <a:lstStyle/>
                  <a:p>
                    <a:fld id="{9FD6D42F-53C5-4EC2-BD55-87730339D6E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4327-41CD-92E4-58636CFB8FB8}"/>
                </c:ext>
              </c:extLst>
            </c:dLbl>
            <c:dLbl>
              <c:idx val="51"/>
              <c:tx>
                <c:rich>
                  <a:bodyPr/>
                  <a:lstStyle/>
                  <a:p>
                    <a:fld id="{F4429AD8-1564-4BE4-A70E-019AA9FC017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4327-41CD-92E4-58636CFB8FB8}"/>
                </c:ext>
              </c:extLst>
            </c:dLbl>
            <c:dLbl>
              <c:idx val="52"/>
              <c:tx>
                <c:rich>
                  <a:bodyPr/>
                  <a:lstStyle/>
                  <a:p>
                    <a:fld id="{9DD7ADF8-305B-4427-B7E2-A55708951AD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4327-41CD-92E4-58636CFB8FB8}"/>
                </c:ext>
              </c:extLst>
            </c:dLbl>
            <c:dLbl>
              <c:idx val="53"/>
              <c:tx>
                <c:rich>
                  <a:bodyPr/>
                  <a:lstStyle/>
                  <a:p>
                    <a:fld id="{677A50AB-A0D9-4074-A551-7B6F9756EB7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4327-41CD-92E4-58636CFB8FB8}"/>
                </c:ext>
              </c:extLst>
            </c:dLbl>
            <c:dLbl>
              <c:idx val="54"/>
              <c:tx>
                <c:rich>
                  <a:bodyPr/>
                  <a:lstStyle/>
                  <a:p>
                    <a:fld id="{77B9D3D2-4198-48A6-B6B7-D8B18B99819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4327-41CD-92E4-58636CFB8FB8}"/>
                </c:ext>
              </c:extLst>
            </c:dLbl>
            <c:dLbl>
              <c:idx val="55"/>
              <c:tx>
                <c:rich>
                  <a:bodyPr/>
                  <a:lstStyle/>
                  <a:p>
                    <a:fld id="{F6415A4C-E5BA-4264-AEA6-E7F281DD91F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4327-41CD-92E4-58636CFB8FB8}"/>
                </c:ext>
              </c:extLst>
            </c:dLbl>
            <c:dLbl>
              <c:idx val="56"/>
              <c:tx>
                <c:rich>
                  <a:bodyPr/>
                  <a:lstStyle/>
                  <a:p>
                    <a:fld id="{B9F45DCF-8BCF-46ED-B101-92C9C088743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4327-41CD-92E4-58636CFB8FB8}"/>
                </c:ext>
              </c:extLst>
            </c:dLbl>
            <c:dLbl>
              <c:idx val="57"/>
              <c:tx>
                <c:rich>
                  <a:bodyPr/>
                  <a:lstStyle/>
                  <a:p>
                    <a:fld id="{FB775BA4-C4E9-465B-A125-3F7AFB56E2B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4327-41CD-92E4-58636CFB8FB8}"/>
                </c:ext>
              </c:extLst>
            </c:dLbl>
            <c:dLbl>
              <c:idx val="58"/>
              <c:tx>
                <c:rich>
                  <a:bodyPr/>
                  <a:lstStyle/>
                  <a:p>
                    <a:fld id="{458117A1-38C9-4AEC-ACC6-63C38DB3F16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4327-41CD-92E4-58636CFB8FB8}"/>
                </c:ext>
              </c:extLst>
            </c:dLbl>
            <c:dLbl>
              <c:idx val="59"/>
              <c:tx>
                <c:rich>
                  <a:bodyPr/>
                  <a:lstStyle/>
                  <a:p>
                    <a:fld id="{A613DE9B-5D42-48D5-9112-5568C7ECD4F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4327-41CD-92E4-58636CFB8FB8}"/>
                </c:ext>
              </c:extLst>
            </c:dLbl>
            <c:dLbl>
              <c:idx val="60"/>
              <c:tx>
                <c:rich>
                  <a:bodyPr/>
                  <a:lstStyle/>
                  <a:p>
                    <a:fld id="{15020584-1305-47FD-A286-03DB7BEDD71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4327-41CD-92E4-58636CFB8FB8}"/>
                </c:ext>
              </c:extLst>
            </c:dLbl>
            <c:dLbl>
              <c:idx val="61"/>
              <c:tx>
                <c:rich>
                  <a:bodyPr/>
                  <a:lstStyle/>
                  <a:p>
                    <a:fld id="{92F2E279-E143-4EF9-AA47-0F96881C0C5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4327-41CD-92E4-58636CFB8FB8}"/>
                </c:ext>
              </c:extLst>
            </c:dLbl>
            <c:dLbl>
              <c:idx val="62"/>
              <c:tx>
                <c:rich>
                  <a:bodyPr/>
                  <a:lstStyle/>
                  <a:p>
                    <a:fld id="{F1BD1726-2C40-4824-BF29-C5C71B3B763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4327-41CD-92E4-58636CFB8FB8}"/>
                </c:ext>
              </c:extLst>
            </c:dLbl>
            <c:dLbl>
              <c:idx val="63"/>
              <c:tx>
                <c:rich>
                  <a:bodyPr/>
                  <a:lstStyle/>
                  <a:p>
                    <a:fld id="{749066BF-C51F-4E07-AEAB-AC930E0463F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4327-41CD-92E4-58636CFB8FB8}"/>
                </c:ext>
              </c:extLst>
            </c:dLbl>
            <c:dLbl>
              <c:idx val="64"/>
              <c:tx>
                <c:rich>
                  <a:bodyPr/>
                  <a:lstStyle/>
                  <a:p>
                    <a:fld id="{B7C6D86F-19D8-4955-A344-94AA2E31585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4327-41CD-92E4-58636CFB8FB8}"/>
                </c:ext>
              </c:extLst>
            </c:dLbl>
            <c:dLbl>
              <c:idx val="65"/>
              <c:tx>
                <c:rich>
                  <a:bodyPr/>
                  <a:lstStyle/>
                  <a:p>
                    <a:fld id="{FAF10163-38E4-4386-8757-F2BAA941099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4327-41CD-92E4-58636CFB8FB8}"/>
                </c:ext>
              </c:extLst>
            </c:dLbl>
            <c:dLbl>
              <c:idx val="66"/>
              <c:tx>
                <c:rich>
                  <a:bodyPr/>
                  <a:lstStyle/>
                  <a:p>
                    <a:fld id="{ACFB051C-CFCB-4011-8CD4-D8A6CC7B652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4327-41CD-92E4-58636CFB8FB8}"/>
                </c:ext>
              </c:extLst>
            </c:dLbl>
            <c:dLbl>
              <c:idx val="67"/>
              <c:tx>
                <c:rich>
                  <a:bodyPr/>
                  <a:lstStyle/>
                  <a:p>
                    <a:fld id="{DA032994-4922-4755-9073-96F97A02583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4327-41CD-92E4-58636CFB8FB8}"/>
                </c:ext>
              </c:extLst>
            </c:dLbl>
            <c:dLbl>
              <c:idx val="68"/>
              <c:tx>
                <c:rich>
                  <a:bodyPr/>
                  <a:lstStyle/>
                  <a:p>
                    <a:fld id="{D09A665A-1F5D-4DD4-80B6-43FCA05F7C8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4327-41CD-92E4-58636CFB8FB8}"/>
                </c:ext>
              </c:extLst>
            </c:dLbl>
            <c:dLbl>
              <c:idx val="69"/>
              <c:tx>
                <c:rich>
                  <a:bodyPr/>
                  <a:lstStyle/>
                  <a:p>
                    <a:fld id="{F6E5E6AD-CFA2-42E3-AD52-2208105B4AA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4327-41CD-92E4-58636CFB8FB8}"/>
                </c:ext>
              </c:extLst>
            </c:dLbl>
            <c:dLbl>
              <c:idx val="7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E-4327-41CD-92E4-58636CFB8FB8}"/>
                </c:ext>
              </c:extLst>
            </c:dLbl>
            <c:numFmt formatCode="0.0%" sourceLinked="0"/>
            <c:spPr>
              <a:noFill/>
              <a:ln>
                <a:noFill/>
              </a:ln>
              <a:effectLst/>
            </c:spPr>
            <c:txPr>
              <a:bodyPr wrap="square" lIns="38100" tIns="19050" rIns="38100" bIns="19050" anchor="ctr">
                <a:spAutoFit/>
              </a:bodyPr>
              <a:lstStyle/>
              <a:p>
                <a:pPr>
                  <a:defRPr sz="1050" b="1">
                    <a:solidFill>
                      <a:srgbClr val="006600"/>
                    </a:solidFill>
                  </a:defRPr>
                </a:pPr>
                <a:endParaRPr lang="fr-FR"/>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Lit>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Lit>
          </c:cat>
          <c:val>
            <c:numLit>
              <c:formatCode>General</c:formatCode>
              <c:ptCount val="71"/>
              <c:pt idx="21">
                <c:v>0.50352288986292848</c:v>
              </c:pt>
              <c:pt idx="22">
                <c:v>0.4958309984773196</c:v>
              </c:pt>
              <c:pt idx="23">
                <c:v>0.49617018631736509</c:v>
              </c:pt>
              <c:pt idx="24">
                <c:v>0.50733541036306895</c:v>
              </c:pt>
              <c:pt idx="25">
                <c:v>0.51228481474099785</c:v>
              </c:pt>
              <c:pt idx="26">
                <c:v>0.51222505602264157</c:v>
              </c:pt>
              <c:pt idx="27">
                <c:v>0.51077898545162381</c:v>
              </c:pt>
              <c:pt idx="28">
                <c:v>0.50576959736114713</c:v>
              </c:pt>
              <c:pt idx="29">
                <c:v>0.50187588873777633</c:v>
              </c:pt>
              <c:pt idx="30">
                <c:v>0.49712034525435128</c:v>
              </c:pt>
              <c:pt idx="31">
                <c:v>0.49158930048460725</c:v>
              </c:pt>
              <c:pt idx="32">
                <c:v>0.48414247620203216</c:v>
              </c:pt>
              <c:pt idx="33">
                <c:v>0.47813043524382098</c:v>
              </c:pt>
              <c:pt idx="34">
                <c:v>0.47130739122438342</c:v>
              </c:pt>
              <c:pt idx="35">
                <c:v>0.46559525848410172</c:v>
              </c:pt>
              <c:pt idx="36">
                <c:v>0.46055051261293101</c:v>
              </c:pt>
              <c:pt idx="37">
                <c:v>0.45536409967919922</c:v>
              </c:pt>
              <c:pt idx="38">
                <c:v>0.4499531694165208</c:v>
              </c:pt>
              <c:pt idx="39">
                <c:v>0.44469988278296746</c:v>
              </c:pt>
              <c:pt idx="40">
                <c:v>0.43951513426776223</c:v>
              </c:pt>
              <c:pt idx="41">
                <c:v>0.43487985927801381</c:v>
              </c:pt>
              <c:pt idx="42">
                <c:v>0.43026493444659009</c:v>
              </c:pt>
              <c:pt idx="43">
                <c:v>0.42518332980634127</c:v>
              </c:pt>
              <c:pt idx="44">
                <c:v>0.42064557885567289</c:v>
              </c:pt>
              <c:pt idx="45">
                <c:v>0.41634358044848252</c:v>
              </c:pt>
              <c:pt idx="46">
                <c:v>0.41175420795864826</c:v>
              </c:pt>
              <c:pt idx="47">
                <c:v>0.40727890858095456</c:v>
              </c:pt>
              <c:pt idx="48">
                <c:v>0.40302209373368997</c:v>
              </c:pt>
              <c:pt idx="49">
                <c:v>0.39919144678497587</c:v>
              </c:pt>
              <c:pt idx="50">
                <c:v>0.39537176481114988</c:v>
              </c:pt>
              <c:pt idx="51">
                <c:v>0.39203155338268025</c:v>
              </c:pt>
              <c:pt idx="52">
                <c:v>0.3887537469512789</c:v>
              </c:pt>
              <c:pt idx="53">
                <c:v>0.38561596031141127</c:v>
              </c:pt>
              <c:pt idx="54">
                <c:v>0.38242267505670463</c:v>
              </c:pt>
              <c:pt idx="55">
                <c:v>0.37916117481360839</c:v>
              </c:pt>
              <c:pt idx="56">
                <c:v>0.37609256383718076</c:v>
              </c:pt>
              <c:pt idx="57">
                <c:v>0.37336196192632559</c:v>
              </c:pt>
              <c:pt idx="58">
                <c:v>0.37094528365036389</c:v>
              </c:pt>
              <c:pt idx="59">
                <c:v>0.36870305500670486</c:v>
              </c:pt>
              <c:pt idx="60">
                <c:v>0.36651415154858535</c:v>
              </c:pt>
              <c:pt idx="61">
                <c:v>0.36452159592991812</c:v>
              </c:pt>
              <c:pt idx="62">
                <c:v>0.36268579457715661</c:v>
              </c:pt>
              <c:pt idx="63">
                <c:v>0.36101368610219753</c:v>
              </c:pt>
              <c:pt idx="64">
                <c:v>0.35932229985126585</c:v>
              </c:pt>
              <c:pt idx="65">
                <c:v>0.35776124192007142</c:v>
              </c:pt>
              <c:pt idx="66">
                <c:v>0.35628873759730184</c:v>
              </c:pt>
              <c:pt idx="67">
                <c:v>0.35498256904393538</c:v>
              </c:pt>
              <c:pt idx="68">
                <c:v>0.35379124437519271</c:v>
              </c:pt>
              <c:pt idx="69">
                <c:v>0.35272861898431673</c:v>
              </c:pt>
              <c:pt idx="70">
                <c:v>0.3516340095561144</c:v>
              </c:pt>
            </c:numLit>
          </c:val>
          <c:smooth val="0"/>
          <c:extLst>
            <c:ext xmlns:c15="http://schemas.microsoft.com/office/drawing/2012/chart" uri="{02D57815-91ED-43cb-92C2-25804820EDAC}">
              <c15:datalabelsRange>
                <c15:f>{"".""."".""."".""."".""."".""."".""."".""."".""."".""."".""."".""."".""."".""."".""."".""."".""."".""."".""."".""."".""."".""."".""."".""."".""."".""."".""."".""."".""."".""."".""."".""."".""."".""."".""."".""."0,35163401"}</c15:f>
                <c15:dlblRangeCache>
                  <c:ptCount val="71"/>
                  <c:pt idx="70">
                    <c:v>0,35163401</c:v>
                  </c:pt>
                </c15:dlblRangeCache>
              </c15:datalabelsRange>
            </c:ext>
            <c:ext xmlns:c16="http://schemas.microsoft.com/office/drawing/2014/chart" uri="{C3380CC4-5D6E-409C-BE32-E72D297353CC}">
              <c16:uniqueId val="{0000008F-4327-41CD-92E4-58636CFB8FB8}"/>
            </c:ext>
          </c:extLst>
        </c:ser>
        <c:ser>
          <c:idx val="2"/>
          <c:order val="2"/>
          <c:tx>
            <c:v>0,013</c:v>
          </c:tx>
          <c:spPr>
            <a:ln>
              <a:solidFill>
                <a:srgbClr val="31859C"/>
              </a:solidFill>
            </a:ln>
          </c:spPr>
          <c:marker>
            <c:symbol val="none"/>
          </c:marker>
          <c:dLbls>
            <c:delete val="1"/>
          </c:dLbls>
          <c:cat>
            <c:numLit>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Lit>
          </c:cat>
          <c:val>
            <c:numLit>
              <c:formatCode>General</c:formatCode>
              <c:ptCount val="71"/>
              <c:pt idx="21">
                <c:v>0.50352288986292848</c:v>
              </c:pt>
              <c:pt idx="22">
                <c:v>0.4958309984773196</c:v>
              </c:pt>
              <c:pt idx="23">
                <c:v>0.49617018631736509</c:v>
              </c:pt>
              <c:pt idx="24">
                <c:v>0.50733541036306895</c:v>
              </c:pt>
              <c:pt idx="25">
                <c:v>0.51228481474099785</c:v>
              </c:pt>
              <c:pt idx="26">
                <c:v>0.51222505602264157</c:v>
              </c:pt>
              <c:pt idx="27">
                <c:v>0.51077898545162381</c:v>
              </c:pt>
              <c:pt idx="28">
                <c:v>0.50603715267252136</c:v>
              </c:pt>
              <c:pt idx="29">
                <c:v>0.50271013046418422</c:v>
              </c:pt>
              <c:pt idx="30">
                <c:v>0.4985981662622776</c:v>
              </c:pt>
              <c:pt idx="31">
                <c:v>0.49385300101585944</c:v>
              </c:pt>
              <c:pt idx="32">
                <c:v>0.48753798320899894</c:v>
              </c:pt>
              <c:pt idx="33">
                <c:v>0.48222431592562442</c:v>
              </c:pt>
              <c:pt idx="34">
                <c:v>0.47614675606684814</c:v>
              </c:pt>
              <c:pt idx="35">
                <c:v>0.47124057810858061</c:v>
              </c:pt>
              <c:pt idx="36">
                <c:v>0.46701132870947992</c:v>
              </c:pt>
              <c:pt idx="37">
                <c:v>0.46253639112495942</c:v>
              </c:pt>
              <c:pt idx="38">
                <c:v>0.45785286982595352</c:v>
              </c:pt>
              <c:pt idx="39">
                <c:v>0.45325250203893919</c:v>
              </c:pt>
              <c:pt idx="40">
                <c:v>0.44869369334745485</c:v>
              </c:pt>
              <c:pt idx="41">
                <c:v>0.44482501762730275</c:v>
              </c:pt>
              <c:pt idx="42">
                <c:v>0.4408512498329023</c:v>
              </c:pt>
              <c:pt idx="43">
                <c:v>0.43642513276558148</c:v>
              </c:pt>
              <c:pt idx="44">
                <c:v>0.43256922421187616</c:v>
              </c:pt>
              <c:pt idx="45">
                <c:v>0.42888870697684484</c:v>
              </c:pt>
              <c:pt idx="46">
                <c:v>0.42490081988494594</c:v>
              </c:pt>
              <c:pt idx="47">
                <c:v>0.42099405564854797</c:v>
              </c:pt>
              <c:pt idx="48">
                <c:v>0.41724141578112617</c:v>
              </c:pt>
              <c:pt idx="49">
                <c:v>0.41388610595570191</c:v>
              </c:pt>
              <c:pt idx="50">
                <c:v>0.41058887627812529</c:v>
              </c:pt>
              <c:pt idx="51">
                <c:v>0.40777148705633581</c:v>
              </c:pt>
              <c:pt idx="52">
                <c:v>0.40508627834964589</c:v>
              </c:pt>
              <c:pt idx="53">
                <c:v>0.40246962911178352</c:v>
              </c:pt>
              <c:pt idx="54">
                <c:v>0.39971422077297997</c:v>
              </c:pt>
              <c:pt idx="55">
                <c:v>0.39693677477201716</c:v>
              </c:pt>
              <c:pt idx="56">
                <c:v>0.3943187719783664</c:v>
              </c:pt>
              <c:pt idx="57">
                <c:v>0.39217699130204542</c:v>
              </c:pt>
              <c:pt idx="58">
                <c:v>0.39023559807267488</c:v>
              </c:pt>
              <c:pt idx="59">
                <c:v>0.38854587771582666</c:v>
              </c:pt>
              <c:pt idx="60">
                <c:v>0.38690305924075602</c:v>
              </c:pt>
              <c:pt idx="61">
                <c:v>0.38545148474923691</c:v>
              </c:pt>
              <c:pt idx="62">
                <c:v>0.38408137285436234</c:v>
              </c:pt>
              <c:pt idx="63">
                <c:v>0.38288975564231476</c:v>
              </c:pt>
              <c:pt idx="64">
                <c:v>0.38176456361040995</c:v>
              </c:pt>
              <c:pt idx="65">
                <c:v>0.38075396668397293</c:v>
              </c:pt>
              <c:pt idx="66">
                <c:v>0.37977713039747385</c:v>
              </c:pt>
              <c:pt idx="67">
                <c:v>0.37881026059361506</c:v>
              </c:pt>
              <c:pt idx="68">
                <c:v>0.37792414926314649</c:v>
              </c:pt>
              <c:pt idx="69">
                <c:v>0.37736821972079032</c:v>
              </c:pt>
              <c:pt idx="70">
                <c:v>0.37665024216593163</c:v>
              </c:pt>
            </c:numLit>
          </c:val>
          <c:smooth val="0"/>
          <c:extLst>
            <c:ext xmlns:c16="http://schemas.microsoft.com/office/drawing/2014/chart" uri="{C3380CC4-5D6E-409C-BE32-E72D297353CC}">
              <c16:uniqueId val="{00000090-4327-41CD-92E4-58636CFB8FB8}"/>
            </c:ext>
          </c:extLst>
        </c:ser>
        <c:ser>
          <c:idx val="3"/>
          <c:order val="3"/>
          <c:tx>
            <c:v>0,01</c:v>
          </c:tx>
          <c:spPr>
            <a:ln>
              <a:solidFill>
                <a:srgbClr val="ED7D31">
                  <a:lumMod val="75000"/>
                </a:srgbClr>
              </a:solidFill>
            </a:ln>
          </c:spPr>
          <c:marker>
            <c:symbol val="none"/>
          </c:marker>
          <c:dLbls>
            <c:delete val="1"/>
          </c:dLbls>
          <c:cat>
            <c:numLit>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Lit>
          </c:cat>
          <c:val>
            <c:numLit>
              <c:formatCode>General</c:formatCode>
              <c:ptCount val="71"/>
              <c:pt idx="21">
                <c:v>0.50352288986292848</c:v>
              </c:pt>
              <c:pt idx="22">
                <c:v>0.4958309984773196</c:v>
              </c:pt>
              <c:pt idx="23">
                <c:v>0.49617018631736509</c:v>
              </c:pt>
              <c:pt idx="24">
                <c:v>0.50733541036306895</c:v>
              </c:pt>
              <c:pt idx="25">
                <c:v>0.51228481474099785</c:v>
              </c:pt>
              <c:pt idx="26">
                <c:v>0.51222505602264157</c:v>
              </c:pt>
              <c:pt idx="27">
                <c:v>0.51077898545162381</c:v>
              </c:pt>
              <c:pt idx="28">
                <c:v>0.50626453148891948</c:v>
              </c:pt>
              <c:pt idx="29">
                <c:v>0.50333067757776195</c:v>
              </c:pt>
              <c:pt idx="30">
                <c:v>0.49992443921231144</c:v>
              </c:pt>
              <c:pt idx="31">
                <c:v>0.49615985040046046</c:v>
              </c:pt>
              <c:pt idx="32">
                <c:v>0.49087569355039773</c:v>
              </c:pt>
              <c:pt idx="33">
                <c:v>0.48661307093051298</c:v>
              </c:pt>
              <c:pt idx="34">
                <c:v>0.48153052890380416</c:v>
              </c:pt>
              <c:pt idx="35">
                <c:v>0.47756544370262605</c:v>
              </c:pt>
              <c:pt idx="36">
                <c:v>0.4742180604464093</c:v>
              </c:pt>
              <c:pt idx="37">
                <c:v>0.47061048822291673</c:v>
              </c:pt>
              <c:pt idx="38">
                <c:v>0.4667103536249157</c:v>
              </c:pt>
              <c:pt idx="39">
                <c:v>0.46290894684556771</c:v>
              </c:pt>
              <c:pt idx="40">
                <c:v>0.45917093891371197</c:v>
              </c:pt>
              <c:pt idx="41">
                <c:v>0.45600159618654645</c:v>
              </c:pt>
              <c:pt idx="42">
                <c:v>0.4527880444223768</c:v>
              </c:pt>
              <c:pt idx="43">
                <c:v>0.44899461946098557</c:v>
              </c:pt>
              <c:pt idx="44">
                <c:v>0.44576630145280444</c:v>
              </c:pt>
              <c:pt idx="45">
                <c:v>0.44268492494136652</c:v>
              </c:pt>
              <c:pt idx="46">
                <c:v>0.43927425451573848</c:v>
              </c:pt>
              <c:pt idx="47">
                <c:v>0.43591498809412066</c:v>
              </c:pt>
              <c:pt idx="48">
                <c:v>0.43269695203338981</c:v>
              </c:pt>
              <c:pt idx="49">
                <c:v>0.42988451436055808</c:v>
              </c:pt>
              <c:pt idx="50">
                <c:v>0.42709862343715244</c:v>
              </c:pt>
              <c:pt idx="51">
                <c:v>0.42470754847723846</c:v>
              </c:pt>
              <c:pt idx="52">
                <c:v>0.42244179910034374</c:v>
              </c:pt>
              <c:pt idx="53">
                <c:v>0.42023488157293959</c:v>
              </c:pt>
              <c:pt idx="54">
                <c:v>0.41800130908356742</c:v>
              </c:pt>
              <c:pt idx="55">
                <c:v>0.41560740238628324</c:v>
              </c:pt>
              <c:pt idx="56">
                <c:v>0.41333461920322262</c:v>
              </c:pt>
              <c:pt idx="57">
                <c:v>0.41147806538130882</c:v>
              </c:pt>
              <c:pt idx="58">
                <c:v>0.40988164302810898</c:v>
              </c:pt>
              <c:pt idx="59">
                <c:v>0.40856277612933412</c:v>
              </c:pt>
              <c:pt idx="60">
                <c:v>0.40719556850168631</c:v>
              </c:pt>
              <c:pt idx="61">
                <c:v>0.40608658530463199</c:v>
              </c:pt>
              <c:pt idx="62">
                <c:v>0.40507240379204867</c:v>
              </c:pt>
              <c:pt idx="63">
                <c:v>0.40425521962198241</c:v>
              </c:pt>
              <c:pt idx="64">
                <c:v>0.40345053220915894</c:v>
              </c:pt>
              <c:pt idx="65">
                <c:v>0.40273647976653087</c:v>
              </c:pt>
              <c:pt idx="66">
                <c:v>0.40207013684725612</c:v>
              </c:pt>
              <c:pt idx="67">
                <c:v>0.40148480192981889</c:v>
              </c:pt>
              <c:pt idx="68">
                <c:v>0.40103150388220643</c:v>
              </c:pt>
              <c:pt idx="69">
                <c:v>0.40076536650709232</c:v>
              </c:pt>
              <c:pt idx="70">
                <c:v>0.40043980706806237</c:v>
              </c:pt>
            </c:numLit>
          </c:val>
          <c:smooth val="0"/>
          <c:extLst>
            <c:ext xmlns:c16="http://schemas.microsoft.com/office/drawing/2014/chart" uri="{C3380CC4-5D6E-409C-BE32-E72D297353CC}">
              <c16:uniqueId val="{00000091-4327-41CD-92E4-58636CFB8FB8}"/>
            </c:ext>
          </c:extLst>
        </c:ser>
        <c:ser>
          <c:idx val="4"/>
          <c:order val="4"/>
          <c:tx>
            <c:v>0,007</c:v>
          </c:tx>
          <c:spPr>
            <a:ln>
              <a:solidFill>
                <a:srgbClr val="800000"/>
              </a:solidFill>
            </a:ln>
          </c:spPr>
          <c:marker>
            <c:symbol val="none"/>
          </c:marker>
          <c:dLbls>
            <c:dLbl>
              <c:idx val="21"/>
              <c:numFmt formatCode="0.0%" sourceLinked="0"/>
              <c:spPr>
                <a:noFill/>
                <a:ln>
                  <a:noFill/>
                </a:ln>
                <a:effectLst/>
              </c:spPr>
              <c:txPr>
                <a:bodyPr wrap="square" lIns="38100" tIns="19050" rIns="38100" bIns="19050" anchor="ctr">
                  <a:spAutoFit/>
                </a:bodyPr>
                <a:lstStyle/>
                <a:p>
                  <a:pPr>
                    <a:defRPr sz="1050" b="1">
                      <a:solidFill>
                        <a:schemeClr val="tx1">
                          <a:lumMod val="50000"/>
                          <a:lumOff val="50000"/>
                        </a:schemeClr>
                      </a:solidFill>
                    </a:defRPr>
                  </a:pPr>
                  <a:endParaRPr lang="fr-FR"/>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7-4327-41CD-92E4-58636CFB8FB8}"/>
                </c:ext>
              </c:extLst>
            </c:dLbl>
            <c:spPr>
              <a:noFill/>
              <a:ln>
                <a:noFill/>
              </a:ln>
              <a:effectLst/>
            </c:spPr>
            <c:txPr>
              <a:bodyPr wrap="square" lIns="38100" tIns="19050" rIns="38100" bIns="19050" anchor="ctr">
                <a:spAutoFit/>
              </a:bodyPr>
              <a:lstStyle/>
              <a:p>
                <a:pPr>
                  <a:defRPr sz="1050" b="1">
                    <a:solidFill>
                      <a:schemeClr val="tx1">
                        <a:lumMod val="50000"/>
                        <a:lumOff val="50000"/>
                      </a:schemeClr>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Lit>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Lit>
          </c:cat>
          <c:val>
            <c:numLit>
              <c:formatCode>General</c:formatCode>
              <c:ptCount val="71"/>
              <c:pt idx="21">
                <c:v>0.50352288986292848</c:v>
              </c:pt>
              <c:pt idx="22">
                <c:v>0.4958309984773196</c:v>
              </c:pt>
              <c:pt idx="23">
                <c:v>0.49617018631736509</c:v>
              </c:pt>
              <c:pt idx="24">
                <c:v>0.50733541036306895</c:v>
              </c:pt>
              <c:pt idx="25">
                <c:v>0.51228481474099785</c:v>
              </c:pt>
              <c:pt idx="26">
                <c:v>0.51222505602264157</c:v>
              </c:pt>
              <c:pt idx="27">
                <c:v>0.51077898545162381</c:v>
              </c:pt>
              <c:pt idx="28">
                <c:v>0.5065559780728508</c:v>
              </c:pt>
              <c:pt idx="29">
                <c:v>0.50402464903607358</c:v>
              </c:pt>
              <c:pt idx="30">
                <c:v>0.50133120340466619</c:v>
              </c:pt>
              <c:pt idx="31">
                <c:v>0.49858105042039652</c:v>
              </c:pt>
              <c:pt idx="32">
                <c:v>0.49442335249837416</c:v>
              </c:pt>
              <c:pt idx="33">
                <c:v>0.49116400592780241</c:v>
              </c:pt>
              <c:pt idx="34">
                <c:v>0.48710336136473009</c:v>
              </c:pt>
              <c:pt idx="35">
                <c:v>0.48414152189975029</c:v>
              </c:pt>
              <c:pt idx="36">
                <c:v>0.48179123435616317</c:v>
              </c:pt>
              <c:pt idx="37">
                <c:v>0.47911718403467779</c:v>
              </c:pt>
              <c:pt idx="38">
                <c:v>0.47609068623382417</c:v>
              </c:pt>
              <c:pt idx="39">
                <c:v>0.47315117501544818</c:v>
              </c:pt>
              <c:pt idx="40">
                <c:v>0.47020448727364023</c:v>
              </c:pt>
              <c:pt idx="41">
                <c:v>0.46783947076125537</c:v>
              </c:pt>
              <c:pt idx="42">
                <c:v>0.46539121970935848</c:v>
              </c:pt>
              <c:pt idx="43">
                <c:v>0.46235999996359944</c:v>
              </c:pt>
              <c:pt idx="44">
                <c:v>0.45981225056001501</c:v>
              </c:pt>
              <c:pt idx="45">
                <c:v>0.45752484409140443</c:v>
              </c:pt>
              <c:pt idx="46">
                <c:v>0.4548318754264305</c:v>
              </c:pt>
              <c:pt idx="47">
                <c:v>0.45199303472766084</c:v>
              </c:pt>
              <c:pt idx="48">
                <c:v>0.44936682039405951</c:v>
              </c:pt>
              <c:pt idx="49">
                <c:v>0.44715165904680715</c:v>
              </c:pt>
              <c:pt idx="50">
                <c:v>0.44493288529928354</c:v>
              </c:pt>
              <c:pt idx="51">
                <c:v>0.44318971575333188</c:v>
              </c:pt>
              <c:pt idx="52">
                <c:v>0.4415060055987457</c:v>
              </c:pt>
              <c:pt idx="53">
                <c:v>0.43983968971319465</c:v>
              </c:pt>
              <c:pt idx="54">
                <c:v>0.43807572818175422</c:v>
              </c:pt>
              <c:pt idx="55">
                <c:v>0.4361163424889179</c:v>
              </c:pt>
              <c:pt idx="56">
                <c:v>0.43427949661344128</c:v>
              </c:pt>
              <c:pt idx="57">
                <c:v>0.43288802419577355</c:v>
              </c:pt>
              <c:pt idx="58">
                <c:v>0.43176983940466113</c:v>
              </c:pt>
              <c:pt idx="59">
                <c:v>0.43085147258356254</c:v>
              </c:pt>
              <c:pt idx="60">
                <c:v>0.42995029972127558</c:v>
              </c:pt>
              <c:pt idx="61">
                <c:v>0.42927047514296601</c:v>
              </c:pt>
              <c:pt idx="62">
                <c:v>0.42868555520084728</c:v>
              </c:pt>
              <c:pt idx="63">
                <c:v>0.42825118345221963</c:v>
              </c:pt>
              <c:pt idx="64">
                <c:v>0.42790424408074595</c:v>
              </c:pt>
              <c:pt idx="65">
                <c:v>0.4276715947021768</c:v>
              </c:pt>
              <c:pt idx="66">
                <c:v>0.42735939355460401</c:v>
              </c:pt>
              <c:pt idx="67">
                <c:v>0.42716684753828699</c:v>
              </c:pt>
              <c:pt idx="68">
                <c:v>0.42706680402270453</c:v>
              </c:pt>
              <c:pt idx="69">
                <c:v>0.42718987255931323</c:v>
              </c:pt>
              <c:pt idx="70">
                <c:v>0.42722671627648068</c:v>
              </c:pt>
            </c:numLit>
          </c:val>
          <c:smooth val="0"/>
          <c:extLst>
            <c:ext xmlns:c16="http://schemas.microsoft.com/office/drawing/2014/chart" uri="{C3380CC4-5D6E-409C-BE32-E72D297353CC}">
              <c16:uniqueId val="{000000D9-4327-41CD-92E4-58636CFB8FB8}"/>
            </c:ext>
          </c:extLst>
        </c:ser>
        <c:dLbls>
          <c:dLblPos val="t"/>
          <c:showLegendKey val="0"/>
          <c:showVal val="1"/>
          <c:showCatName val="0"/>
          <c:showSerName val="0"/>
          <c:showPercent val="0"/>
          <c:showBubbleSize val="0"/>
        </c:dLbls>
        <c:smooth val="0"/>
        <c:axId val="174641536"/>
        <c:axId val="174643456"/>
      </c:lineChart>
      <c:catAx>
        <c:axId val="174641536"/>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74643456"/>
        <c:crosses val="autoZero"/>
        <c:auto val="1"/>
        <c:lblAlgn val="ctr"/>
        <c:lblOffset val="100"/>
        <c:tickLblSkip val="10"/>
        <c:tickMarkSkip val="5"/>
        <c:noMultiLvlLbl val="0"/>
      </c:catAx>
      <c:valAx>
        <c:axId val="174643456"/>
        <c:scaling>
          <c:orientation val="minMax"/>
          <c:max val="0.60000000000000031"/>
          <c:min val="0.30000000000000016"/>
        </c:scaling>
        <c:delete val="0"/>
        <c:axPos val="l"/>
        <c:majorGridlines/>
        <c:numFmt formatCode="0%" sourceLinked="0"/>
        <c:majorTickMark val="out"/>
        <c:minorTickMark val="none"/>
        <c:tickLblPos val="nextTo"/>
        <c:crossAx val="174641536"/>
        <c:crosses val="autoZero"/>
        <c:crossBetween val="between"/>
        <c:majorUnit val="0.05"/>
      </c:valAx>
    </c:plotArea>
    <c:legend>
      <c:legendPos val="b"/>
      <c:layout>
        <c:manualLayout>
          <c:xMode val="edge"/>
          <c:yMode val="edge"/>
          <c:x val="5.9269444444444444E-2"/>
          <c:y val="0.90158370870870874"/>
          <c:w val="0.9"/>
          <c:h val="8.6206081081081076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 2.28'!$B$28</c:f>
              <c:strCache>
                <c:ptCount val="1"/>
              </c:strCache>
            </c:strRef>
          </c:tx>
          <c:spPr>
            <a:ln w="28575" cap="rnd">
              <a:solidFill>
                <a:srgbClr val="006600"/>
              </a:solidFill>
              <a:round/>
            </a:ln>
            <a:effectLst/>
          </c:spPr>
          <c:marker>
            <c:symbol val="none"/>
          </c:marker>
          <c:cat>
            <c:numRef>
              <c:f>'Fig 2.28'!$D$4:$BC$4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2.28'!$C$28:$BB$28</c:f>
              <c:numCache>
                <c:formatCode>0.0%</c:formatCode>
                <c:ptCount val="52"/>
              </c:numCache>
            </c:numRef>
          </c:val>
          <c:smooth val="0"/>
          <c:extLst>
            <c:ext xmlns:c16="http://schemas.microsoft.com/office/drawing/2014/chart" uri="{C3380CC4-5D6E-409C-BE32-E72D297353CC}">
              <c16:uniqueId val="{00000000-140F-4EC2-B0D0-CACA8E5E81A7}"/>
            </c:ext>
          </c:extLst>
        </c:ser>
        <c:ser>
          <c:idx val="2"/>
          <c:order val="1"/>
          <c:tx>
            <c:strRef>
              <c:f>'Fig 2.28'!$B$29</c:f>
              <c:strCache>
                <c:ptCount val="1"/>
              </c:strCache>
            </c:strRef>
          </c:tx>
          <c:spPr>
            <a:ln w="28575" cap="rnd">
              <a:solidFill>
                <a:srgbClr val="31859C"/>
              </a:solidFill>
              <a:round/>
            </a:ln>
            <a:effectLst/>
          </c:spPr>
          <c:marker>
            <c:symbol val="none"/>
          </c:marker>
          <c:cat>
            <c:numRef>
              <c:f>'Fig 2.28'!$D$4:$BC$4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2.28'!$C$29:$BB$29</c:f>
              <c:numCache>
                <c:formatCode>0.0%</c:formatCode>
                <c:ptCount val="52"/>
              </c:numCache>
            </c:numRef>
          </c:val>
          <c:smooth val="0"/>
          <c:extLst>
            <c:ext xmlns:c16="http://schemas.microsoft.com/office/drawing/2014/chart" uri="{C3380CC4-5D6E-409C-BE32-E72D297353CC}">
              <c16:uniqueId val="{00000001-140F-4EC2-B0D0-CACA8E5E81A7}"/>
            </c:ext>
          </c:extLst>
        </c:ser>
        <c:ser>
          <c:idx val="3"/>
          <c:order val="2"/>
          <c:tx>
            <c:strRef>
              <c:f>'Fig 2.28'!$B$30</c:f>
              <c:strCache>
                <c:ptCount val="1"/>
              </c:strCache>
            </c:strRef>
          </c:tx>
          <c:spPr>
            <a:ln w="28575" cap="rnd">
              <a:solidFill>
                <a:schemeClr val="accent2">
                  <a:lumMod val="75000"/>
                </a:schemeClr>
              </a:solidFill>
              <a:round/>
            </a:ln>
            <a:effectLst/>
          </c:spPr>
          <c:marker>
            <c:symbol val="none"/>
          </c:marker>
          <c:cat>
            <c:numRef>
              <c:f>'Fig 2.28'!$D$4:$BC$4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2.28'!$C$30:$BB$30</c:f>
              <c:numCache>
                <c:formatCode>0.0%</c:formatCode>
                <c:ptCount val="52"/>
              </c:numCache>
            </c:numRef>
          </c:val>
          <c:smooth val="0"/>
          <c:extLst>
            <c:ext xmlns:c16="http://schemas.microsoft.com/office/drawing/2014/chart" uri="{C3380CC4-5D6E-409C-BE32-E72D297353CC}">
              <c16:uniqueId val="{00000002-140F-4EC2-B0D0-CACA8E5E81A7}"/>
            </c:ext>
          </c:extLst>
        </c:ser>
        <c:ser>
          <c:idx val="4"/>
          <c:order val="3"/>
          <c:tx>
            <c:strRef>
              <c:f>'Fig 2.28'!$B$31</c:f>
              <c:strCache>
                <c:ptCount val="1"/>
              </c:strCache>
            </c:strRef>
          </c:tx>
          <c:spPr>
            <a:ln w="28575" cap="rnd">
              <a:solidFill>
                <a:srgbClr val="800000"/>
              </a:solidFill>
              <a:round/>
            </a:ln>
            <a:effectLst/>
          </c:spPr>
          <c:marker>
            <c:symbol val="none"/>
          </c:marker>
          <c:cat>
            <c:numRef>
              <c:f>'Fig 2.28'!$D$4:$BC$4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2.28'!$C$31:$BB$31</c:f>
              <c:numCache>
                <c:formatCode>0.0%</c:formatCode>
                <c:ptCount val="52"/>
              </c:numCache>
            </c:numRef>
          </c:val>
          <c:smooth val="0"/>
          <c:extLst>
            <c:ext xmlns:c16="http://schemas.microsoft.com/office/drawing/2014/chart" uri="{C3380CC4-5D6E-409C-BE32-E72D297353CC}">
              <c16:uniqueId val="{00000003-140F-4EC2-B0D0-CACA8E5E81A7}"/>
            </c:ext>
          </c:extLst>
        </c:ser>
        <c:dLbls>
          <c:showLegendKey val="0"/>
          <c:showVal val="0"/>
          <c:showCatName val="0"/>
          <c:showSerName val="0"/>
          <c:showPercent val="0"/>
          <c:showBubbleSize val="0"/>
        </c:dLbls>
        <c:smooth val="0"/>
        <c:axId val="1733164016"/>
        <c:axId val="1733171504"/>
      </c:lineChart>
      <c:catAx>
        <c:axId val="1733164016"/>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71504"/>
        <c:crosses val="autoZero"/>
        <c:auto val="1"/>
        <c:lblAlgn val="ctr"/>
        <c:lblOffset val="100"/>
        <c:tickLblSkip val="5"/>
        <c:noMultiLvlLbl val="0"/>
      </c:catAx>
      <c:valAx>
        <c:axId val="1733171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6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 2.28'!$B$23</c:f>
              <c:strCache>
                <c:ptCount val="1"/>
              </c:strCache>
            </c:strRef>
          </c:tx>
          <c:spPr>
            <a:ln w="28575" cap="rnd">
              <a:solidFill>
                <a:srgbClr val="800000"/>
              </a:solidFill>
              <a:round/>
            </a:ln>
            <a:effectLst/>
          </c:spPr>
          <c:marker>
            <c:symbol val="none"/>
          </c:marker>
          <c:cat>
            <c:numRef>
              <c:f>'Fig 2.28'!$D$4:$BC$4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2.28'!$C$23:$BB$23</c:f>
              <c:numCache>
                <c:formatCode>0.0%</c:formatCode>
                <c:ptCount val="52"/>
              </c:numCache>
            </c:numRef>
          </c:val>
          <c:smooth val="0"/>
          <c:extLst>
            <c:ext xmlns:c16="http://schemas.microsoft.com/office/drawing/2014/chart" uri="{C3380CC4-5D6E-409C-BE32-E72D297353CC}">
              <c16:uniqueId val="{00000000-B63F-43F1-89C2-E6120A67A543}"/>
            </c:ext>
          </c:extLst>
        </c:ser>
        <c:ser>
          <c:idx val="2"/>
          <c:order val="1"/>
          <c:tx>
            <c:strRef>
              <c:f>'Fig 2.28'!$B$24</c:f>
              <c:strCache>
                <c:ptCount val="1"/>
              </c:strCache>
            </c:strRef>
          </c:tx>
          <c:spPr>
            <a:ln w="28575" cap="rnd">
              <a:solidFill>
                <a:schemeClr val="accent2">
                  <a:lumMod val="75000"/>
                </a:schemeClr>
              </a:solidFill>
              <a:round/>
            </a:ln>
            <a:effectLst/>
          </c:spPr>
          <c:marker>
            <c:symbol val="none"/>
          </c:marker>
          <c:cat>
            <c:numRef>
              <c:f>'Fig 2.28'!$D$4:$BC$4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2.28'!$C$24:$BB$24</c:f>
              <c:numCache>
                <c:formatCode>0.0%</c:formatCode>
                <c:ptCount val="52"/>
              </c:numCache>
            </c:numRef>
          </c:val>
          <c:smooth val="0"/>
          <c:extLst>
            <c:ext xmlns:c16="http://schemas.microsoft.com/office/drawing/2014/chart" uri="{C3380CC4-5D6E-409C-BE32-E72D297353CC}">
              <c16:uniqueId val="{00000001-B63F-43F1-89C2-E6120A67A543}"/>
            </c:ext>
          </c:extLst>
        </c:ser>
        <c:ser>
          <c:idx val="3"/>
          <c:order val="2"/>
          <c:tx>
            <c:strRef>
              <c:f>'Fig 2.28'!$B$25</c:f>
              <c:strCache>
                <c:ptCount val="1"/>
              </c:strCache>
            </c:strRef>
          </c:tx>
          <c:spPr>
            <a:ln w="28575" cap="rnd">
              <a:solidFill>
                <a:srgbClr val="31859C"/>
              </a:solidFill>
              <a:round/>
            </a:ln>
            <a:effectLst/>
          </c:spPr>
          <c:marker>
            <c:symbol val="none"/>
          </c:marker>
          <c:cat>
            <c:numRef>
              <c:f>'Fig 2.28'!$D$4:$BC$4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2.28'!$C$25:$BB$25</c:f>
              <c:numCache>
                <c:formatCode>0.0%</c:formatCode>
                <c:ptCount val="52"/>
              </c:numCache>
            </c:numRef>
          </c:val>
          <c:smooth val="0"/>
          <c:extLst>
            <c:ext xmlns:c16="http://schemas.microsoft.com/office/drawing/2014/chart" uri="{C3380CC4-5D6E-409C-BE32-E72D297353CC}">
              <c16:uniqueId val="{00000002-B63F-43F1-89C2-E6120A67A543}"/>
            </c:ext>
          </c:extLst>
        </c:ser>
        <c:ser>
          <c:idx val="4"/>
          <c:order val="3"/>
          <c:tx>
            <c:strRef>
              <c:f>'Fig 2.28'!$B$26</c:f>
              <c:strCache>
                <c:ptCount val="1"/>
              </c:strCache>
            </c:strRef>
          </c:tx>
          <c:spPr>
            <a:ln w="28575" cap="rnd">
              <a:solidFill>
                <a:srgbClr val="006600"/>
              </a:solidFill>
              <a:round/>
            </a:ln>
            <a:effectLst/>
          </c:spPr>
          <c:marker>
            <c:symbol val="none"/>
          </c:marker>
          <c:cat>
            <c:numRef>
              <c:f>'Fig 2.28'!$D$4:$BC$4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2.28'!$C$26:$BB$26</c:f>
              <c:numCache>
                <c:formatCode>0.0%</c:formatCode>
                <c:ptCount val="52"/>
              </c:numCache>
            </c:numRef>
          </c:val>
          <c:smooth val="0"/>
          <c:extLst>
            <c:ext xmlns:c16="http://schemas.microsoft.com/office/drawing/2014/chart" uri="{C3380CC4-5D6E-409C-BE32-E72D297353CC}">
              <c16:uniqueId val="{00000003-B63F-43F1-89C2-E6120A67A543}"/>
            </c:ext>
          </c:extLst>
        </c:ser>
        <c:dLbls>
          <c:showLegendKey val="0"/>
          <c:showVal val="0"/>
          <c:showCatName val="0"/>
          <c:showSerName val="0"/>
          <c:showPercent val="0"/>
          <c:showBubbleSize val="0"/>
        </c:dLbls>
        <c:smooth val="0"/>
        <c:axId val="1733164016"/>
        <c:axId val="1733171504"/>
      </c:lineChart>
      <c:catAx>
        <c:axId val="1733164016"/>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71504"/>
        <c:crosses val="autoZero"/>
        <c:auto val="1"/>
        <c:lblAlgn val="ctr"/>
        <c:lblOffset val="100"/>
        <c:tickLblSkip val="5"/>
        <c:noMultiLvlLbl val="0"/>
      </c:catAx>
      <c:valAx>
        <c:axId val="1733171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6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97144045113165E-2"/>
          <c:y val="4.7148798707853816E-2"/>
          <c:w val="0.89021387178087885"/>
          <c:h val="0.81589695134262064"/>
        </c:manualLayout>
      </c:layout>
      <c:lineChart>
        <c:grouping val="standard"/>
        <c:varyColors val="0"/>
        <c:ser>
          <c:idx val="1"/>
          <c:order val="0"/>
          <c:tx>
            <c:strRef>
              <c:f>'Fig 2.29'!$C$5</c:f>
              <c:strCache>
                <c:ptCount val="1"/>
                <c:pt idx="0">
                  <c:v>Scénario 0,7%</c:v>
                </c:pt>
              </c:strCache>
            </c:strRef>
          </c:tx>
          <c:spPr>
            <a:ln w="28575" cap="rnd">
              <a:solidFill>
                <a:srgbClr val="800000"/>
              </a:solidFill>
              <a:round/>
            </a:ln>
            <a:effectLst/>
          </c:spPr>
          <c:marker>
            <c:symbol val="none"/>
          </c:marker>
          <c:cat>
            <c:numRef>
              <c:f>'Fig 2.29'!$D$4:$BC$4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2.29'!$D$5:$BC$5</c:f>
              <c:numCache>
                <c:formatCode>0.0%</c:formatCode>
                <c:ptCount val="52"/>
                <c:pt idx="0">
                  <c:v>-7.6650472731151255E-4</c:v>
                </c:pt>
                <c:pt idx="1">
                  <c:v>-1.1770947439633224E-3</c:v>
                </c:pt>
                <c:pt idx="2">
                  <c:v>-1.0145670020598558E-3</c:v>
                </c:pt>
                <c:pt idx="3">
                  <c:v>-9.2840546666429161E-4</c:v>
                </c:pt>
                <c:pt idx="4">
                  <c:v>-7.0822895535202664E-4</c:v>
                </c:pt>
                <c:pt idx="5">
                  <c:v>-6.9935995672865559E-4</c:v>
                </c:pt>
                <c:pt idx="6">
                  <c:v>-6.6614895278704726E-4</c:v>
                </c:pt>
                <c:pt idx="7">
                  <c:v>-5.8404985133921929E-4</c:v>
                </c:pt>
                <c:pt idx="8">
                  <c:v>-4.9343265370647982E-4</c:v>
                </c:pt>
                <c:pt idx="9">
                  <c:v>-4.2289528497043913E-4</c:v>
                </c:pt>
                <c:pt idx="10">
                  <c:v>-3.9513100945236333E-4</c:v>
                </c:pt>
                <c:pt idx="11">
                  <c:v>-3.7104928670605043E-4</c:v>
                </c:pt>
                <c:pt idx="12">
                  <c:v>-3.2977915981829888E-4</c:v>
                </c:pt>
                <c:pt idx="13">
                  <c:v>-2.747982089499855E-4</c:v>
                </c:pt>
                <c:pt idx="14">
                  <c:v>-2.3475913251718231E-4</c:v>
                </c:pt>
                <c:pt idx="15">
                  <c:v>-1.9345804095296376E-4</c:v>
                </c:pt>
                <c:pt idx="16">
                  <c:v>-1.4928151434215851E-4</c:v>
                </c:pt>
                <c:pt idx="17">
                  <c:v>-1.1287936772522243E-4</c:v>
                </c:pt>
                <c:pt idx="18">
                  <c:v>-8.3313528556451869E-5</c:v>
                </c:pt>
                <c:pt idx="19">
                  <c:v>-4.5939332916879877E-5</c:v>
                </c:pt>
                <c:pt idx="20">
                  <c:v>-3.9056432799972063E-6</c:v>
                </c:pt>
                <c:pt idx="21">
                  <c:v>4.361395133439111E-5</c:v>
                </c:pt>
                <c:pt idx="22">
                  <c:v>9.3449707945900476E-5</c:v>
                </c:pt>
                <c:pt idx="23">
                  <c:v>1.4218605599953301E-4</c:v>
                </c:pt>
                <c:pt idx="24">
                  <c:v>1.9079923758377488E-4</c:v>
                </c:pt>
                <c:pt idx="25">
                  <c:v>2.3113631557131545E-4</c:v>
                </c:pt>
                <c:pt idx="26">
                  <c:v>2.6137357713671653E-4</c:v>
                </c:pt>
                <c:pt idx="27">
                  <c:v>2.9023389075024959E-4</c:v>
                </c:pt>
                <c:pt idx="28">
                  <c:v>3.196583391074535E-4</c:v>
                </c:pt>
                <c:pt idx="29">
                  <c:v>3.387464211000446E-4</c:v>
                </c:pt>
                <c:pt idx="30">
                  <c:v>3.5245815769719899E-4</c:v>
                </c:pt>
                <c:pt idx="31">
                  <c:v>3.6254699900249363E-4</c:v>
                </c:pt>
                <c:pt idx="32">
                  <c:v>3.6176426699561278E-4</c:v>
                </c:pt>
                <c:pt idx="33">
                  <c:v>3.6576953368373799E-4</c:v>
                </c:pt>
                <c:pt idx="34">
                  <c:v>3.6609761156632462E-4</c:v>
                </c:pt>
                <c:pt idx="35">
                  <c:v>3.6546361837042508E-4</c:v>
                </c:pt>
                <c:pt idx="36">
                  <c:v>3.6113984511879603E-4</c:v>
                </c:pt>
                <c:pt idx="37">
                  <c:v>3.5769725225084058E-4</c:v>
                </c:pt>
                <c:pt idx="38">
                  <c:v>3.6092939121362341E-4</c:v>
                </c:pt>
                <c:pt idx="39">
                  <c:v>3.6627547844505452E-4</c:v>
                </c:pt>
                <c:pt idx="40">
                  <c:v>3.7058071226601669E-4</c:v>
                </c:pt>
                <c:pt idx="41">
                  <c:v>3.7183970035740282E-4</c:v>
                </c:pt>
                <c:pt idx="42">
                  <c:v>3.7292749684373055E-4</c:v>
                </c:pt>
                <c:pt idx="43">
                  <c:v>3.7636519241956729E-4</c:v>
                </c:pt>
                <c:pt idx="44">
                  <c:v>3.8144688964062215E-4</c:v>
                </c:pt>
                <c:pt idx="45">
                  <c:v>3.7876699725987971E-4</c:v>
                </c:pt>
                <c:pt idx="46">
                  <c:v>3.73205860930312E-4</c:v>
                </c:pt>
                <c:pt idx="47">
                  <c:v>3.6748518301919428E-4</c:v>
                </c:pt>
                <c:pt idx="48">
                  <c:v>3.6123272615115175E-4</c:v>
                </c:pt>
                <c:pt idx="49">
                  <c:v>3.5923345208299824E-4</c:v>
                </c:pt>
                <c:pt idx="50">
                  <c:v>3.4976489267195873E-4</c:v>
                </c:pt>
                <c:pt idx="51" formatCode="General">
                  <c:v>3.4070811043057994E-4</c:v>
                </c:pt>
              </c:numCache>
            </c:numRef>
          </c:val>
          <c:smooth val="0"/>
          <c:extLst>
            <c:ext xmlns:c16="http://schemas.microsoft.com/office/drawing/2014/chart" uri="{C3380CC4-5D6E-409C-BE32-E72D297353CC}">
              <c16:uniqueId val="{00000000-5297-4AE9-A1CD-440821707FE4}"/>
            </c:ext>
          </c:extLst>
        </c:ser>
        <c:ser>
          <c:idx val="2"/>
          <c:order val="1"/>
          <c:tx>
            <c:strRef>
              <c:f>'Fig 2.29'!$C$6</c:f>
              <c:strCache>
                <c:ptCount val="1"/>
                <c:pt idx="0">
                  <c:v>Scénario 1,0%</c:v>
                </c:pt>
              </c:strCache>
            </c:strRef>
          </c:tx>
          <c:spPr>
            <a:ln w="28575" cap="rnd">
              <a:solidFill>
                <a:schemeClr val="accent2">
                  <a:lumMod val="75000"/>
                </a:schemeClr>
              </a:solidFill>
              <a:round/>
            </a:ln>
            <a:effectLst/>
          </c:spPr>
          <c:marker>
            <c:symbol val="none"/>
          </c:marker>
          <c:cat>
            <c:numRef>
              <c:f>'Fig 2.29'!$D$4:$BC$4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2.29'!$D$6:$BC$6</c:f>
              <c:numCache>
                <c:formatCode>0.0%</c:formatCode>
                <c:ptCount val="52"/>
                <c:pt idx="0">
                  <c:v>-7.6650472731151255E-4</c:v>
                </c:pt>
                <c:pt idx="1">
                  <c:v>-1.1770947439633224E-3</c:v>
                </c:pt>
                <c:pt idx="2">
                  <c:v>-1.0145670020598558E-3</c:v>
                </c:pt>
                <c:pt idx="3">
                  <c:v>-9.2840546666429161E-4</c:v>
                </c:pt>
                <c:pt idx="4">
                  <c:v>-7.0819639290446105E-4</c:v>
                </c:pt>
                <c:pt idx="5">
                  <c:v>-6.9962001816378707E-4</c:v>
                </c:pt>
                <c:pt idx="6">
                  <c:v>-6.6650477189769686E-4</c:v>
                </c:pt>
                <c:pt idx="7">
                  <c:v>-5.8450961483925458E-4</c:v>
                </c:pt>
                <c:pt idx="8">
                  <c:v>-4.9350469855757861E-4</c:v>
                </c:pt>
                <c:pt idx="9">
                  <c:v>-4.1983699526481916E-4</c:v>
                </c:pt>
                <c:pt idx="10">
                  <c:v>-3.8858283969915586E-4</c:v>
                </c:pt>
                <c:pt idx="11">
                  <c:v>-3.5575102569189963E-4</c:v>
                </c:pt>
                <c:pt idx="12">
                  <c:v>-3.0174080540318338E-4</c:v>
                </c:pt>
                <c:pt idx="13">
                  <c:v>-2.344202388460271E-4</c:v>
                </c:pt>
                <c:pt idx="14">
                  <c:v>-1.8189289849429406E-4</c:v>
                </c:pt>
                <c:pt idx="15">
                  <c:v>-1.271178740919407E-4</c:v>
                </c:pt>
                <c:pt idx="16">
                  <c:v>-7.1007984850076158E-5</c:v>
                </c:pt>
                <c:pt idx="17">
                  <c:v>-2.2080254414820651E-5</c:v>
                </c:pt>
                <c:pt idx="18">
                  <c:v>1.9621835887124323E-5</c:v>
                </c:pt>
                <c:pt idx="19">
                  <c:v>6.8279503969826023E-5</c:v>
                </c:pt>
                <c:pt idx="20">
                  <c:v>1.209802964089483E-4</c:v>
                </c:pt>
                <c:pt idx="21">
                  <c:v>1.7747918739713202E-4</c:v>
                </c:pt>
                <c:pt idx="22">
                  <c:v>2.365392582251288E-4</c:v>
                </c:pt>
                <c:pt idx="23">
                  <c:v>2.9361163119649442E-4</c:v>
                </c:pt>
                <c:pt idx="24">
                  <c:v>3.5186587929812805E-4</c:v>
                </c:pt>
                <c:pt idx="25">
                  <c:v>3.9930873312171884E-4</c:v>
                </c:pt>
                <c:pt idx="26">
                  <c:v>4.4127697398313286E-4</c:v>
                </c:pt>
                <c:pt idx="27">
                  <c:v>4.8060446108088781E-4</c:v>
                </c:pt>
                <c:pt idx="28">
                  <c:v>5.162191831541204E-4</c:v>
                </c:pt>
                <c:pt idx="29">
                  <c:v>5.4515471289094761E-4</c:v>
                </c:pt>
                <c:pt idx="30">
                  <c:v>5.6898612556770603E-4</c:v>
                </c:pt>
                <c:pt idx="31">
                  <c:v>5.8767865275140361E-4</c:v>
                </c:pt>
                <c:pt idx="32">
                  <c:v>5.9899215792499644E-4</c:v>
                </c:pt>
                <c:pt idx="33">
                  <c:v>6.1241353794927716E-4</c:v>
                </c:pt>
                <c:pt idx="34">
                  <c:v>6.2205540398907379E-4</c:v>
                </c:pt>
                <c:pt idx="35">
                  <c:v>6.2943121917106559E-4</c:v>
                </c:pt>
                <c:pt idx="36">
                  <c:v>6.3358934784864523E-4</c:v>
                </c:pt>
                <c:pt idx="37">
                  <c:v>6.3989055170297817E-4</c:v>
                </c:pt>
                <c:pt idx="38">
                  <c:v>6.5192008175368136E-4</c:v>
                </c:pt>
                <c:pt idx="39">
                  <c:v>6.6628376644319379E-4</c:v>
                </c:pt>
                <c:pt idx="40">
                  <c:v>6.7732416560039015E-4</c:v>
                </c:pt>
                <c:pt idx="41">
                  <c:v>6.8849478326937254E-4</c:v>
                </c:pt>
                <c:pt idx="42">
                  <c:v>6.9784619760428906E-4</c:v>
                </c:pt>
                <c:pt idx="43">
                  <c:v>7.0955080215468706E-4</c:v>
                </c:pt>
                <c:pt idx="44">
                  <c:v>7.2110383864577767E-4</c:v>
                </c:pt>
                <c:pt idx="45">
                  <c:v>7.268497624016634E-4</c:v>
                </c:pt>
                <c:pt idx="46">
                  <c:v>7.3143118146705086E-4</c:v>
                </c:pt>
                <c:pt idx="47">
                  <c:v>7.3218165975692459E-4</c:v>
                </c:pt>
                <c:pt idx="48">
                  <c:v>7.3438544594644096E-4</c:v>
                </c:pt>
                <c:pt idx="49">
                  <c:v>7.390368166504931E-4</c:v>
                </c:pt>
                <c:pt idx="50">
                  <c:v>7.3756315320244823E-4</c:v>
                </c:pt>
                <c:pt idx="51" formatCode="General">
                  <c:v>7.3557135547626471E-4</c:v>
                </c:pt>
              </c:numCache>
            </c:numRef>
          </c:val>
          <c:smooth val="0"/>
          <c:extLst>
            <c:ext xmlns:c16="http://schemas.microsoft.com/office/drawing/2014/chart" uri="{C3380CC4-5D6E-409C-BE32-E72D297353CC}">
              <c16:uniqueId val="{00000001-5297-4AE9-A1CD-440821707FE4}"/>
            </c:ext>
          </c:extLst>
        </c:ser>
        <c:ser>
          <c:idx val="3"/>
          <c:order val="2"/>
          <c:tx>
            <c:strRef>
              <c:f>'Fig 2.29'!$C$7</c:f>
              <c:strCache>
                <c:ptCount val="1"/>
                <c:pt idx="0">
                  <c:v>Scénario 1,3%</c:v>
                </c:pt>
              </c:strCache>
            </c:strRef>
          </c:tx>
          <c:spPr>
            <a:ln w="28575" cap="rnd">
              <a:solidFill>
                <a:srgbClr val="31859C"/>
              </a:solidFill>
              <a:round/>
            </a:ln>
            <a:effectLst/>
          </c:spPr>
          <c:marker>
            <c:symbol val="none"/>
          </c:marker>
          <c:cat>
            <c:numRef>
              <c:f>'Fig 2.29'!$D$4:$BC$4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2.29'!$D$7:$BC$7</c:f>
              <c:numCache>
                <c:formatCode>0.0%</c:formatCode>
                <c:ptCount val="52"/>
                <c:pt idx="0">
                  <c:v>-7.6650472731151255E-4</c:v>
                </c:pt>
                <c:pt idx="1">
                  <c:v>-1.1770947439633224E-3</c:v>
                </c:pt>
                <c:pt idx="2">
                  <c:v>-1.0145670020598558E-3</c:v>
                </c:pt>
                <c:pt idx="3">
                  <c:v>-9.2840546666429161E-4</c:v>
                </c:pt>
                <c:pt idx="4">
                  <c:v>-7.0822895535202664E-4</c:v>
                </c:pt>
                <c:pt idx="5">
                  <c:v>-6.9935995672865559E-4</c:v>
                </c:pt>
                <c:pt idx="6">
                  <c:v>-6.6614895278704726E-4</c:v>
                </c:pt>
                <c:pt idx="7">
                  <c:v>-5.8404985133921929E-4</c:v>
                </c:pt>
                <c:pt idx="8">
                  <c:v>-4.9343265370648069E-4</c:v>
                </c:pt>
                <c:pt idx="9">
                  <c:v>-4.1681610305097962E-4</c:v>
                </c:pt>
                <c:pt idx="10">
                  <c:v>-3.8194837007223155E-4</c:v>
                </c:pt>
                <c:pt idx="11">
                  <c:v>-3.4068774064864235E-4</c:v>
                </c:pt>
                <c:pt idx="12">
                  <c:v>-2.7407431322483064E-4</c:v>
                </c:pt>
                <c:pt idx="13">
                  <c:v>-1.9604046204840537E-4</c:v>
                </c:pt>
                <c:pt idx="14">
                  <c:v>-1.2710604641493362E-4</c:v>
                </c:pt>
                <c:pt idx="15">
                  <c:v>-5.7640785446371433E-5</c:v>
                </c:pt>
                <c:pt idx="16">
                  <c:v>1.063826962485314E-5</c:v>
                </c:pt>
                <c:pt idx="17">
                  <c:v>7.1053145216647476E-5</c:v>
                </c:pt>
                <c:pt idx="18">
                  <c:v>1.2468194323004504E-4</c:v>
                </c:pt>
                <c:pt idx="19">
                  <c:v>1.842952930958576E-4</c:v>
                </c:pt>
                <c:pt idx="20">
                  <c:v>2.4934132207535785E-4</c:v>
                </c:pt>
                <c:pt idx="21">
                  <c:v>3.1849116992860391E-4</c:v>
                </c:pt>
                <c:pt idx="22">
                  <c:v>3.8685455140567357E-4</c:v>
                </c:pt>
                <c:pt idx="23">
                  <c:v>4.5458255421739965E-4</c:v>
                </c:pt>
                <c:pt idx="24">
                  <c:v>5.2201832060173783E-4</c:v>
                </c:pt>
                <c:pt idx="25">
                  <c:v>5.7768281203179461E-4</c:v>
                </c:pt>
                <c:pt idx="26">
                  <c:v>6.2896324704230563E-4</c:v>
                </c:pt>
                <c:pt idx="27">
                  <c:v>6.7678810198121796E-4</c:v>
                </c:pt>
                <c:pt idx="28">
                  <c:v>7.2134005090203346E-4</c:v>
                </c:pt>
                <c:pt idx="29">
                  <c:v>7.5923019055786946E-4</c:v>
                </c:pt>
                <c:pt idx="30">
                  <c:v>7.9256909894610816E-4</c:v>
                </c:pt>
                <c:pt idx="31">
                  <c:v>8.2071706048501229E-4</c:v>
                </c:pt>
                <c:pt idx="32">
                  <c:v>8.4070815398983815E-4</c:v>
                </c:pt>
                <c:pt idx="33">
                  <c:v>8.6208380719003577E-4</c:v>
                </c:pt>
                <c:pt idx="34">
                  <c:v>8.8091847594731505E-4</c:v>
                </c:pt>
                <c:pt idx="35">
                  <c:v>8.9945754506812019E-4</c:v>
                </c:pt>
                <c:pt idx="36">
                  <c:v>9.1261724238982794E-4</c:v>
                </c:pt>
                <c:pt idx="37">
                  <c:v>9.2740722119545767E-4</c:v>
                </c:pt>
                <c:pt idx="38">
                  <c:v>9.4496275050743716E-4</c:v>
                </c:pt>
                <c:pt idx="39">
                  <c:v>9.6621123288919818E-4</c:v>
                </c:pt>
                <c:pt idx="40">
                  <c:v>9.8445309099560226E-4</c:v>
                </c:pt>
                <c:pt idx="41">
                  <c:v>1.0019433954413879E-3</c:v>
                </c:pt>
                <c:pt idx="42">
                  <c:v>1.0183080608168939E-3</c:v>
                </c:pt>
                <c:pt idx="43">
                  <c:v>1.0380527147743459E-3</c:v>
                </c:pt>
                <c:pt idx="44">
                  <c:v>1.0575330933262211E-3</c:v>
                </c:pt>
                <c:pt idx="45">
                  <c:v>1.0693371867580136E-3</c:v>
                </c:pt>
                <c:pt idx="46">
                  <c:v>1.0800816021813821E-3</c:v>
                </c:pt>
                <c:pt idx="47">
                  <c:v>1.0873713299137545E-3</c:v>
                </c:pt>
                <c:pt idx="48">
                  <c:v>1.0985984429217445E-3</c:v>
                </c:pt>
                <c:pt idx="49">
                  <c:v>1.1138207272884653E-3</c:v>
                </c:pt>
                <c:pt idx="50">
                  <c:v>1.1184329959554084E-3</c:v>
                </c:pt>
                <c:pt idx="51" formatCode="General">
                  <c:v>1.1256012167483453E-3</c:v>
                </c:pt>
              </c:numCache>
            </c:numRef>
          </c:val>
          <c:smooth val="0"/>
          <c:extLst>
            <c:ext xmlns:c16="http://schemas.microsoft.com/office/drawing/2014/chart" uri="{C3380CC4-5D6E-409C-BE32-E72D297353CC}">
              <c16:uniqueId val="{00000002-5297-4AE9-A1CD-440821707FE4}"/>
            </c:ext>
          </c:extLst>
        </c:ser>
        <c:ser>
          <c:idx val="4"/>
          <c:order val="3"/>
          <c:tx>
            <c:strRef>
              <c:f>'Fig 2.29'!$C$8</c:f>
              <c:strCache>
                <c:ptCount val="1"/>
                <c:pt idx="0">
                  <c:v>Scénario 1,6%</c:v>
                </c:pt>
              </c:strCache>
            </c:strRef>
          </c:tx>
          <c:spPr>
            <a:ln w="28575" cap="rnd">
              <a:solidFill>
                <a:srgbClr val="006600"/>
              </a:solidFill>
              <a:round/>
            </a:ln>
            <a:effectLst/>
          </c:spPr>
          <c:marker>
            <c:symbol val="none"/>
          </c:marker>
          <c:cat>
            <c:numRef>
              <c:f>'Fig 2.29'!$D$4:$BC$4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2.29'!$D$8:$BC$8</c:f>
              <c:numCache>
                <c:formatCode>0.0%</c:formatCode>
                <c:ptCount val="52"/>
                <c:pt idx="0">
                  <c:v>-7.6650472731151255E-4</c:v>
                </c:pt>
                <c:pt idx="1">
                  <c:v>-1.1770947439633224E-3</c:v>
                </c:pt>
                <c:pt idx="2">
                  <c:v>-1.0145670020598558E-3</c:v>
                </c:pt>
                <c:pt idx="3">
                  <c:v>-9.2840546666429161E-4</c:v>
                </c:pt>
                <c:pt idx="4">
                  <c:v>-7.0819639290446105E-4</c:v>
                </c:pt>
                <c:pt idx="5">
                  <c:v>-6.9962001816378707E-4</c:v>
                </c:pt>
                <c:pt idx="6">
                  <c:v>-6.6650477189769686E-4</c:v>
                </c:pt>
                <c:pt idx="7">
                  <c:v>-5.8450961483925458E-4</c:v>
                </c:pt>
                <c:pt idx="8">
                  <c:v>-4.9350469855757861E-4</c:v>
                </c:pt>
                <c:pt idx="9">
                  <c:v>-4.1347949259653086E-4</c:v>
                </c:pt>
                <c:pt idx="10">
                  <c:v>-3.7202622826262247E-4</c:v>
                </c:pt>
                <c:pt idx="11">
                  <c:v>-3.2516949595491704E-4</c:v>
                </c:pt>
                <c:pt idx="12">
                  <c:v>-2.529889526358001E-4</c:v>
                </c:pt>
                <c:pt idx="13">
                  <c:v>-1.6382550558960516E-4</c:v>
                </c:pt>
                <c:pt idx="14">
                  <c:v>-9.3270835737110924E-5</c:v>
                </c:pt>
                <c:pt idx="15">
                  <c:v>-2.0146587468967969E-5</c:v>
                </c:pt>
                <c:pt idx="16">
                  <c:v>5.3327208120413847E-5</c:v>
                </c:pt>
                <c:pt idx="17">
                  <c:v>1.199012463263165E-4</c:v>
                </c:pt>
                <c:pt idx="18">
                  <c:v>1.7841551524711615E-4</c:v>
                </c:pt>
                <c:pt idx="19">
                  <c:v>2.4319893436906131E-4</c:v>
                </c:pt>
                <c:pt idx="20">
                  <c:v>3.1158358383817121E-4</c:v>
                </c:pt>
                <c:pt idx="21">
                  <c:v>3.8352953317421362E-4</c:v>
                </c:pt>
                <c:pt idx="22">
                  <c:v>4.5826463331430888E-4</c:v>
                </c:pt>
                <c:pt idx="23">
                  <c:v>5.3010045103088661E-4</c:v>
                </c:pt>
                <c:pt idx="24">
                  <c:v>6.0233788358167017E-4</c:v>
                </c:pt>
                <c:pt idx="25">
                  <c:v>6.6368100726561362E-4</c:v>
                </c:pt>
                <c:pt idx="26">
                  <c:v>7.2007740810038287E-4</c:v>
                </c:pt>
                <c:pt idx="27">
                  <c:v>7.7327473478343203E-4</c:v>
                </c:pt>
                <c:pt idx="28">
                  <c:v>8.2281706837266343E-4</c:v>
                </c:pt>
                <c:pt idx="29">
                  <c:v>8.6522024374778919E-4</c:v>
                </c:pt>
                <c:pt idx="30">
                  <c:v>9.0233740776484057E-4</c:v>
                </c:pt>
                <c:pt idx="31">
                  <c:v>9.3458753758694519E-4</c:v>
                </c:pt>
                <c:pt idx="32">
                  <c:v>9.5940734908414507E-4</c:v>
                </c:pt>
                <c:pt idx="33">
                  <c:v>9.8647036785513148E-4</c:v>
                </c:pt>
                <c:pt idx="34">
                  <c:v>1.0094726266671825E-3</c:v>
                </c:pt>
                <c:pt idx="35">
                  <c:v>1.0307020302641832E-3</c:v>
                </c:pt>
                <c:pt idx="36">
                  <c:v>1.048148274689506E-3</c:v>
                </c:pt>
                <c:pt idx="37">
                  <c:v>1.0667923460786748E-3</c:v>
                </c:pt>
                <c:pt idx="38">
                  <c:v>1.0908636544212221E-3</c:v>
                </c:pt>
                <c:pt idx="39">
                  <c:v>1.1155630116953807E-3</c:v>
                </c:pt>
                <c:pt idx="40">
                  <c:v>1.1388238093481742E-3</c:v>
                </c:pt>
                <c:pt idx="41">
                  <c:v>1.1620382865807711E-3</c:v>
                </c:pt>
                <c:pt idx="42">
                  <c:v>1.1837676882214964E-3</c:v>
                </c:pt>
                <c:pt idx="43">
                  <c:v>1.2065881386830002E-3</c:v>
                </c:pt>
                <c:pt idx="44">
                  <c:v>1.2289863535899135E-3</c:v>
                </c:pt>
                <c:pt idx="45">
                  <c:v>1.2461221066779838E-3</c:v>
                </c:pt>
                <c:pt idx="46">
                  <c:v>1.2622710203134104E-3</c:v>
                </c:pt>
                <c:pt idx="47">
                  <c:v>1.2737167295765587E-3</c:v>
                </c:pt>
                <c:pt idx="48">
                  <c:v>1.2863133538898175E-3</c:v>
                </c:pt>
                <c:pt idx="49">
                  <c:v>1.3004625787635497E-3</c:v>
                </c:pt>
                <c:pt idx="50">
                  <c:v>1.3099229673709531E-3</c:v>
                </c:pt>
                <c:pt idx="51" formatCode="General">
                  <c:v>1.3183127869676697E-3</c:v>
                </c:pt>
              </c:numCache>
            </c:numRef>
          </c:val>
          <c:smooth val="0"/>
          <c:extLst>
            <c:ext xmlns:c16="http://schemas.microsoft.com/office/drawing/2014/chart" uri="{C3380CC4-5D6E-409C-BE32-E72D297353CC}">
              <c16:uniqueId val="{00000003-5297-4AE9-A1CD-440821707FE4}"/>
            </c:ext>
          </c:extLst>
        </c:ser>
        <c:dLbls>
          <c:showLegendKey val="0"/>
          <c:showVal val="0"/>
          <c:showCatName val="0"/>
          <c:showSerName val="0"/>
          <c:showPercent val="0"/>
          <c:showBubbleSize val="0"/>
        </c:dLbls>
        <c:smooth val="0"/>
        <c:axId val="1733164016"/>
        <c:axId val="1733171504"/>
      </c:lineChart>
      <c:catAx>
        <c:axId val="1733164016"/>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71504"/>
        <c:crosses val="autoZero"/>
        <c:auto val="1"/>
        <c:lblAlgn val="ctr"/>
        <c:lblOffset val="100"/>
        <c:noMultiLvlLbl val="0"/>
      </c:catAx>
      <c:valAx>
        <c:axId val="1733171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64016"/>
        <c:crosses val="autoZero"/>
        <c:crossBetween val="between"/>
      </c:valAx>
      <c:spPr>
        <a:noFill/>
        <a:ln>
          <a:noFill/>
        </a:ln>
        <a:effectLst/>
      </c:spPr>
    </c:plotArea>
    <c:legend>
      <c:legendPos val="b"/>
      <c:layout>
        <c:manualLayout>
          <c:xMode val="edge"/>
          <c:yMode val="edge"/>
          <c:x val="0.10266521140303006"/>
          <c:y val="0.85692259236826163"/>
          <c:w val="0.79466957719393982"/>
          <c:h val="0.118462023016353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 2.29'!$B$24</c:f>
              <c:strCache>
                <c:ptCount val="1"/>
              </c:strCache>
            </c:strRef>
          </c:tx>
          <c:spPr>
            <a:ln w="28575" cap="rnd">
              <a:solidFill>
                <a:srgbClr val="006600"/>
              </a:solidFill>
              <a:round/>
            </a:ln>
            <a:effectLst/>
          </c:spPr>
          <c:marker>
            <c:symbol val="none"/>
          </c:marker>
          <c:cat>
            <c:numRef>
              <c:f>'Fig 2.29'!$D$4:$BC$4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2.29'!$C$24:$BB$24</c:f>
              <c:numCache>
                <c:formatCode>0.0%</c:formatCode>
                <c:ptCount val="52"/>
              </c:numCache>
            </c:numRef>
          </c:val>
          <c:smooth val="0"/>
          <c:extLst>
            <c:ext xmlns:c16="http://schemas.microsoft.com/office/drawing/2014/chart" uri="{C3380CC4-5D6E-409C-BE32-E72D297353CC}">
              <c16:uniqueId val="{00000000-4E33-45A4-A686-ECF026C36180}"/>
            </c:ext>
          </c:extLst>
        </c:ser>
        <c:ser>
          <c:idx val="2"/>
          <c:order val="1"/>
          <c:tx>
            <c:strRef>
              <c:f>'Fig 2.29'!$B$25</c:f>
              <c:strCache>
                <c:ptCount val="1"/>
              </c:strCache>
            </c:strRef>
          </c:tx>
          <c:spPr>
            <a:ln w="28575" cap="rnd">
              <a:solidFill>
                <a:srgbClr val="31859C"/>
              </a:solidFill>
              <a:round/>
            </a:ln>
            <a:effectLst/>
          </c:spPr>
          <c:marker>
            <c:symbol val="none"/>
          </c:marker>
          <c:cat>
            <c:numRef>
              <c:f>'Fig 2.29'!$D$4:$BC$4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2.29'!$C$25:$BB$25</c:f>
              <c:numCache>
                <c:formatCode>0.0%</c:formatCode>
                <c:ptCount val="52"/>
              </c:numCache>
            </c:numRef>
          </c:val>
          <c:smooth val="0"/>
          <c:extLst>
            <c:ext xmlns:c16="http://schemas.microsoft.com/office/drawing/2014/chart" uri="{C3380CC4-5D6E-409C-BE32-E72D297353CC}">
              <c16:uniqueId val="{00000001-4E33-45A4-A686-ECF026C36180}"/>
            </c:ext>
          </c:extLst>
        </c:ser>
        <c:ser>
          <c:idx val="3"/>
          <c:order val="2"/>
          <c:tx>
            <c:strRef>
              <c:f>'Fig 2.29'!$B$26</c:f>
              <c:strCache>
                <c:ptCount val="1"/>
              </c:strCache>
            </c:strRef>
          </c:tx>
          <c:spPr>
            <a:ln w="28575" cap="rnd">
              <a:solidFill>
                <a:schemeClr val="accent2">
                  <a:lumMod val="75000"/>
                </a:schemeClr>
              </a:solidFill>
              <a:round/>
            </a:ln>
            <a:effectLst/>
          </c:spPr>
          <c:marker>
            <c:symbol val="none"/>
          </c:marker>
          <c:cat>
            <c:numRef>
              <c:f>'Fig 2.29'!$D$4:$BC$4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2.29'!$C$26:$BB$26</c:f>
              <c:numCache>
                <c:formatCode>0.0%</c:formatCode>
                <c:ptCount val="52"/>
              </c:numCache>
            </c:numRef>
          </c:val>
          <c:smooth val="0"/>
          <c:extLst>
            <c:ext xmlns:c16="http://schemas.microsoft.com/office/drawing/2014/chart" uri="{C3380CC4-5D6E-409C-BE32-E72D297353CC}">
              <c16:uniqueId val="{00000002-4E33-45A4-A686-ECF026C36180}"/>
            </c:ext>
          </c:extLst>
        </c:ser>
        <c:ser>
          <c:idx val="4"/>
          <c:order val="3"/>
          <c:tx>
            <c:strRef>
              <c:f>'Fig 2.29'!$B$27</c:f>
              <c:strCache>
                <c:ptCount val="1"/>
              </c:strCache>
            </c:strRef>
          </c:tx>
          <c:spPr>
            <a:ln w="28575" cap="rnd">
              <a:solidFill>
                <a:srgbClr val="800000"/>
              </a:solidFill>
              <a:round/>
            </a:ln>
            <a:effectLst/>
          </c:spPr>
          <c:marker>
            <c:symbol val="none"/>
          </c:marker>
          <c:cat>
            <c:numRef>
              <c:f>'Fig 2.29'!$D$4:$BC$4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2.29'!$C$27:$BB$27</c:f>
              <c:numCache>
                <c:formatCode>0.0%</c:formatCode>
                <c:ptCount val="52"/>
              </c:numCache>
            </c:numRef>
          </c:val>
          <c:smooth val="0"/>
          <c:extLst>
            <c:ext xmlns:c16="http://schemas.microsoft.com/office/drawing/2014/chart" uri="{C3380CC4-5D6E-409C-BE32-E72D297353CC}">
              <c16:uniqueId val="{00000003-4E33-45A4-A686-ECF026C36180}"/>
            </c:ext>
          </c:extLst>
        </c:ser>
        <c:dLbls>
          <c:showLegendKey val="0"/>
          <c:showVal val="0"/>
          <c:showCatName val="0"/>
          <c:showSerName val="0"/>
          <c:showPercent val="0"/>
          <c:showBubbleSize val="0"/>
        </c:dLbls>
        <c:smooth val="0"/>
        <c:axId val="1733164016"/>
        <c:axId val="1733171504"/>
      </c:lineChart>
      <c:catAx>
        <c:axId val="1733164016"/>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71504"/>
        <c:crosses val="autoZero"/>
        <c:auto val="1"/>
        <c:lblAlgn val="ctr"/>
        <c:lblOffset val="100"/>
        <c:tickLblSkip val="5"/>
        <c:noMultiLvlLbl val="0"/>
      </c:catAx>
      <c:valAx>
        <c:axId val="1733171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6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 2.29'!$B$19</c:f>
              <c:strCache>
                <c:ptCount val="1"/>
              </c:strCache>
            </c:strRef>
          </c:tx>
          <c:spPr>
            <a:ln w="28575" cap="rnd">
              <a:solidFill>
                <a:srgbClr val="800000"/>
              </a:solidFill>
              <a:round/>
            </a:ln>
            <a:effectLst/>
          </c:spPr>
          <c:marker>
            <c:symbol val="none"/>
          </c:marker>
          <c:cat>
            <c:numRef>
              <c:f>'Fig 2.29'!$D$4:$BC$4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2.29'!$C$19:$BB$19</c:f>
              <c:numCache>
                <c:formatCode>0.0%</c:formatCode>
                <c:ptCount val="52"/>
              </c:numCache>
            </c:numRef>
          </c:val>
          <c:smooth val="0"/>
          <c:extLst>
            <c:ext xmlns:c16="http://schemas.microsoft.com/office/drawing/2014/chart" uri="{C3380CC4-5D6E-409C-BE32-E72D297353CC}">
              <c16:uniqueId val="{00000000-0324-40FA-894E-74CE1276D1AE}"/>
            </c:ext>
          </c:extLst>
        </c:ser>
        <c:ser>
          <c:idx val="2"/>
          <c:order val="1"/>
          <c:tx>
            <c:strRef>
              <c:f>'Fig 2.29'!$B$20</c:f>
              <c:strCache>
                <c:ptCount val="1"/>
              </c:strCache>
            </c:strRef>
          </c:tx>
          <c:spPr>
            <a:ln w="28575" cap="rnd">
              <a:solidFill>
                <a:schemeClr val="accent2">
                  <a:lumMod val="75000"/>
                </a:schemeClr>
              </a:solidFill>
              <a:round/>
            </a:ln>
            <a:effectLst/>
          </c:spPr>
          <c:marker>
            <c:symbol val="none"/>
          </c:marker>
          <c:cat>
            <c:numRef>
              <c:f>'Fig 2.29'!$D$4:$BC$4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2.29'!$C$20:$BB$20</c:f>
              <c:numCache>
                <c:formatCode>0.0%</c:formatCode>
                <c:ptCount val="52"/>
              </c:numCache>
            </c:numRef>
          </c:val>
          <c:smooth val="0"/>
          <c:extLst>
            <c:ext xmlns:c16="http://schemas.microsoft.com/office/drawing/2014/chart" uri="{C3380CC4-5D6E-409C-BE32-E72D297353CC}">
              <c16:uniqueId val="{00000001-0324-40FA-894E-74CE1276D1AE}"/>
            </c:ext>
          </c:extLst>
        </c:ser>
        <c:ser>
          <c:idx val="3"/>
          <c:order val="2"/>
          <c:tx>
            <c:strRef>
              <c:f>'Fig 2.29'!$B$21</c:f>
              <c:strCache>
                <c:ptCount val="1"/>
              </c:strCache>
            </c:strRef>
          </c:tx>
          <c:spPr>
            <a:ln w="28575" cap="rnd">
              <a:solidFill>
                <a:srgbClr val="31859C"/>
              </a:solidFill>
              <a:round/>
            </a:ln>
            <a:effectLst/>
          </c:spPr>
          <c:marker>
            <c:symbol val="none"/>
          </c:marker>
          <c:cat>
            <c:numRef>
              <c:f>'Fig 2.29'!$D$4:$BC$4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2.29'!$C$21:$BB$21</c:f>
              <c:numCache>
                <c:formatCode>0.0%</c:formatCode>
                <c:ptCount val="52"/>
              </c:numCache>
            </c:numRef>
          </c:val>
          <c:smooth val="0"/>
          <c:extLst>
            <c:ext xmlns:c16="http://schemas.microsoft.com/office/drawing/2014/chart" uri="{C3380CC4-5D6E-409C-BE32-E72D297353CC}">
              <c16:uniqueId val="{00000002-0324-40FA-894E-74CE1276D1AE}"/>
            </c:ext>
          </c:extLst>
        </c:ser>
        <c:ser>
          <c:idx val="4"/>
          <c:order val="3"/>
          <c:tx>
            <c:strRef>
              <c:f>'Fig 2.29'!$B$22</c:f>
              <c:strCache>
                <c:ptCount val="1"/>
              </c:strCache>
            </c:strRef>
          </c:tx>
          <c:spPr>
            <a:ln w="28575" cap="rnd">
              <a:solidFill>
                <a:srgbClr val="006600"/>
              </a:solidFill>
              <a:round/>
            </a:ln>
            <a:effectLst/>
          </c:spPr>
          <c:marker>
            <c:symbol val="none"/>
          </c:marker>
          <c:cat>
            <c:numRef>
              <c:f>'Fig 2.29'!$D$4:$BC$4</c:f>
              <c:numCache>
                <c:formatCode>General</c:formatCode>
                <c:ptCount val="5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pt idx="32">
                  <c:v>2051</c:v>
                </c:pt>
                <c:pt idx="33">
                  <c:v>2052</c:v>
                </c:pt>
                <c:pt idx="34">
                  <c:v>2053</c:v>
                </c:pt>
                <c:pt idx="35">
                  <c:v>2054</c:v>
                </c:pt>
                <c:pt idx="36">
                  <c:v>2055</c:v>
                </c:pt>
                <c:pt idx="37">
                  <c:v>2056</c:v>
                </c:pt>
                <c:pt idx="38">
                  <c:v>2057</c:v>
                </c:pt>
                <c:pt idx="39">
                  <c:v>2058</c:v>
                </c:pt>
                <c:pt idx="40">
                  <c:v>2059</c:v>
                </c:pt>
                <c:pt idx="41">
                  <c:v>2060</c:v>
                </c:pt>
                <c:pt idx="42">
                  <c:v>2061</c:v>
                </c:pt>
                <c:pt idx="43">
                  <c:v>2062</c:v>
                </c:pt>
                <c:pt idx="44">
                  <c:v>2063</c:v>
                </c:pt>
                <c:pt idx="45">
                  <c:v>2064</c:v>
                </c:pt>
                <c:pt idx="46">
                  <c:v>2065</c:v>
                </c:pt>
                <c:pt idx="47">
                  <c:v>2066</c:v>
                </c:pt>
                <c:pt idx="48">
                  <c:v>2067</c:v>
                </c:pt>
                <c:pt idx="49">
                  <c:v>2068</c:v>
                </c:pt>
                <c:pt idx="50">
                  <c:v>2069</c:v>
                </c:pt>
                <c:pt idx="51">
                  <c:v>2070</c:v>
                </c:pt>
              </c:numCache>
            </c:numRef>
          </c:cat>
          <c:val>
            <c:numRef>
              <c:f>'Fig 2.29'!$C$22:$BB$22</c:f>
              <c:numCache>
                <c:formatCode>0.0%</c:formatCode>
                <c:ptCount val="52"/>
              </c:numCache>
            </c:numRef>
          </c:val>
          <c:smooth val="0"/>
          <c:extLst>
            <c:ext xmlns:c16="http://schemas.microsoft.com/office/drawing/2014/chart" uri="{C3380CC4-5D6E-409C-BE32-E72D297353CC}">
              <c16:uniqueId val="{00000003-0324-40FA-894E-74CE1276D1AE}"/>
            </c:ext>
          </c:extLst>
        </c:ser>
        <c:dLbls>
          <c:showLegendKey val="0"/>
          <c:showVal val="0"/>
          <c:showCatName val="0"/>
          <c:showSerName val="0"/>
          <c:showPercent val="0"/>
          <c:showBubbleSize val="0"/>
        </c:dLbls>
        <c:smooth val="0"/>
        <c:axId val="1733164016"/>
        <c:axId val="1733171504"/>
      </c:lineChart>
      <c:catAx>
        <c:axId val="1733164016"/>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71504"/>
        <c:crosses val="autoZero"/>
        <c:auto val="1"/>
        <c:lblAlgn val="ctr"/>
        <c:lblOffset val="100"/>
        <c:tickLblSkip val="5"/>
        <c:noMultiLvlLbl val="0"/>
      </c:catAx>
      <c:valAx>
        <c:axId val="1733171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3316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2.30'!$D$5</c:f>
              <c:strCache>
                <c:ptCount val="1"/>
                <c:pt idx="0">
                  <c:v>0,7%</c:v>
                </c:pt>
              </c:strCache>
            </c:strRef>
          </c:tx>
          <c:spPr>
            <a:solidFill>
              <a:srgbClr val="8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8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2.30'!$B$6:$C$8</c:f>
              <c:multiLvlStrCache>
                <c:ptCount val="3"/>
                <c:lvl>
                  <c:pt idx="0">
                    <c:v>(15 ans)</c:v>
                  </c:pt>
                  <c:pt idx="1">
                    <c:v>(25 ans = horizon du CSR)</c:v>
                  </c:pt>
                </c:lvl>
                <c:lvl>
                  <c:pt idx="0">
                    <c:v>2037</c:v>
                  </c:pt>
                  <c:pt idx="1">
                    <c:v>2047</c:v>
                  </c:pt>
                  <c:pt idx="2">
                    <c:v>2070</c:v>
                  </c:pt>
                </c:lvl>
              </c:multiLvlStrCache>
            </c:multiLvlStrRef>
          </c:cat>
          <c:val>
            <c:numRef>
              <c:f>'Fig 2.30'!$D$6:$D$8</c:f>
              <c:numCache>
                <c:formatCode>0.0%</c:formatCode>
                <c:ptCount val="3"/>
                <c:pt idx="0">
                  <c:v>-3.2564083680889544E-3</c:v>
                </c:pt>
                <c:pt idx="1">
                  <c:v>-5.4522083018118776E-3</c:v>
                </c:pt>
                <c:pt idx="2">
                  <c:v>-9.2619750092348564E-3</c:v>
                </c:pt>
              </c:numCache>
            </c:numRef>
          </c:val>
          <c:extLst>
            <c:ext xmlns:c16="http://schemas.microsoft.com/office/drawing/2014/chart" uri="{C3380CC4-5D6E-409C-BE32-E72D297353CC}">
              <c16:uniqueId val="{00000000-BDE7-404D-8543-64EF2333AB1C}"/>
            </c:ext>
          </c:extLst>
        </c:ser>
        <c:ser>
          <c:idx val="1"/>
          <c:order val="1"/>
          <c:tx>
            <c:strRef>
              <c:f>'Fig 2.30'!$E$5</c:f>
              <c:strCache>
                <c:ptCount val="1"/>
                <c:pt idx="0">
                  <c:v>1,0%</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2.30'!$B$6:$C$8</c:f>
              <c:multiLvlStrCache>
                <c:ptCount val="3"/>
                <c:lvl>
                  <c:pt idx="0">
                    <c:v>(15 ans)</c:v>
                  </c:pt>
                  <c:pt idx="1">
                    <c:v>(25 ans = horizon du CSR)</c:v>
                  </c:pt>
                </c:lvl>
                <c:lvl>
                  <c:pt idx="0">
                    <c:v>2037</c:v>
                  </c:pt>
                  <c:pt idx="1">
                    <c:v>2047</c:v>
                  </c:pt>
                  <c:pt idx="2">
                    <c:v>2070</c:v>
                  </c:pt>
                </c:lvl>
              </c:multiLvlStrCache>
            </c:multiLvlStrRef>
          </c:cat>
          <c:val>
            <c:numRef>
              <c:f>'Fig 2.30'!$E$6:$E$8</c:f>
              <c:numCache>
                <c:formatCode>0.0%</c:formatCode>
                <c:ptCount val="3"/>
                <c:pt idx="0">
                  <c:v>-2.6752247421792416E-3</c:v>
                </c:pt>
                <c:pt idx="1">
                  <c:v>-3.9375414156402064E-3</c:v>
                </c:pt>
                <c:pt idx="2">
                  <c:v>-5.6584595151617746E-3</c:v>
                </c:pt>
              </c:numCache>
            </c:numRef>
          </c:val>
          <c:extLst>
            <c:ext xmlns:c16="http://schemas.microsoft.com/office/drawing/2014/chart" uri="{C3380CC4-5D6E-409C-BE32-E72D297353CC}">
              <c16:uniqueId val="{00000001-BDE7-404D-8543-64EF2333AB1C}"/>
            </c:ext>
          </c:extLst>
        </c:ser>
        <c:ser>
          <c:idx val="2"/>
          <c:order val="2"/>
          <c:tx>
            <c:strRef>
              <c:f>'Fig 2.30'!$F$5</c:f>
              <c:strCache>
                <c:ptCount val="1"/>
                <c:pt idx="0">
                  <c:v>1,3%</c:v>
                </c:pt>
              </c:strCache>
            </c:strRef>
          </c:tx>
          <c:spPr>
            <a:solidFill>
              <a:schemeClr val="accent5">
                <a:lumMod val="75000"/>
              </a:schemeClr>
            </a:solidFill>
            <a:ln>
              <a:noFill/>
            </a:ln>
            <a:effectLst/>
          </c:spPr>
          <c:invertIfNegative val="0"/>
          <c:dPt>
            <c:idx val="0"/>
            <c:invertIfNegative val="0"/>
            <c:bubble3D val="0"/>
            <c:spPr>
              <a:solidFill>
                <a:srgbClr val="31859C"/>
              </a:solidFill>
              <a:ln>
                <a:noFill/>
              </a:ln>
              <a:effectLst/>
            </c:spPr>
            <c:extLst>
              <c:ext xmlns:c16="http://schemas.microsoft.com/office/drawing/2014/chart" uri="{C3380CC4-5D6E-409C-BE32-E72D297353CC}">
                <c16:uniqueId val="{0000000B-BDE7-404D-8543-64EF2333AB1C}"/>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31859C"/>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2.30'!$B$6:$C$8</c:f>
              <c:multiLvlStrCache>
                <c:ptCount val="3"/>
                <c:lvl>
                  <c:pt idx="0">
                    <c:v>(15 ans)</c:v>
                  </c:pt>
                  <c:pt idx="1">
                    <c:v>(25 ans = horizon du CSR)</c:v>
                  </c:pt>
                </c:lvl>
                <c:lvl>
                  <c:pt idx="0">
                    <c:v>2037</c:v>
                  </c:pt>
                  <c:pt idx="1">
                    <c:v>2047</c:v>
                  </c:pt>
                  <c:pt idx="2">
                    <c:v>2070</c:v>
                  </c:pt>
                </c:lvl>
              </c:multiLvlStrCache>
            </c:multiLvlStrRef>
          </c:cat>
          <c:val>
            <c:numRef>
              <c:f>'Fig 2.30'!$F$6:$F$8</c:f>
              <c:numCache>
                <c:formatCode>0.0%</c:formatCode>
                <c:ptCount val="3"/>
                <c:pt idx="0">
                  <c:v>-2.1576663246234387E-3</c:v>
                </c:pt>
                <c:pt idx="1">
                  <c:v>-2.5539415558142086E-3</c:v>
                </c:pt>
                <c:pt idx="2">
                  <c:v>-2.4521909590295597E-3</c:v>
                </c:pt>
              </c:numCache>
            </c:numRef>
          </c:val>
          <c:extLst>
            <c:ext xmlns:c16="http://schemas.microsoft.com/office/drawing/2014/chart" uri="{C3380CC4-5D6E-409C-BE32-E72D297353CC}">
              <c16:uniqueId val="{00000002-BDE7-404D-8543-64EF2333AB1C}"/>
            </c:ext>
          </c:extLst>
        </c:ser>
        <c:ser>
          <c:idx val="3"/>
          <c:order val="3"/>
          <c:tx>
            <c:strRef>
              <c:f>'Fig 2.30'!$G$5</c:f>
              <c:strCache>
                <c:ptCount val="1"/>
                <c:pt idx="0">
                  <c:v>1,6%</c:v>
                </c:pt>
              </c:strCache>
            </c:strRef>
          </c:tx>
          <c:spPr>
            <a:solidFill>
              <a:srgbClr val="00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66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2.30'!$B$6:$C$8</c:f>
              <c:multiLvlStrCache>
                <c:ptCount val="3"/>
                <c:lvl>
                  <c:pt idx="0">
                    <c:v>(15 ans)</c:v>
                  </c:pt>
                  <c:pt idx="1">
                    <c:v>(25 ans = horizon du CSR)</c:v>
                  </c:pt>
                </c:lvl>
                <c:lvl>
                  <c:pt idx="0">
                    <c:v>2037</c:v>
                  </c:pt>
                  <c:pt idx="1">
                    <c:v>2047</c:v>
                  </c:pt>
                  <c:pt idx="2">
                    <c:v>2070</c:v>
                  </c:pt>
                </c:lvl>
              </c:multiLvlStrCache>
            </c:multiLvlStrRef>
          </c:cat>
          <c:val>
            <c:numRef>
              <c:f>'Fig 2.30'!$G$6:$G$8</c:f>
              <c:numCache>
                <c:formatCode>0.0%</c:formatCode>
                <c:ptCount val="3"/>
                <c:pt idx="0">
                  <c:v>-1.7111022987038765E-3</c:v>
                </c:pt>
                <c:pt idx="1">
                  <c:v>-1.3131202381772191E-3</c:v>
                </c:pt>
                <c:pt idx="2">
                  <c:v>7.064459526387655E-4</c:v>
                </c:pt>
              </c:numCache>
            </c:numRef>
          </c:val>
          <c:extLst>
            <c:ext xmlns:c16="http://schemas.microsoft.com/office/drawing/2014/chart" uri="{C3380CC4-5D6E-409C-BE32-E72D297353CC}">
              <c16:uniqueId val="{00000003-BDE7-404D-8543-64EF2333AB1C}"/>
            </c:ext>
          </c:extLst>
        </c:ser>
        <c:dLbls>
          <c:dLblPos val="outEnd"/>
          <c:showLegendKey val="0"/>
          <c:showVal val="1"/>
          <c:showCatName val="0"/>
          <c:showSerName val="0"/>
          <c:showPercent val="0"/>
          <c:showBubbleSize val="0"/>
        </c:dLbls>
        <c:gapWidth val="219"/>
        <c:overlap val="-27"/>
        <c:axId val="1497939375"/>
        <c:axId val="1497940207"/>
      </c:barChart>
      <c:catAx>
        <c:axId val="1497939375"/>
        <c:scaling>
          <c:orientation val="minMax"/>
        </c:scaling>
        <c:delete val="0"/>
        <c:axPos val="b"/>
        <c:numFmt formatCode="General" sourceLinked="1"/>
        <c:majorTickMark val="none"/>
        <c:minorTickMark val="none"/>
        <c:tickLblPos val="high"/>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497940207"/>
        <c:crosses val="autoZero"/>
        <c:auto val="1"/>
        <c:lblAlgn val="ctr"/>
        <c:lblOffset val="100"/>
        <c:noMultiLvlLbl val="0"/>
      </c:catAx>
      <c:valAx>
        <c:axId val="149794020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4979393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explosion val="2"/>
          <c:dPt>
            <c:idx val="0"/>
            <c:bubble3D val="0"/>
            <c:spPr>
              <a:solidFill>
                <a:srgbClr val="40729A"/>
              </a:solidFill>
              <a:ln w="25400">
                <a:solidFill>
                  <a:schemeClr val="lt1"/>
                </a:solidFill>
              </a:ln>
              <a:effectLst/>
              <a:sp3d contourW="25400">
                <a:contourClr>
                  <a:schemeClr val="lt1"/>
                </a:contourClr>
              </a:sp3d>
            </c:spPr>
            <c:extLst>
              <c:ext xmlns:c16="http://schemas.microsoft.com/office/drawing/2014/chart" uri="{C3380CC4-5D6E-409C-BE32-E72D297353CC}">
                <c16:uniqueId val="{00000001-D05E-4140-98BE-5AC02486444D}"/>
              </c:ext>
            </c:extLst>
          </c:dPt>
          <c:dPt>
            <c:idx val="1"/>
            <c:bubble3D val="0"/>
            <c:spPr>
              <a:solidFill>
                <a:srgbClr val="40899A"/>
              </a:solidFill>
              <a:ln w="25400">
                <a:solidFill>
                  <a:schemeClr val="lt1"/>
                </a:solidFill>
              </a:ln>
              <a:effectLst/>
              <a:sp3d contourW="25400">
                <a:contourClr>
                  <a:schemeClr val="lt1"/>
                </a:contourClr>
              </a:sp3d>
            </c:spPr>
            <c:extLst>
              <c:ext xmlns:c16="http://schemas.microsoft.com/office/drawing/2014/chart" uri="{C3380CC4-5D6E-409C-BE32-E72D297353CC}">
                <c16:uniqueId val="{00000003-D05E-4140-98BE-5AC02486444D}"/>
              </c:ext>
            </c:extLst>
          </c:dPt>
          <c:dPt>
            <c:idx val="2"/>
            <c:bubble3D val="0"/>
            <c:spPr>
              <a:solidFill>
                <a:srgbClr val="79297F"/>
              </a:solidFill>
              <a:ln w="25400">
                <a:solidFill>
                  <a:schemeClr val="lt1"/>
                </a:solidFill>
              </a:ln>
              <a:effectLst/>
              <a:sp3d contourW="25400">
                <a:contourClr>
                  <a:schemeClr val="lt1"/>
                </a:contourClr>
              </a:sp3d>
            </c:spPr>
            <c:extLst>
              <c:ext xmlns:c16="http://schemas.microsoft.com/office/drawing/2014/chart" uri="{C3380CC4-5D6E-409C-BE32-E72D297353CC}">
                <c16:uniqueId val="{00000005-D05E-4140-98BE-5AC02486444D}"/>
              </c:ext>
            </c:extLst>
          </c:dPt>
          <c:dPt>
            <c:idx val="3"/>
            <c:bubble3D val="0"/>
            <c:spPr>
              <a:solidFill>
                <a:srgbClr val="A9B4CB"/>
              </a:solidFill>
              <a:ln w="25400">
                <a:solidFill>
                  <a:schemeClr val="lt1"/>
                </a:solidFill>
              </a:ln>
              <a:effectLst/>
              <a:sp3d contourW="25400">
                <a:contourClr>
                  <a:schemeClr val="lt1"/>
                </a:contourClr>
              </a:sp3d>
            </c:spPr>
            <c:extLst>
              <c:ext xmlns:c16="http://schemas.microsoft.com/office/drawing/2014/chart" uri="{C3380CC4-5D6E-409C-BE32-E72D297353CC}">
                <c16:uniqueId val="{00000007-D05E-4140-98BE-5AC02486444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'Fig 2.31'!$B$4:$B$7</c:f>
              <c:strCache>
                <c:ptCount val="4"/>
                <c:pt idx="0">
                  <c:v>Régimes de base</c:v>
                </c:pt>
                <c:pt idx="1">
                  <c:v>Autres régimes complémentaires</c:v>
                </c:pt>
                <c:pt idx="2">
                  <c:v>Agirc-Arrco</c:v>
                </c:pt>
                <c:pt idx="3">
                  <c:v>Régimes spéciaux</c:v>
                </c:pt>
              </c:strCache>
            </c:strRef>
          </c:cat>
          <c:val>
            <c:numRef>
              <c:f>'Fig 2.31'!$C$4:$C$7</c:f>
              <c:numCache>
                <c:formatCode>0.0" Md€"</c:formatCode>
                <c:ptCount val="4"/>
                <c:pt idx="0">
                  <c:v>3.0795374520000003</c:v>
                </c:pt>
                <c:pt idx="1">
                  <c:v>72.745124735120001</c:v>
                </c:pt>
                <c:pt idx="2">
                  <c:v>89.712000000000003</c:v>
                </c:pt>
                <c:pt idx="3">
                  <c:v>14.732127999999999</c:v>
                </c:pt>
              </c:numCache>
            </c:numRef>
          </c:val>
          <c:extLst>
            <c:ext xmlns:c16="http://schemas.microsoft.com/office/drawing/2014/chart" uri="{C3380CC4-5D6E-409C-BE32-E72D297353CC}">
              <c16:uniqueId val="{00000008-D05E-4140-98BE-5AC02486444D}"/>
            </c:ext>
          </c:extLst>
        </c:ser>
        <c:dLbls>
          <c:showLegendKey val="0"/>
          <c:showVal val="0"/>
          <c:showCatName val="0"/>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87644525134816E-2"/>
          <c:y val="4.202482021378811E-2"/>
          <c:w val="0.90215165396448871"/>
          <c:h val="0.74613759714291383"/>
        </c:manualLayout>
      </c:layout>
      <c:lineChart>
        <c:grouping val="standard"/>
        <c:varyColors val="0"/>
        <c:ser>
          <c:idx val="1"/>
          <c:order val="0"/>
          <c:tx>
            <c:v>Sc. 0,7 % - proj. 2023</c:v>
          </c:tx>
          <c:spPr>
            <a:ln w="28575" cap="rnd">
              <a:solidFill>
                <a:srgbClr val="800000"/>
              </a:solidFill>
              <a:prstDash val="solid"/>
              <a:round/>
            </a:ln>
            <a:effectLst/>
          </c:spPr>
          <c:marker>
            <c:symbol val="none"/>
          </c:marker>
          <c:cat>
            <c:numLit>
              <c:formatCode>General</c:formatCode>
              <c:ptCount val="5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pt idx="41">
                <c:v>2062</c:v>
              </c:pt>
              <c:pt idx="42">
                <c:v>2063</c:v>
              </c:pt>
              <c:pt idx="43">
                <c:v>2064</c:v>
              </c:pt>
              <c:pt idx="44">
                <c:v>2065</c:v>
              </c:pt>
              <c:pt idx="45">
                <c:v>2066</c:v>
              </c:pt>
              <c:pt idx="46">
                <c:v>2067</c:v>
              </c:pt>
              <c:pt idx="47">
                <c:v>2068</c:v>
              </c:pt>
              <c:pt idx="48">
                <c:v>2069</c:v>
              </c:pt>
              <c:pt idx="49">
                <c:v>2070</c:v>
              </c:pt>
            </c:numLit>
          </c:cat>
          <c:val>
            <c:numLit>
              <c:formatCode>General</c:formatCode>
              <c:ptCount val="50"/>
              <c:pt idx="0">
                <c:v>0.13818380261101212</c:v>
              </c:pt>
              <c:pt idx="1">
                <c:v>0.13666006125073693</c:v>
              </c:pt>
              <c:pt idx="2">
                <c:v>0.13492071473017686</c:v>
              </c:pt>
              <c:pt idx="3">
                <c:v>0.13739415188374676</c:v>
              </c:pt>
              <c:pt idx="4">
                <c:v>0.13781262178604423</c:v>
              </c:pt>
              <c:pt idx="5">
                <c:v>0.13730715198925561</c:v>
              </c:pt>
              <c:pt idx="6">
                <c:v>0.13620355248091348</c:v>
              </c:pt>
              <c:pt idx="7">
                <c:v>0.13562423125819101</c:v>
              </c:pt>
              <c:pt idx="8">
                <c:v>0.13551200689785653</c:v>
              </c:pt>
              <c:pt idx="9">
                <c:v>0.13542363316130968</c:v>
              </c:pt>
              <c:pt idx="10">
                <c:v>0.13528212905319908</c:v>
              </c:pt>
              <c:pt idx="11">
                <c:v>0.13501072281814852</c:v>
              </c:pt>
              <c:pt idx="12">
                <c:v>0.13543835041828001</c:v>
              </c:pt>
              <c:pt idx="13">
                <c:v>0.13572486620544635</c:v>
              </c:pt>
              <c:pt idx="14">
                <c:v>0.1359026301629345</c:v>
              </c:pt>
              <c:pt idx="15">
                <c:v>0.13616452059199979</c:v>
              </c:pt>
              <c:pt idx="16">
                <c:v>0.13645896463611423</c:v>
              </c:pt>
              <c:pt idx="17">
                <c:v>0.13650667769143968</c:v>
              </c:pt>
              <c:pt idx="18">
                <c:v>0.13650878641670705</c:v>
              </c:pt>
              <c:pt idx="19">
                <c:v>0.13653914116374247</c:v>
              </c:pt>
              <c:pt idx="20">
                <c:v>0.13660388646106919</c:v>
              </c:pt>
              <c:pt idx="21">
                <c:v>0.13672588035633687</c:v>
              </c:pt>
              <c:pt idx="22">
                <c:v>0.13685655578701536</c:v>
              </c:pt>
              <c:pt idx="23">
                <c:v>0.13706811096090665</c:v>
              </c:pt>
              <c:pt idx="24">
                <c:v>0.13729860921627574</c:v>
              </c:pt>
              <c:pt idx="25">
                <c:v>0.13746266794426001</c:v>
              </c:pt>
              <c:pt idx="26">
                <c:v>0.13755440558166279</c:v>
              </c:pt>
              <c:pt idx="27">
                <c:v>0.1376497109806637</c:v>
              </c:pt>
              <c:pt idx="28">
                <c:v>0.13772591444921511</c:v>
              </c:pt>
              <c:pt idx="29">
                <c:v>0.13782727447770673</c:v>
              </c:pt>
              <c:pt idx="30">
                <c:v>0.13797193165916471</c:v>
              </c:pt>
              <c:pt idx="31">
                <c:v>0.13802866888870877</c:v>
              </c:pt>
              <c:pt idx="32">
                <c:v>0.13802563157388117</c:v>
              </c:pt>
              <c:pt idx="33">
                <c:v>0.13799266949296699</c:v>
              </c:pt>
              <c:pt idx="34">
                <c:v>0.13785794648345742</c:v>
              </c:pt>
              <c:pt idx="35">
                <c:v>0.13772897954447103</c:v>
              </c:pt>
              <c:pt idx="36">
                <c:v>0.13758431658136114</c:v>
              </c:pt>
              <c:pt idx="37">
                <c:v>0.13741561673263217</c:v>
              </c:pt>
              <c:pt idx="38">
                <c:v>0.13727733510804097</c:v>
              </c:pt>
              <c:pt idx="39">
                <c:v>0.13714702920573557</c:v>
              </c:pt>
              <c:pt idx="40">
                <c:v>0.13709366045923491</c:v>
              </c:pt>
              <c:pt idx="41">
                <c:v>0.13707037737741889</c:v>
              </c:pt>
              <c:pt idx="42">
                <c:v>0.13705368079953323</c:v>
              </c:pt>
              <c:pt idx="43">
                <c:v>0.13712975784961567</c:v>
              </c:pt>
              <c:pt idx="44">
                <c:v>0.13727816000624896</c:v>
              </c:pt>
              <c:pt idx="45">
                <c:v>0.13742442039056799</c:v>
              </c:pt>
              <c:pt idx="46">
                <c:v>0.13765069359928672</c:v>
              </c:pt>
              <c:pt idx="47">
                <c:v>0.13791139785063222</c:v>
              </c:pt>
              <c:pt idx="48">
                <c:v>0.13826718488981704</c:v>
              </c:pt>
              <c:pt idx="49">
                <c:v>0.13863576000600869</c:v>
              </c:pt>
            </c:numLit>
          </c:val>
          <c:smooth val="0"/>
          <c:extLst>
            <c:ext xmlns:c16="http://schemas.microsoft.com/office/drawing/2014/chart" uri="{C3380CC4-5D6E-409C-BE32-E72D297353CC}">
              <c16:uniqueId val="{00000000-2790-48E0-AE3D-E2D6C93A4FCB}"/>
            </c:ext>
          </c:extLst>
        </c:ser>
        <c:ser>
          <c:idx val="2"/>
          <c:order val="1"/>
          <c:tx>
            <c:v>Sc. 1,0 % - proj. 2023</c:v>
          </c:tx>
          <c:spPr>
            <a:ln w="28575" cap="rnd">
              <a:solidFill>
                <a:srgbClr val="ED7D31">
                  <a:lumMod val="75000"/>
                </a:srgbClr>
              </a:solidFill>
              <a:round/>
            </a:ln>
            <a:effectLst/>
          </c:spPr>
          <c:marker>
            <c:symbol val="none"/>
          </c:marker>
          <c:cat>
            <c:numLit>
              <c:formatCode>General</c:formatCode>
              <c:ptCount val="5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pt idx="41">
                <c:v>2062</c:v>
              </c:pt>
              <c:pt idx="42">
                <c:v>2063</c:v>
              </c:pt>
              <c:pt idx="43">
                <c:v>2064</c:v>
              </c:pt>
              <c:pt idx="44">
                <c:v>2065</c:v>
              </c:pt>
              <c:pt idx="45">
                <c:v>2066</c:v>
              </c:pt>
              <c:pt idx="46">
                <c:v>2067</c:v>
              </c:pt>
              <c:pt idx="47">
                <c:v>2068</c:v>
              </c:pt>
              <c:pt idx="48">
                <c:v>2069</c:v>
              </c:pt>
              <c:pt idx="49">
                <c:v>2070</c:v>
              </c:pt>
            </c:numLit>
          </c:cat>
          <c:val>
            <c:numLit>
              <c:formatCode>General</c:formatCode>
              <c:ptCount val="50"/>
              <c:pt idx="0">
                <c:v>0.13818380261101212</c:v>
              </c:pt>
              <c:pt idx="1">
                <c:v>0.13666006125073693</c:v>
              </c:pt>
              <c:pt idx="2">
                <c:v>0.13492071473017686</c:v>
              </c:pt>
              <c:pt idx="3">
                <c:v>0.13739415188374676</c:v>
              </c:pt>
              <c:pt idx="4">
                <c:v>0.13781262178604423</c:v>
              </c:pt>
              <c:pt idx="5">
                <c:v>0.13730715198925561</c:v>
              </c:pt>
              <c:pt idx="6">
                <c:v>0.13620355249560834</c:v>
              </c:pt>
              <c:pt idx="7">
                <c:v>0.13554404604869097</c:v>
              </c:pt>
              <c:pt idx="8">
                <c:v>0.13532299655698626</c:v>
              </c:pt>
              <c:pt idx="9">
                <c:v>0.13503917850039435</c:v>
              </c:pt>
              <c:pt idx="10">
                <c:v>0.13461890380530719</c:v>
              </c:pt>
              <c:pt idx="11">
                <c:v>0.1340321093111872</c:v>
              </c:pt>
              <c:pt idx="12">
                <c:v>0.13417043208416346</c:v>
              </c:pt>
              <c:pt idx="13">
                <c:v>0.13415732059029242</c:v>
              </c:pt>
              <c:pt idx="14">
                <c:v>0.13403981684157706</c:v>
              </c:pt>
              <c:pt idx="15">
                <c:v>0.13400455846096804</c:v>
              </c:pt>
              <c:pt idx="16">
                <c:v>0.13401380785141034</c:v>
              </c:pt>
              <c:pt idx="17">
                <c:v>0.13379185593960102</c:v>
              </c:pt>
              <c:pt idx="18">
                <c:v>0.13352395898085656</c:v>
              </c:pt>
              <c:pt idx="19">
                <c:v>0.13329989781427831</c:v>
              </c:pt>
              <c:pt idx="20">
                <c:v>0.13310885104646383</c:v>
              </c:pt>
              <c:pt idx="21">
                <c:v>0.13297857948842767</c:v>
              </c:pt>
              <c:pt idx="22">
                <c:v>0.13285058206261297</c:v>
              </c:pt>
              <c:pt idx="23">
                <c:v>0.13282704019654473</c:v>
              </c:pt>
              <c:pt idx="24">
                <c:v>0.13278719388747129</c:v>
              </c:pt>
              <c:pt idx="25">
                <c:v>0.13270032835968532</c:v>
              </c:pt>
              <c:pt idx="26">
                <c:v>0.13259639922495409</c:v>
              </c:pt>
              <c:pt idx="27">
                <c:v>0.13247361806830427</c:v>
              </c:pt>
              <c:pt idx="28">
                <c:v>0.13233214729588488</c:v>
              </c:pt>
              <c:pt idx="29">
                <c:v>0.13221987613258845</c:v>
              </c:pt>
              <c:pt idx="30">
                <c:v>0.13212940334015044</c:v>
              </c:pt>
              <c:pt idx="31">
                <c:v>0.13197227587098453</c:v>
              </c:pt>
              <c:pt idx="32">
                <c:v>0.13176942888473919</c:v>
              </c:pt>
              <c:pt idx="33">
                <c:v>0.1315569804914517</c:v>
              </c:pt>
              <c:pt idx="34">
                <c:v>0.13125547571034035</c:v>
              </c:pt>
              <c:pt idx="35">
                <c:v>0.1309596286922888</c:v>
              </c:pt>
              <c:pt idx="36">
                <c:v>0.13064423834030486</c:v>
              </c:pt>
              <c:pt idx="37">
                <c:v>0.1303071793470377</c:v>
              </c:pt>
              <c:pt idx="38">
                <c:v>0.13002669913794107</c:v>
              </c:pt>
              <c:pt idx="39">
                <c:v>0.12973422506039425</c:v>
              </c:pt>
              <c:pt idx="40">
                <c:v>0.12952732342033779</c:v>
              </c:pt>
              <c:pt idx="41">
                <c:v>0.12935063580452</c:v>
              </c:pt>
              <c:pt idx="42">
                <c:v>0.1291982103384437</c:v>
              </c:pt>
              <c:pt idx="43">
                <c:v>0.12911190451114116</c:v>
              </c:pt>
              <c:pt idx="44">
                <c:v>0.12908839426958496</c:v>
              </c:pt>
              <c:pt idx="45">
                <c:v>0.12910102708153431</c:v>
              </c:pt>
              <c:pt idx="46">
                <c:v>0.12917582750658765</c:v>
              </c:pt>
              <c:pt idx="47">
                <c:v>0.12929861692346492</c:v>
              </c:pt>
              <c:pt idx="48">
                <c:v>0.12950431515449765</c:v>
              </c:pt>
              <c:pt idx="49">
                <c:v>0.12972729572831351</c:v>
              </c:pt>
            </c:numLit>
          </c:val>
          <c:smooth val="0"/>
          <c:extLst>
            <c:ext xmlns:c16="http://schemas.microsoft.com/office/drawing/2014/chart" uri="{C3380CC4-5D6E-409C-BE32-E72D297353CC}">
              <c16:uniqueId val="{00000001-2790-48E0-AE3D-E2D6C93A4FCB}"/>
            </c:ext>
          </c:extLst>
        </c:ser>
        <c:ser>
          <c:idx val="3"/>
          <c:order val="2"/>
          <c:tx>
            <c:v>Sc. 1,3 % - proj. 2023</c:v>
          </c:tx>
          <c:spPr>
            <a:ln w="28575" cap="rnd">
              <a:solidFill>
                <a:srgbClr val="31859C"/>
              </a:solidFill>
              <a:round/>
            </a:ln>
            <a:effectLst/>
          </c:spPr>
          <c:marker>
            <c:symbol val="none"/>
          </c:marker>
          <c:cat>
            <c:numLit>
              <c:formatCode>General</c:formatCode>
              <c:ptCount val="5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pt idx="41">
                <c:v>2062</c:v>
              </c:pt>
              <c:pt idx="42">
                <c:v>2063</c:v>
              </c:pt>
              <c:pt idx="43">
                <c:v>2064</c:v>
              </c:pt>
              <c:pt idx="44">
                <c:v>2065</c:v>
              </c:pt>
              <c:pt idx="45">
                <c:v>2066</c:v>
              </c:pt>
              <c:pt idx="46">
                <c:v>2067</c:v>
              </c:pt>
              <c:pt idx="47">
                <c:v>2068</c:v>
              </c:pt>
              <c:pt idx="48">
                <c:v>2069</c:v>
              </c:pt>
              <c:pt idx="49">
                <c:v>2070</c:v>
              </c:pt>
            </c:numLit>
          </c:cat>
          <c:val>
            <c:numLit>
              <c:formatCode>General</c:formatCode>
              <c:ptCount val="50"/>
              <c:pt idx="0">
                <c:v>0.13818380261101212</c:v>
              </c:pt>
              <c:pt idx="1">
                <c:v>0.13666006125073693</c:v>
              </c:pt>
              <c:pt idx="2">
                <c:v>0.13492071473017686</c:v>
              </c:pt>
              <c:pt idx="3">
                <c:v>0.13739415188374676</c:v>
              </c:pt>
              <c:pt idx="4">
                <c:v>0.13781262178604423</c:v>
              </c:pt>
              <c:pt idx="5">
                <c:v>0.13730715198925561</c:v>
              </c:pt>
              <c:pt idx="6">
                <c:v>0.13620355248091348</c:v>
              </c:pt>
              <c:pt idx="7">
                <c:v>0.13547672349390827</c:v>
              </c:pt>
              <c:pt idx="8">
                <c:v>0.1351247223372436</c:v>
              </c:pt>
              <c:pt idx="9">
                <c:v>0.13466135786716912</c:v>
              </c:pt>
              <c:pt idx="10">
                <c:v>0.13398236985714959</c:v>
              </c:pt>
              <c:pt idx="11">
                <c:v>0.13306379096077847</c:v>
              </c:pt>
              <c:pt idx="12">
                <c:v>0.13294518224181381</c:v>
              </c:pt>
              <c:pt idx="13">
                <c:v>0.13265866404143031</c:v>
              </c:pt>
              <c:pt idx="14">
                <c:v>0.13226441939199221</c:v>
              </c:pt>
              <c:pt idx="15">
                <c:v>0.13196663971987133</c:v>
              </c:pt>
              <c:pt idx="16">
                <c:v>0.13172140389809303</c:v>
              </c:pt>
              <c:pt idx="17">
                <c:v>0.13126252258714002</c:v>
              </c:pt>
              <c:pt idx="18">
                <c:v>0.13076395437427829</c:v>
              </c:pt>
              <c:pt idx="19">
                <c:v>0.13029641690059438</c:v>
              </c:pt>
              <c:pt idx="20">
                <c:v>0.12985025288019389</c:v>
              </c:pt>
              <c:pt idx="21">
                <c:v>0.12948209517828607</c:v>
              </c:pt>
              <c:pt idx="22">
                <c:v>0.12912932715996428</c:v>
              </c:pt>
              <c:pt idx="23">
                <c:v>0.12888072756359054</c:v>
              </c:pt>
              <c:pt idx="24">
                <c:v>0.12862879332599361</c:v>
              </c:pt>
              <c:pt idx="25">
                <c:v>0.12831754042167354</c:v>
              </c:pt>
              <c:pt idx="26">
                <c:v>0.12799744309127492</c:v>
              </c:pt>
              <c:pt idx="27">
                <c:v>0.12771228230118495</c:v>
              </c:pt>
              <c:pt idx="28">
                <c:v>0.12737530116042181</c:v>
              </c:pt>
              <c:pt idx="29">
                <c:v>0.12707532665531349</c:v>
              </c:pt>
              <c:pt idx="30">
                <c:v>0.12680969646233259</c:v>
              </c:pt>
              <c:pt idx="31">
                <c:v>0.12648948975981991</c:v>
              </c:pt>
              <c:pt idx="32">
                <c:v>0.1261177416825903</c:v>
              </c:pt>
              <c:pt idx="33">
                <c:v>0.12572329721682371</c:v>
              </c:pt>
              <c:pt idx="34">
                <c:v>0.1252576444503862</c:v>
              </c:pt>
              <c:pt idx="35">
                <c:v>0.12481722638559727</c:v>
              </c:pt>
              <c:pt idx="36">
                <c:v>0.12436941720989063</c:v>
              </c:pt>
              <c:pt idx="37">
                <c:v>0.12390546507629743</c:v>
              </c:pt>
              <c:pt idx="38">
                <c:v>0.12349612842173795</c:v>
              </c:pt>
              <c:pt idx="39">
                <c:v>0.12307586146608653</c:v>
              </c:pt>
              <c:pt idx="40">
                <c:v>0.12273572751199202</c:v>
              </c:pt>
              <c:pt idx="41">
                <c:v>0.12243103446474636</c:v>
              </c:pt>
              <c:pt idx="42">
                <c:v>0.12216795331873921</c:v>
              </c:pt>
              <c:pt idx="43">
                <c:v>0.12192970874399327</c:v>
              </c:pt>
              <c:pt idx="44">
                <c:v>0.12175854508259863</c:v>
              </c:pt>
              <c:pt idx="45">
                <c:v>0.12164482839586731</c:v>
              </c:pt>
              <c:pt idx="46">
                <c:v>0.12160791809567688</c:v>
              </c:pt>
              <c:pt idx="47">
                <c:v>0.12159201714289811</c:v>
              </c:pt>
              <c:pt idx="48">
                <c:v>0.12168318370154224</c:v>
              </c:pt>
              <c:pt idx="49">
                <c:v>0.12179062811958871</c:v>
              </c:pt>
            </c:numLit>
          </c:val>
          <c:smooth val="0"/>
          <c:extLst>
            <c:ext xmlns:c16="http://schemas.microsoft.com/office/drawing/2014/chart" uri="{C3380CC4-5D6E-409C-BE32-E72D297353CC}">
              <c16:uniqueId val="{00000002-2790-48E0-AE3D-E2D6C93A4FCB}"/>
            </c:ext>
          </c:extLst>
        </c:ser>
        <c:ser>
          <c:idx val="4"/>
          <c:order val="3"/>
          <c:tx>
            <c:v>Sc. 1,6 % - proj. 2023</c:v>
          </c:tx>
          <c:spPr>
            <a:ln w="28575" cap="rnd">
              <a:solidFill>
                <a:srgbClr val="006600"/>
              </a:solidFill>
              <a:round/>
            </a:ln>
            <a:effectLst/>
          </c:spPr>
          <c:marker>
            <c:symbol val="none"/>
          </c:marker>
          <c:cat>
            <c:numLit>
              <c:formatCode>General</c:formatCode>
              <c:ptCount val="5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pt idx="41">
                <c:v>2062</c:v>
              </c:pt>
              <c:pt idx="42">
                <c:v>2063</c:v>
              </c:pt>
              <c:pt idx="43">
                <c:v>2064</c:v>
              </c:pt>
              <c:pt idx="44">
                <c:v>2065</c:v>
              </c:pt>
              <c:pt idx="45">
                <c:v>2066</c:v>
              </c:pt>
              <c:pt idx="46">
                <c:v>2067</c:v>
              </c:pt>
              <c:pt idx="47">
                <c:v>2068</c:v>
              </c:pt>
              <c:pt idx="48">
                <c:v>2069</c:v>
              </c:pt>
              <c:pt idx="49">
                <c:v>2070</c:v>
              </c:pt>
            </c:numLit>
          </c:cat>
          <c:val>
            <c:numLit>
              <c:formatCode>General</c:formatCode>
              <c:ptCount val="50"/>
              <c:pt idx="0">
                <c:v>0.13818380261101212</c:v>
              </c:pt>
              <c:pt idx="1">
                <c:v>0.13666006125073693</c:v>
              </c:pt>
              <c:pt idx="2">
                <c:v>0.13492071473017686</c:v>
              </c:pt>
              <c:pt idx="3">
                <c:v>0.13739415188374676</c:v>
              </c:pt>
              <c:pt idx="4">
                <c:v>0.13781262178604423</c:v>
              </c:pt>
              <c:pt idx="5">
                <c:v>0.13730715198925561</c:v>
              </c:pt>
              <c:pt idx="6">
                <c:v>0.13620355248091348</c:v>
              </c:pt>
              <c:pt idx="7">
                <c:v>0.13541499692796088</c:v>
              </c:pt>
              <c:pt idx="8">
                <c:v>0.13493534141209615</c:v>
              </c:pt>
              <c:pt idx="9">
                <c:v>0.13428576142752613</c:v>
              </c:pt>
              <c:pt idx="10">
                <c:v>0.13338271699193407</c:v>
              </c:pt>
              <c:pt idx="11">
                <c:v>0.13219936738542709</c:v>
              </c:pt>
              <c:pt idx="12">
                <c:v>0.13183525588546316</c:v>
              </c:pt>
              <c:pt idx="13">
                <c:v>0.13131267751180592</c:v>
              </c:pt>
              <c:pt idx="14">
                <c:v>0.13068482512812754</c:v>
              </c:pt>
              <c:pt idx="15">
                <c:v>0.13014681462540664</c:v>
              </c:pt>
              <c:pt idx="16">
                <c:v>0.1296766751798272</c:v>
              </c:pt>
              <c:pt idx="17">
                <c:v>0.12899427665079838</c:v>
              </c:pt>
              <c:pt idx="18">
                <c:v>0.12827483102624548</c:v>
              </c:pt>
              <c:pt idx="19">
                <c:v>0.12759865433658021</c:v>
              </c:pt>
              <c:pt idx="20">
                <c:v>0.12695099656684555</c:v>
              </c:pt>
              <c:pt idx="21">
                <c:v>0.12637406625911166</c:v>
              </c:pt>
              <c:pt idx="22">
                <c:v>0.12581553007281393</c:v>
              </c:pt>
              <c:pt idx="23">
                <c:v>0.12535555767165613</c:v>
              </c:pt>
              <c:pt idx="24">
                <c:v>0.12490348135855822</c:v>
              </c:pt>
              <c:pt idx="25">
                <c:v>0.12440623365353858</c:v>
              </c:pt>
              <c:pt idx="26">
                <c:v>0.12390881256607471</c:v>
              </c:pt>
              <c:pt idx="27">
                <c:v>0.12341368085996307</c:v>
              </c:pt>
              <c:pt idx="28">
                <c:v>0.12291148463990124</c:v>
              </c:pt>
              <c:pt idx="29">
                <c:v>0.12242894856813311</c:v>
              </c:pt>
              <c:pt idx="30">
                <c:v>0.12199906702293274</c:v>
              </c:pt>
              <c:pt idx="31">
                <c:v>0.12148704712330723</c:v>
              </c:pt>
              <c:pt idx="32">
                <c:v>0.12095692362380676</c:v>
              </c:pt>
              <c:pt idx="33">
                <c:v>0.12040508580730151</c:v>
              </c:pt>
              <c:pt idx="34">
                <c:v>0.11979418874642342</c:v>
              </c:pt>
              <c:pt idx="35">
                <c:v>0.11921316068666123</c:v>
              </c:pt>
              <c:pt idx="36">
                <c:v>0.11859992415660769</c:v>
              </c:pt>
              <c:pt idx="37">
                <c:v>0.11799178452007898</c:v>
              </c:pt>
              <c:pt idx="38">
                <c:v>0.1174108061824939</c:v>
              </c:pt>
              <c:pt idx="39">
                <c:v>0.11684603175984419</c:v>
              </c:pt>
              <c:pt idx="40">
                <c:v>0.11634602101474469</c:v>
              </c:pt>
              <c:pt idx="41">
                <c:v>0.11589611042853694</c:v>
              </c:pt>
              <c:pt idx="42">
                <c:v>0.11546354457162047</c:v>
              </c:pt>
              <c:pt idx="43">
                <c:v>0.11508178029485956</c:v>
              </c:pt>
              <c:pt idx="44">
                <c:v>0.11476658265444249</c:v>
              </c:pt>
              <c:pt idx="45">
                <c:v>0.11450253742064595</c:v>
              </c:pt>
              <c:pt idx="46">
                <c:v>0.11432098819720972</c:v>
              </c:pt>
              <c:pt idx="47">
                <c:v>0.1141793222826769</c:v>
              </c:pt>
              <c:pt idx="48">
                <c:v>0.11409965937835316</c:v>
              </c:pt>
              <c:pt idx="49">
                <c:v>0.11403907756774218</c:v>
              </c:pt>
            </c:numLit>
          </c:val>
          <c:smooth val="0"/>
          <c:extLst>
            <c:ext xmlns:c16="http://schemas.microsoft.com/office/drawing/2014/chart" uri="{C3380CC4-5D6E-409C-BE32-E72D297353CC}">
              <c16:uniqueId val="{00000003-2790-48E0-AE3D-E2D6C93A4FCB}"/>
            </c:ext>
          </c:extLst>
        </c:ser>
        <c:ser>
          <c:idx val="7"/>
          <c:order val="4"/>
          <c:tx>
            <c:v>Sc. 0,7 % - proj. 2022</c:v>
          </c:tx>
          <c:spPr>
            <a:ln w="28575" cap="rnd">
              <a:solidFill>
                <a:srgbClr val="800000"/>
              </a:solidFill>
              <a:prstDash val="sysDash"/>
              <a:round/>
            </a:ln>
            <a:effectLst/>
          </c:spPr>
          <c:marker>
            <c:symbol val="none"/>
          </c:marker>
          <c:cat>
            <c:numLit>
              <c:formatCode>General</c:formatCode>
              <c:ptCount val="5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pt idx="41">
                <c:v>2062</c:v>
              </c:pt>
              <c:pt idx="42">
                <c:v>2063</c:v>
              </c:pt>
              <c:pt idx="43">
                <c:v>2064</c:v>
              </c:pt>
              <c:pt idx="44">
                <c:v>2065</c:v>
              </c:pt>
              <c:pt idx="45">
                <c:v>2066</c:v>
              </c:pt>
              <c:pt idx="46">
                <c:v>2067</c:v>
              </c:pt>
              <c:pt idx="47">
                <c:v>2068</c:v>
              </c:pt>
              <c:pt idx="48">
                <c:v>2069</c:v>
              </c:pt>
              <c:pt idx="49">
                <c:v>2070</c:v>
              </c:pt>
            </c:numLit>
          </c:cat>
          <c:val>
            <c:numLit>
              <c:formatCode>General</c:formatCode>
              <c:ptCount val="50"/>
              <c:pt idx="0">
                <c:v>0.13800068808161342</c:v>
              </c:pt>
              <c:pt idx="1">
                <c:v>0.13697547031967333</c:v>
              </c:pt>
              <c:pt idx="2">
                <c:v>0.1372195291113352</c:v>
              </c:pt>
              <c:pt idx="3">
                <c:v>0.1393808174061546</c:v>
              </c:pt>
              <c:pt idx="4">
                <c:v>0.13974960700479291</c:v>
              </c:pt>
              <c:pt idx="5">
                <c:v>0.13955054549082907</c:v>
              </c:pt>
              <c:pt idx="6">
                <c:v>0.13918722664751115</c:v>
              </c:pt>
              <c:pt idx="7">
                <c:v>0.13941822287823602</c:v>
              </c:pt>
              <c:pt idx="8">
                <c:v>0.14024656736621524</c:v>
              </c:pt>
              <c:pt idx="9">
                <c:v>0.14097154688646951</c:v>
              </c:pt>
              <c:pt idx="10">
                <c:v>0.14157584023191461</c:v>
              </c:pt>
              <c:pt idx="11">
                <c:v>0.1419730000506996</c:v>
              </c:pt>
              <c:pt idx="12">
                <c:v>0.14246473009360347</c:v>
              </c:pt>
              <c:pt idx="13">
                <c:v>0.1427478902970204</c:v>
              </c:pt>
              <c:pt idx="14">
                <c:v>0.1428481123478117</c:v>
              </c:pt>
              <c:pt idx="15">
                <c:v>0.14282059321610951</c:v>
              </c:pt>
              <c:pt idx="16">
                <c:v>0.1427737918820127</c:v>
              </c:pt>
              <c:pt idx="17">
                <c:v>0.14264371572757617</c:v>
              </c:pt>
              <c:pt idx="18">
                <c:v>0.14253622836718613</c:v>
              </c:pt>
              <c:pt idx="19">
                <c:v>0.14258302394954497</c:v>
              </c:pt>
              <c:pt idx="20">
                <c:v>0.14265392342919586</c:v>
              </c:pt>
              <c:pt idx="21">
                <c:v>0.14279198699962772</c:v>
              </c:pt>
              <c:pt idx="22">
                <c:v>0.14302312382364232</c:v>
              </c:pt>
              <c:pt idx="23">
                <c:v>0.14317973569383818</c:v>
              </c:pt>
              <c:pt idx="24">
                <c:v>0.14323842103124154</c:v>
              </c:pt>
              <c:pt idx="25">
                <c:v>0.14331041419331314</c:v>
              </c:pt>
              <c:pt idx="26">
                <c:v>0.14336795544027586</c:v>
              </c:pt>
              <c:pt idx="27">
                <c:v>0.14346395743722193</c:v>
              </c:pt>
              <c:pt idx="28">
                <c:v>0.14355423496881489</c:v>
              </c:pt>
              <c:pt idx="29">
                <c:v>0.1436278586305561</c:v>
              </c:pt>
              <c:pt idx="30">
                <c:v>0.14368053879641657</c:v>
              </c:pt>
              <c:pt idx="31">
                <c:v>0.14366114638898816</c:v>
              </c:pt>
              <c:pt idx="32">
                <c:v>0.14359328490019588</c:v>
              </c:pt>
              <c:pt idx="33">
                <c:v>0.14353672404286658</c:v>
              </c:pt>
              <c:pt idx="34">
                <c:v>0.14336782527753025</c:v>
              </c:pt>
              <c:pt idx="35">
                <c:v>0.14321984100443988</c:v>
              </c:pt>
              <c:pt idx="36">
                <c:v>0.14305649235398188</c:v>
              </c:pt>
              <c:pt idx="37">
                <c:v>0.14293846229036267</c:v>
              </c:pt>
              <c:pt idx="38">
                <c:v>0.14286482915375848</c:v>
              </c:pt>
              <c:pt idx="39">
                <c:v>0.14284692826014478</c:v>
              </c:pt>
              <c:pt idx="40">
                <c:v>0.14280929320894165</c:v>
              </c:pt>
              <c:pt idx="41">
                <c:v>0.14280071963386926</c:v>
              </c:pt>
              <c:pt idx="42">
                <c:v>0.14278873206773501</c:v>
              </c:pt>
              <c:pt idx="43">
                <c:v>0.14283980771041593</c:v>
              </c:pt>
              <c:pt idx="44">
                <c:v>0.14295386882201652</c:v>
              </c:pt>
              <c:pt idx="45">
                <c:v>0.14309073404612757</c:v>
              </c:pt>
              <c:pt idx="46">
                <c:v>0.14328888209195337</c:v>
              </c:pt>
              <c:pt idx="47">
                <c:v>0.14350698100365297</c:v>
              </c:pt>
              <c:pt idx="48">
                <c:v>0.14378378274072037</c:v>
              </c:pt>
              <c:pt idx="49">
                <c:v>0.14414223483896532</c:v>
              </c:pt>
            </c:numLit>
          </c:val>
          <c:smooth val="0"/>
          <c:extLst>
            <c:ext xmlns:c16="http://schemas.microsoft.com/office/drawing/2014/chart" uri="{C3380CC4-5D6E-409C-BE32-E72D297353CC}">
              <c16:uniqueId val="{00000004-2790-48E0-AE3D-E2D6C93A4FCB}"/>
            </c:ext>
          </c:extLst>
        </c:ser>
        <c:ser>
          <c:idx val="8"/>
          <c:order val="5"/>
          <c:tx>
            <c:v>Sc. 1,0 % - proj. 2022</c:v>
          </c:tx>
          <c:spPr>
            <a:ln w="28575" cap="rnd">
              <a:solidFill>
                <a:srgbClr val="ED7D31">
                  <a:lumMod val="75000"/>
                </a:srgbClr>
              </a:solidFill>
              <a:prstDash val="sysDash"/>
              <a:round/>
            </a:ln>
            <a:effectLst/>
          </c:spPr>
          <c:marker>
            <c:symbol val="none"/>
          </c:marker>
          <c:cat>
            <c:numLit>
              <c:formatCode>General</c:formatCode>
              <c:ptCount val="5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pt idx="41">
                <c:v>2062</c:v>
              </c:pt>
              <c:pt idx="42">
                <c:v>2063</c:v>
              </c:pt>
              <c:pt idx="43">
                <c:v>2064</c:v>
              </c:pt>
              <c:pt idx="44">
                <c:v>2065</c:v>
              </c:pt>
              <c:pt idx="45">
                <c:v>2066</c:v>
              </c:pt>
              <c:pt idx="46">
                <c:v>2067</c:v>
              </c:pt>
              <c:pt idx="47">
                <c:v>2068</c:v>
              </c:pt>
              <c:pt idx="48">
                <c:v>2069</c:v>
              </c:pt>
              <c:pt idx="49">
                <c:v>2070</c:v>
              </c:pt>
            </c:numLit>
          </c:cat>
          <c:val>
            <c:numLit>
              <c:formatCode>General</c:formatCode>
              <c:ptCount val="50"/>
              <c:pt idx="0">
                <c:v>0.13800068808161342</c:v>
              </c:pt>
              <c:pt idx="1">
                <c:v>0.13697547031967333</c:v>
              </c:pt>
              <c:pt idx="2">
                <c:v>0.1372195291113352</c:v>
              </c:pt>
              <c:pt idx="3">
                <c:v>0.1393808174061546</c:v>
              </c:pt>
              <c:pt idx="4">
                <c:v>0.13974960700479291</c:v>
              </c:pt>
              <c:pt idx="5">
                <c:v>0.13955054549082907</c:v>
              </c:pt>
              <c:pt idx="6">
                <c:v>0.13918732011547844</c:v>
              </c:pt>
              <c:pt idx="7">
                <c:v>0.1393278956101246</c:v>
              </c:pt>
              <c:pt idx="8">
                <c:v>0.1400394224381446</c:v>
              </c:pt>
              <c:pt idx="9">
                <c:v>0.14055989740646518</c:v>
              </c:pt>
              <c:pt idx="10">
                <c:v>0.14087080616678829</c:v>
              </c:pt>
              <c:pt idx="11">
                <c:v>0.14092964192674448</c:v>
              </c:pt>
              <c:pt idx="12">
                <c:v>0.14111541128526936</c:v>
              </c:pt>
              <c:pt idx="13">
                <c:v>0.14108228642258056</c:v>
              </c:pt>
              <c:pt idx="14">
                <c:v>0.14087428249218564</c:v>
              </c:pt>
              <c:pt idx="15">
                <c:v>0.14053769485989276</c:v>
              </c:pt>
              <c:pt idx="16">
                <c:v>0.1401996305734439</c:v>
              </c:pt>
              <c:pt idx="17">
                <c:v>0.13978940118474592</c:v>
              </c:pt>
              <c:pt idx="18">
                <c:v>0.13939889653955187</c:v>
              </c:pt>
              <c:pt idx="19">
                <c:v>0.13917528105787644</c:v>
              </c:pt>
              <c:pt idx="20">
                <c:v>0.13897293253771362</c:v>
              </c:pt>
              <c:pt idx="21">
                <c:v>0.13883972345282986</c:v>
              </c:pt>
              <c:pt idx="22">
                <c:v>0.13879092261673504</c:v>
              </c:pt>
              <c:pt idx="23">
                <c:v>0.13869448465853015</c:v>
              </c:pt>
              <c:pt idx="24">
                <c:v>0.13847103256710563</c:v>
              </c:pt>
              <c:pt idx="25">
                <c:v>0.13828108931681832</c:v>
              </c:pt>
              <c:pt idx="26">
                <c:v>0.13812453799676175</c:v>
              </c:pt>
              <c:pt idx="27">
                <c:v>0.13798569691969748</c:v>
              </c:pt>
              <c:pt idx="28">
                <c:v>0.1378383628515191</c:v>
              </c:pt>
              <c:pt idx="29">
                <c:v>0.13767863966928007</c:v>
              </c:pt>
              <c:pt idx="30">
                <c:v>0.13748203240859069</c:v>
              </c:pt>
              <c:pt idx="31">
                <c:v>0.13723220540679279</c:v>
              </c:pt>
              <c:pt idx="32">
                <c:v>0.13695108838652281</c:v>
              </c:pt>
              <c:pt idx="33">
                <c:v>0.13669663986929978</c:v>
              </c:pt>
              <c:pt idx="34">
                <c:v>0.13634236643322242</c:v>
              </c:pt>
              <c:pt idx="35">
                <c:v>0.13600908080276011</c:v>
              </c:pt>
              <c:pt idx="36">
                <c:v>0.13565765910917657</c:v>
              </c:pt>
              <c:pt idx="37">
                <c:v>0.13535090992714119</c:v>
              </c:pt>
              <c:pt idx="38">
                <c:v>0.13511535163731261</c:v>
              </c:pt>
              <c:pt idx="39">
                <c:v>0.13491446809939814</c:v>
              </c:pt>
              <c:pt idx="40">
                <c:v>0.13470402421533373</c:v>
              </c:pt>
              <c:pt idx="41">
                <c:v>0.13452245952437689</c:v>
              </c:pt>
              <c:pt idx="42">
                <c:v>0.13435666870849344</c:v>
              </c:pt>
              <c:pt idx="43">
                <c:v>0.13423436325418914</c:v>
              </c:pt>
              <c:pt idx="44">
                <c:v>0.13416257639553059</c:v>
              </c:pt>
              <c:pt idx="45">
                <c:v>0.1341482811785194</c:v>
              </c:pt>
              <c:pt idx="46">
                <c:v>0.13418325438537937</c:v>
              </c:pt>
              <c:pt idx="47">
                <c:v>0.13424277862502521</c:v>
              </c:pt>
              <c:pt idx="48">
                <c:v>0.13436056149514691</c:v>
              </c:pt>
              <c:pt idx="49">
                <c:v>0.13455828570412007</c:v>
              </c:pt>
            </c:numLit>
          </c:val>
          <c:smooth val="0"/>
          <c:extLst>
            <c:ext xmlns:c16="http://schemas.microsoft.com/office/drawing/2014/chart" uri="{C3380CC4-5D6E-409C-BE32-E72D297353CC}">
              <c16:uniqueId val="{00000005-2790-48E0-AE3D-E2D6C93A4FCB}"/>
            </c:ext>
          </c:extLst>
        </c:ser>
        <c:ser>
          <c:idx val="9"/>
          <c:order val="6"/>
          <c:tx>
            <c:v>Sc. 1,3 % - proj. 2022</c:v>
          </c:tx>
          <c:spPr>
            <a:ln w="28575" cap="rnd">
              <a:solidFill>
                <a:srgbClr val="31859C"/>
              </a:solidFill>
              <a:prstDash val="sysDash"/>
              <a:round/>
            </a:ln>
            <a:effectLst/>
          </c:spPr>
          <c:marker>
            <c:symbol val="none"/>
          </c:marker>
          <c:cat>
            <c:numLit>
              <c:formatCode>General</c:formatCode>
              <c:ptCount val="5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pt idx="41">
                <c:v>2062</c:v>
              </c:pt>
              <c:pt idx="42">
                <c:v>2063</c:v>
              </c:pt>
              <c:pt idx="43">
                <c:v>2064</c:v>
              </c:pt>
              <c:pt idx="44">
                <c:v>2065</c:v>
              </c:pt>
              <c:pt idx="45">
                <c:v>2066</c:v>
              </c:pt>
              <c:pt idx="46">
                <c:v>2067</c:v>
              </c:pt>
              <c:pt idx="47">
                <c:v>2068</c:v>
              </c:pt>
              <c:pt idx="48">
                <c:v>2069</c:v>
              </c:pt>
              <c:pt idx="49">
                <c:v>2070</c:v>
              </c:pt>
            </c:numLit>
          </c:cat>
          <c:val>
            <c:numLit>
              <c:formatCode>General</c:formatCode>
              <c:ptCount val="50"/>
              <c:pt idx="0">
                <c:v>0.13800068808161342</c:v>
              </c:pt>
              <c:pt idx="1">
                <c:v>0.13697547031967333</c:v>
              </c:pt>
              <c:pt idx="2">
                <c:v>0.1372195291113352</c:v>
              </c:pt>
              <c:pt idx="3">
                <c:v>0.1393808174061546</c:v>
              </c:pt>
              <c:pt idx="4">
                <c:v>0.13974960700479291</c:v>
              </c:pt>
              <c:pt idx="5">
                <c:v>0.13955054549082907</c:v>
              </c:pt>
              <c:pt idx="6">
                <c:v>0.13918732011547844</c:v>
              </c:pt>
              <c:pt idx="7">
                <c:v>0.13926334607778143</c:v>
              </c:pt>
              <c:pt idx="8">
                <c:v>0.13985772463381066</c:v>
              </c:pt>
              <c:pt idx="9">
                <c:v>0.1401751982976</c:v>
              </c:pt>
              <c:pt idx="10">
                <c:v>0.14020226144887954</c:v>
              </c:pt>
              <c:pt idx="11">
                <c:v>0.13994918907904158</c:v>
              </c:pt>
              <c:pt idx="12">
                <c:v>0.13980940993792371</c:v>
              </c:pt>
              <c:pt idx="13">
                <c:v>0.13945655533768705</c:v>
              </c:pt>
              <c:pt idx="14">
                <c:v>0.13894598737595157</c:v>
              </c:pt>
              <c:pt idx="15">
                <c:v>0.13832525689147965</c:v>
              </c:pt>
              <c:pt idx="16">
                <c:v>0.13769718161424982</c:v>
              </c:pt>
              <c:pt idx="17">
                <c:v>0.13702156024359974</c:v>
              </c:pt>
              <c:pt idx="18">
                <c:v>0.13635690243421081</c:v>
              </c:pt>
              <c:pt idx="19">
                <c:v>0.13584849034829255</c:v>
              </c:pt>
              <c:pt idx="20">
                <c:v>0.13539377159350519</c:v>
              </c:pt>
              <c:pt idx="21">
                <c:v>0.13498984882464812</c:v>
              </c:pt>
              <c:pt idx="22">
                <c:v>0.13469449749912057</c:v>
              </c:pt>
              <c:pt idx="23">
                <c:v>0.13435688795284564</c:v>
              </c:pt>
              <c:pt idx="24">
                <c:v>0.13390314125365907</c:v>
              </c:pt>
              <c:pt idx="25">
                <c:v>0.13348188904281857</c:v>
              </c:pt>
              <c:pt idx="26">
                <c:v>0.13310144558117587</c:v>
              </c:pt>
              <c:pt idx="27">
                <c:v>0.13273898992203245</c:v>
              </c:pt>
              <c:pt idx="28">
                <c:v>0.13236997380094459</c:v>
              </c:pt>
              <c:pt idx="29">
                <c:v>0.13199811564411923</c:v>
              </c:pt>
              <c:pt idx="30">
                <c:v>0.13162409267206659</c:v>
              </c:pt>
              <c:pt idx="31">
                <c:v>0.13119989839084276</c:v>
              </c:pt>
              <c:pt idx="32">
                <c:v>0.13075169145649501</c:v>
              </c:pt>
              <c:pt idx="33">
                <c:v>0.13029570588681669</c:v>
              </c:pt>
              <c:pt idx="34">
                <c:v>0.12977860278702449</c:v>
              </c:pt>
              <c:pt idx="35">
                <c:v>0.12929373131597718</c:v>
              </c:pt>
              <c:pt idx="36">
                <c:v>0.12881353000371859</c:v>
              </c:pt>
              <c:pt idx="37">
                <c:v>0.1283705635563662</c:v>
              </c:pt>
              <c:pt idx="38">
                <c:v>0.12798218068994241</c:v>
              </c:pt>
              <c:pt idx="39">
                <c:v>0.12765708649309379</c:v>
              </c:pt>
              <c:pt idx="40">
                <c:v>0.12730625007063262</c:v>
              </c:pt>
              <c:pt idx="41">
                <c:v>0.12698109096290233</c:v>
              </c:pt>
              <c:pt idx="42">
                <c:v>0.12666814372201424</c:v>
              </c:pt>
              <c:pt idx="43">
                <c:v>0.12640827319053557</c:v>
              </c:pt>
              <c:pt idx="44">
                <c:v>0.12620332359398442</c:v>
              </c:pt>
              <c:pt idx="45">
                <c:v>0.12605300232622113</c:v>
              </c:pt>
              <c:pt idx="46">
                <c:v>0.12593539700453715</c:v>
              </c:pt>
              <c:pt idx="47">
                <c:v>0.12582843002170774</c:v>
              </c:pt>
              <c:pt idx="48">
                <c:v>0.12582067928479634</c:v>
              </c:pt>
              <c:pt idx="49">
                <c:v>0.12585936302107745</c:v>
              </c:pt>
            </c:numLit>
          </c:val>
          <c:smooth val="0"/>
          <c:extLst>
            <c:ext xmlns:c16="http://schemas.microsoft.com/office/drawing/2014/chart" uri="{C3380CC4-5D6E-409C-BE32-E72D297353CC}">
              <c16:uniqueId val="{00000006-2790-48E0-AE3D-E2D6C93A4FCB}"/>
            </c:ext>
          </c:extLst>
        </c:ser>
        <c:ser>
          <c:idx val="10"/>
          <c:order val="7"/>
          <c:tx>
            <c:v>Sc. 1,6 % - proj. 2022</c:v>
          </c:tx>
          <c:spPr>
            <a:ln w="28575" cap="rnd">
              <a:solidFill>
                <a:srgbClr val="006600"/>
              </a:solidFill>
              <a:prstDash val="sysDash"/>
              <a:round/>
            </a:ln>
            <a:effectLst/>
          </c:spPr>
          <c:marker>
            <c:symbol val="none"/>
          </c:marker>
          <c:cat>
            <c:numLit>
              <c:formatCode>General</c:formatCode>
              <c:ptCount val="5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pt idx="41">
                <c:v>2062</c:v>
              </c:pt>
              <c:pt idx="42">
                <c:v>2063</c:v>
              </c:pt>
              <c:pt idx="43">
                <c:v>2064</c:v>
              </c:pt>
              <c:pt idx="44">
                <c:v>2065</c:v>
              </c:pt>
              <c:pt idx="45">
                <c:v>2066</c:v>
              </c:pt>
              <c:pt idx="46">
                <c:v>2067</c:v>
              </c:pt>
              <c:pt idx="47">
                <c:v>2068</c:v>
              </c:pt>
              <c:pt idx="48">
                <c:v>2069</c:v>
              </c:pt>
              <c:pt idx="49">
                <c:v>2070</c:v>
              </c:pt>
            </c:numLit>
          </c:cat>
          <c:val>
            <c:numLit>
              <c:formatCode>General</c:formatCode>
              <c:ptCount val="50"/>
              <c:pt idx="0">
                <c:v>0.13800068808161342</c:v>
              </c:pt>
              <c:pt idx="1">
                <c:v>0.13697547031967333</c:v>
              </c:pt>
              <c:pt idx="2">
                <c:v>0.1372195291113352</c:v>
              </c:pt>
              <c:pt idx="3">
                <c:v>0.1393808174061546</c:v>
              </c:pt>
              <c:pt idx="4">
                <c:v>0.13974960700479291</c:v>
              </c:pt>
              <c:pt idx="5">
                <c:v>0.13955054549082907</c:v>
              </c:pt>
              <c:pt idx="6">
                <c:v>0.13918732011547844</c:v>
              </c:pt>
              <c:pt idx="7">
                <c:v>0.13919346388777612</c:v>
              </c:pt>
              <c:pt idx="8">
                <c:v>0.13964830913121584</c:v>
              </c:pt>
              <c:pt idx="9">
                <c:v>0.13976298890055835</c:v>
              </c:pt>
              <c:pt idx="10">
                <c:v>0.13954059913574457</c:v>
              </c:pt>
              <c:pt idx="11">
                <c:v>0.13898710120669863</c:v>
              </c:pt>
              <c:pt idx="12">
                <c:v>0.13856641844394807</c:v>
              </c:pt>
              <c:pt idx="13">
                <c:v>0.13794278204215082</c:v>
              </c:pt>
              <c:pt idx="14">
                <c:v>0.13716791052566343</c:v>
              </c:pt>
              <c:pt idx="15">
                <c:v>0.13628548829453982</c:v>
              </c:pt>
              <c:pt idx="16">
                <c:v>0.1354094232594949</c:v>
              </c:pt>
              <c:pt idx="17">
                <c:v>0.13449026961092994</c:v>
              </c:pt>
              <c:pt idx="18">
                <c:v>0.13358791676823029</c:v>
              </c:pt>
              <c:pt idx="19">
                <c:v>0.13285218912009839</c:v>
              </c:pt>
              <c:pt idx="20">
                <c:v>0.13217915368951921</c:v>
              </c:pt>
              <c:pt idx="21">
                <c:v>0.13155112597820307</c:v>
              </c:pt>
              <c:pt idx="22">
                <c:v>0.13104236268983352</c:v>
              </c:pt>
              <c:pt idx="23">
                <c:v>0.13049097422000647</c:v>
              </c:pt>
              <c:pt idx="24">
                <c:v>0.12983102775409935</c:v>
              </c:pt>
              <c:pt idx="25">
                <c:v>0.12922265095368304</c:v>
              </c:pt>
              <c:pt idx="26">
                <c:v>0.1286631079869483</c:v>
              </c:pt>
              <c:pt idx="27">
                <c:v>0.12809073530643858</c:v>
              </c:pt>
              <c:pt idx="28">
                <c:v>0.12755659100983716</c:v>
              </c:pt>
              <c:pt idx="29">
                <c:v>0.1270137331625395</c:v>
              </c:pt>
              <c:pt idx="30">
                <c:v>0.12649395694869428</c:v>
              </c:pt>
              <c:pt idx="31">
                <c:v>0.12590683020123869</c:v>
              </c:pt>
              <c:pt idx="32">
                <c:v>0.12533422072039407</c:v>
              </c:pt>
              <c:pt idx="33">
                <c:v>0.12475444284972101</c:v>
              </c:pt>
              <c:pt idx="34">
                <c:v>0.12412708620585074</c:v>
              </c:pt>
              <c:pt idx="35">
                <c:v>0.12354171108613733</c:v>
              </c:pt>
              <c:pt idx="36">
                <c:v>0.12293696788327584</c:v>
              </c:pt>
              <c:pt idx="37">
                <c:v>0.12239135232103783</c:v>
              </c:pt>
              <c:pt idx="38">
                <c:v>0.12188337870609149</c:v>
              </c:pt>
              <c:pt idx="39">
                <c:v>0.12146236488924239</c:v>
              </c:pt>
              <c:pt idx="40">
                <c:v>0.12100531258409371</c:v>
              </c:pt>
              <c:pt idx="41">
                <c:v>0.12058572651595276</c:v>
              </c:pt>
              <c:pt idx="42">
                <c:v>0.12015654354433895</c:v>
              </c:pt>
              <c:pt idx="43">
                <c:v>0.11980695884351933</c:v>
              </c:pt>
              <c:pt idx="44">
                <c:v>0.11951467797006686</c:v>
              </c:pt>
              <c:pt idx="45">
                <c:v>0.1192647579695558</c:v>
              </c:pt>
              <c:pt idx="46">
                <c:v>0.11904819739640399</c:v>
              </c:pt>
              <c:pt idx="47">
                <c:v>0.11887233643193955</c:v>
              </c:pt>
              <c:pt idx="48">
                <c:v>0.11875377135942694</c:v>
              </c:pt>
              <c:pt idx="49">
                <c:v>0.1186822783779936</c:v>
              </c:pt>
            </c:numLit>
          </c:val>
          <c:smooth val="0"/>
          <c:extLst>
            <c:ext xmlns:c16="http://schemas.microsoft.com/office/drawing/2014/chart" uri="{C3380CC4-5D6E-409C-BE32-E72D297353CC}">
              <c16:uniqueId val="{00000007-2790-48E0-AE3D-E2D6C93A4FCB}"/>
            </c:ext>
          </c:extLst>
        </c:ser>
        <c:dLbls>
          <c:showLegendKey val="0"/>
          <c:showVal val="0"/>
          <c:showCatName val="0"/>
          <c:showSerName val="0"/>
          <c:showPercent val="0"/>
          <c:showBubbleSize val="0"/>
        </c:dLbls>
        <c:smooth val="0"/>
        <c:axId val="277054640"/>
        <c:axId val="277055056"/>
      </c:lineChart>
      <c:catAx>
        <c:axId val="277054640"/>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277055056"/>
        <c:crosses val="autoZero"/>
        <c:auto val="1"/>
        <c:lblAlgn val="ctr"/>
        <c:lblOffset val="100"/>
        <c:tickLblSkip val="5"/>
        <c:noMultiLvlLbl val="0"/>
      </c:catAx>
      <c:valAx>
        <c:axId val="277055056"/>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277054640"/>
        <c:crosses val="autoZero"/>
        <c:crossBetween val="between"/>
      </c:valAx>
      <c:spPr>
        <a:noFill/>
        <a:ln>
          <a:noFill/>
        </a:ln>
        <a:effectLst/>
      </c:spPr>
    </c:plotArea>
    <c:legend>
      <c:legendPos val="b"/>
      <c:layout>
        <c:manualLayout>
          <c:xMode val="edge"/>
          <c:yMode val="edge"/>
          <c:x val="7.2364485990982066E-2"/>
          <c:y val="0.87726706908615715"/>
          <c:w val="0.88344003793722403"/>
          <c:h val="0.1150920545113358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2.33'!$C$5</c:f>
              <c:strCache>
                <c:ptCount val="1"/>
                <c:pt idx="0">
                  <c:v>Observé</c:v>
                </c:pt>
              </c:strCache>
            </c:strRef>
          </c:tx>
          <c:spPr>
            <a:ln w="38100">
              <a:solidFill>
                <a:schemeClr val="bg1">
                  <a:lumMod val="50000"/>
                </a:schemeClr>
              </a:solidFill>
            </a:ln>
          </c:spPr>
          <c:marker>
            <c:symbol val="none"/>
          </c:marker>
          <c:cat>
            <c:numRef>
              <c:f>'Fig 2.33'!$D$4:$BV$4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2.33'!$D$5:$BV$5</c:f>
              <c:numCache>
                <c:formatCode>0.0%</c:formatCode>
                <c:ptCount val="71"/>
                <c:pt idx="2">
                  <c:v>0.11674966409653273</c:v>
                </c:pt>
                <c:pt idx="3">
                  <c:v>0.11789390322768699</c:v>
                </c:pt>
                <c:pt idx="4">
                  <c:v>0.11879442405204782</c:v>
                </c:pt>
                <c:pt idx="5">
                  <c:v>0.12080131070478532</c:v>
                </c:pt>
                <c:pt idx="6">
                  <c:v>0.12109155113310627</c:v>
                </c:pt>
                <c:pt idx="7">
                  <c:v>0.1225112113207332</c:v>
                </c:pt>
                <c:pt idx="8">
                  <c:v>0.12376627302179521</c:v>
                </c:pt>
                <c:pt idx="9">
                  <c:v>0.13257659679212816</c:v>
                </c:pt>
                <c:pt idx="10">
                  <c:v>0.13295946990233451</c:v>
                </c:pt>
                <c:pt idx="11">
                  <c:v>0.13458289559897652</c:v>
                </c:pt>
                <c:pt idx="12">
                  <c:v>0.13737800887051968</c:v>
                </c:pt>
                <c:pt idx="13">
                  <c:v>0.13925986654119615</c:v>
                </c:pt>
                <c:pt idx="14">
                  <c:v>0.14117995900566149</c:v>
                </c:pt>
                <c:pt idx="15">
                  <c:v>0.14000653219869189</c:v>
                </c:pt>
                <c:pt idx="16">
                  <c:v>0.139992144215523</c:v>
                </c:pt>
                <c:pt idx="17">
                  <c:v>0.13882109234332179</c:v>
                </c:pt>
                <c:pt idx="18">
                  <c:v>0.13853197623879385</c:v>
                </c:pt>
                <c:pt idx="19">
                  <c:v>0.13713819934840027</c:v>
                </c:pt>
                <c:pt idx="20">
                  <c:v>0.14696339879683179</c:v>
                </c:pt>
                <c:pt idx="21">
                  <c:v>0.13818380261101212</c:v>
                </c:pt>
                <c:pt idx="22">
                  <c:v>0.13666006125073693</c:v>
                </c:pt>
              </c:numCache>
            </c:numRef>
          </c:val>
          <c:smooth val="0"/>
          <c:extLst>
            <c:ext xmlns:c16="http://schemas.microsoft.com/office/drawing/2014/chart" uri="{C3380CC4-5D6E-409C-BE32-E72D297353CC}">
              <c16:uniqueId val="{00000000-3553-43BF-BA2B-3B8B98D7BCC6}"/>
            </c:ext>
          </c:extLst>
        </c:ser>
        <c:ser>
          <c:idx val="2"/>
          <c:order val="1"/>
          <c:tx>
            <c:strRef>
              <c:f>'Fig 2.33'!$C$6</c:f>
              <c:strCache>
                <c:ptCount val="1"/>
                <c:pt idx="0">
                  <c:v>Sc 1,0 %</c:v>
                </c:pt>
              </c:strCache>
            </c:strRef>
          </c:tx>
          <c:spPr>
            <a:ln w="28575">
              <a:solidFill>
                <a:schemeClr val="accent2">
                  <a:lumMod val="75000"/>
                </a:schemeClr>
              </a:solidFill>
            </a:ln>
          </c:spPr>
          <c:marker>
            <c:symbol val="none"/>
          </c:marker>
          <c:cat>
            <c:numRef>
              <c:f>'Fig 2.33'!$D$4:$BV$4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2.33'!$D$6:$BV$6</c:f>
              <c:numCache>
                <c:formatCode>0.0%</c:formatCode>
                <c:ptCount val="71"/>
                <c:pt idx="22">
                  <c:v>0.13666006125073693</c:v>
                </c:pt>
                <c:pt idx="23">
                  <c:v>0.13492071473017686</c:v>
                </c:pt>
                <c:pt idx="24">
                  <c:v>0.13739415188374676</c:v>
                </c:pt>
                <c:pt idx="25">
                  <c:v>0.13781262178604423</c:v>
                </c:pt>
                <c:pt idx="26">
                  <c:v>0.13730715198925561</c:v>
                </c:pt>
                <c:pt idx="27">
                  <c:v>0.13620355249560834</c:v>
                </c:pt>
                <c:pt idx="28">
                  <c:v>0.13554404604869097</c:v>
                </c:pt>
                <c:pt idx="29">
                  <c:v>0.13532299655698626</c:v>
                </c:pt>
                <c:pt idx="30">
                  <c:v>0.13503917850039435</c:v>
                </c:pt>
                <c:pt idx="31">
                  <c:v>0.13461890380530719</c:v>
                </c:pt>
                <c:pt idx="32">
                  <c:v>0.1340321093111872</c:v>
                </c:pt>
                <c:pt idx="33">
                  <c:v>0.13417043208416346</c:v>
                </c:pt>
                <c:pt idx="34">
                  <c:v>0.13415732059029242</c:v>
                </c:pt>
                <c:pt idx="35">
                  <c:v>0.13403981684157706</c:v>
                </c:pt>
                <c:pt idx="36">
                  <c:v>0.13400455846096804</c:v>
                </c:pt>
                <c:pt idx="37">
                  <c:v>0.13401380785141034</c:v>
                </c:pt>
                <c:pt idx="38">
                  <c:v>0.13379185593960102</c:v>
                </c:pt>
                <c:pt idx="39">
                  <c:v>0.13352395898085656</c:v>
                </c:pt>
                <c:pt idx="40">
                  <c:v>0.13329989781427831</c:v>
                </c:pt>
                <c:pt idx="41">
                  <c:v>0.13310885104646383</c:v>
                </c:pt>
                <c:pt idx="42">
                  <c:v>0.13297857948842767</c:v>
                </c:pt>
                <c:pt idx="43">
                  <c:v>0.13285058206261297</c:v>
                </c:pt>
                <c:pt idx="44">
                  <c:v>0.13282704019654473</c:v>
                </c:pt>
                <c:pt idx="45">
                  <c:v>0.13278719388747129</c:v>
                </c:pt>
                <c:pt idx="46">
                  <c:v>0.13270032835968532</c:v>
                </c:pt>
                <c:pt idx="47">
                  <c:v>0.13259639922495409</c:v>
                </c:pt>
                <c:pt idx="48">
                  <c:v>0.13247361806830427</c:v>
                </c:pt>
                <c:pt idx="49">
                  <c:v>0.13233214729588488</c:v>
                </c:pt>
                <c:pt idx="50">
                  <c:v>0.13221987613258845</c:v>
                </c:pt>
                <c:pt idx="51">
                  <c:v>0.13212940334015044</c:v>
                </c:pt>
                <c:pt idx="52">
                  <c:v>0.13197227587098453</c:v>
                </c:pt>
                <c:pt idx="53">
                  <c:v>0.13176942888473919</c:v>
                </c:pt>
                <c:pt idx="54">
                  <c:v>0.1315569804914517</c:v>
                </c:pt>
                <c:pt idx="55">
                  <c:v>0.13125547571034035</c:v>
                </c:pt>
                <c:pt idx="56">
                  <c:v>0.1309596286922888</c:v>
                </c:pt>
                <c:pt idx="57">
                  <c:v>0.13064423834030486</c:v>
                </c:pt>
                <c:pt idx="58">
                  <c:v>0.1303071793470377</c:v>
                </c:pt>
                <c:pt idx="59">
                  <c:v>0.13002669913794107</c:v>
                </c:pt>
                <c:pt idx="60">
                  <c:v>0.12973422506039425</c:v>
                </c:pt>
                <c:pt idx="61">
                  <c:v>0.12952732342033779</c:v>
                </c:pt>
                <c:pt idx="62">
                  <c:v>0.12935063580452</c:v>
                </c:pt>
                <c:pt idx="63">
                  <c:v>0.1291982103384437</c:v>
                </c:pt>
                <c:pt idx="64">
                  <c:v>0.12911190451114116</c:v>
                </c:pt>
                <c:pt idx="65">
                  <c:v>0.12908839426958496</c:v>
                </c:pt>
                <c:pt idx="66">
                  <c:v>0.12910102708153431</c:v>
                </c:pt>
                <c:pt idx="67">
                  <c:v>0.12917582750658765</c:v>
                </c:pt>
                <c:pt idx="68">
                  <c:v>0.12929861692346492</c:v>
                </c:pt>
                <c:pt idx="69">
                  <c:v>0.12950431515449765</c:v>
                </c:pt>
                <c:pt idx="70">
                  <c:v>0.12972729572831351</c:v>
                </c:pt>
              </c:numCache>
            </c:numRef>
          </c:val>
          <c:smooth val="0"/>
          <c:extLst>
            <c:ext xmlns:c16="http://schemas.microsoft.com/office/drawing/2014/chart" uri="{C3380CC4-5D6E-409C-BE32-E72D297353CC}">
              <c16:uniqueId val="{00000001-3553-43BF-BA2B-3B8B98D7BCC6}"/>
            </c:ext>
          </c:extLst>
        </c:ser>
        <c:ser>
          <c:idx val="4"/>
          <c:order val="2"/>
          <c:tx>
            <c:strRef>
              <c:f>'Fig 2.33'!$C$7</c:f>
              <c:strCache>
                <c:ptCount val="1"/>
                <c:pt idx="0">
                  <c:v>Fécondité basse</c:v>
                </c:pt>
              </c:strCache>
            </c:strRef>
          </c:tx>
          <c:spPr>
            <a:ln>
              <a:solidFill>
                <a:schemeClr val="accent2">
                  <a:lumMod val="75000"/>
                </a:schemeClr>
              </a:solidFill>
            </a:ln>
          </c:spPr>
          <c:marker>
            <c:symbol val="x"/>
            <c:size val="4"/>
            <c:spPr>
              <a:solidFill>
                <a:schemeClr val="accent2">
                  <a:lumMod val="40000"/>
                  <a:lumOff val="60000"/>
                </a:schemeClr>
              </a:solidFill>
              <a:ln>
                <a:solidFill>
                  <a:schemeClr val="accent2">
                    <a:lumMod val="75000"/>
                  </a:schemeClr>
                </a:solidFill>
              </a:ln>
            </c:spPr>
          </c:marker>
          <c:cat>
            <c:numRef>
              <c:f>'Fig 2.33'!$D$4:$BV$4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2.33'!$D$7:$BV$7</c:f>
              <c:numCache>
                <c:formatCode>0.0%</c:formatCode>
                <c:ptCount val="71"/>
                <c:pt idx="22">
                  <c:v>0.13666006125073693</c:v>
                </c:pt>
                <c:pt idx="23">
                  <c:v>0.13472097801959484</c:v>
                </c:pt>
                <c:pt idx="24">
                  <c:v>0.13719075349525359</c:v>
                </c:pt>
                <c:pt idx="25">
                  <c:v>0.13760860389444565</c:v>
                </c:pt>
                <c:pt idx="26">
                  <c:v>0.13725051069404248</c:v>
                </c:pt>
                <c:pt idx="27">
                  <c:v>0.13635896555263227</c:v>
                </c:pt>
                <c:pt idx="28">
                  <c:v>0.1358375090886719</c:v>
                </c:pt>
                <c:pt idx="29">
                  <c:v>0.13552723778492831</c:v>
                </c:pt>
                <c:pt idx="30">
                  <c:v>0.13535611505405454</c:v>
                </c:pt>
                <c:pt idx="31">
                  <c:v>0.13465600558035509</c:v>
                </c:pt>
                <c:pt idx="32">
                  <c:v>0.13416420856364211</c:v>
                </c:pt>
                <c:pt idx="33">
                  <c:v>0.13421683393646527</c:v>
                </c:pt>
                <c:pt idx="34">
                  <c:v>0.134337133896579</c:v>
                </c:pt>
                <c:pt idx="35">
                  <c:v>0.13461581205555626</c:v>
                </c:pt>
                <c:pt idx="36">
                  <c:v>0.13439399989573925</c:v>
                </c:pt>
                <c:pt idx="37">
                  <c:v>0.13430034309758346</c:v>
                </c:pt>
                <c:pt idx="38">
                  <c:v>0.13449552003189894</c:v>
                </c:pt>
                <c:pt idx="39">
                  <c:v>0.13431508814188731</c:v>
                </c:pt>
                <c:pt idx="40">
                  <c:v>0.13397357045258659</c:v>
                </c:pt>
                <c:pt idx="41">
                  <c:v>0.13373642012470022</c:v>
                </c:pt>
                <c:pt idx="42">
                  <c:v>0.13372397960636406</c:v>
                </c:pt>
                <c:pt idx="43">
                  <c:v>0.13377131854816574</c:v>
                </c:pt>
                <c:pt idx="44">
                  <c:v>0.13406333370101489</c:v>
                </c:pt>
                <c:pt idx="45">
                  <c:v>0.13387220797411417</c:v>
                </c:pt>
                <c:pt idx="46">
                  <c:v>0.13414055958004276</c:v>
                </c:pt>
                <c:pt idx="47">
                  <c:v>0.13457877273863966</c:v>
                </c:pt>
                <c:pt idx="48">
                  <c:v>0.13484118317390426</c:v>
                </c:pt>
                <c:pt idx="49">
                  <c:v>0.1344639809030074</c:v>
                </c:pt>
                <c:pt idx="50">
                  <c:v>0.13469756974220953</c:v>
                </c:pt>
                <c:pt idx="51">
                  <c:v>0.13499967559916212</c:v>
                </c:pt>
                <c:pt idx="52">
                  <c:v>0.13496558205975287</c:v>
                </c:pt>
                <c:pt idx="53">
                  <c:v>0.13494512735864819</c:v>
                </c:pt>
                <c:pt idx="54">
                  <c:v>0.13497420442721791</c:v>
                </c:pt>
                <c:pt idx="55">
                  <c:v>0.13486262964124268</c:v>
                </c:pt>
                <c:pt idx="56">
                  <c:v>0.13472626459714215</c:v>
                </c:pt>
                <c:pt idx="57">
                  <c:v>0.13462291843120391</c:v>
                </c:pt>
                <c:pt idx="58">
                  <c:v>0.13417011968281059</c:v>
                </c:pt>
                <c:pt idx="59">
                  <c:v>0.13446024333775802</c:v>
                </c:pt>
                <c:pt idx="60">
                  <c:v>0.13427823582104023</c:v>
                </c:pt>
                <c:pt idx="61">
                  <c:v>0.13450718972111694</c:v>
                </c:pt>
                <c:pt idx="62">
                  <c:v>0.13433510154594316</c:v>
                </c:pt>
                <c:pt idx="63">
                  <c:v>0.13397150095267107</c:v>
                </c:pt>
                <c:pt idx="64">
                  <c:v>0.1338494692712085</c:v>
                </c:pt>
                <c:pt idx="65">
                  <c:v>0.13438911964975461</c:v>
                </c:pt>
                <c:pt idx="66">
                  <c:v>0.13459545820999633</c:v>
                </c:pt>
                <c:pt idx="67">
                  <c:v>0.13504772927910669</c:v>
                </c:pt>
                <c:pt idx="68">
                  <c:v>0.13559201468734269</c:v>
                </c:pt>
                <c:pt idx="69">
                  <c:v>0.13644148901954431</c:v>
                </c:pt>
                <c:pt idx="70">
                  <c:v>0.13720921053210852</c:v>
                </c:pt>
              </c:numCache>
            </c:numRef>
          </c:val>
          <c:smooth val="0"/>
          <c:extLst>
            <c:ext xmlns:c16="http://schemas.microsoft.com/office/drawing/2014/chart" uri="{C3380CC4-5D6E-409C-BE32-E72D297353CC}">
              <c16:uniqueId val="{00000002-3553-43BF-BA2B-3B8B98D7BCC6}"/>
            </c:ext>
          </c:extLst>
        </c:ser>
        <c:ser>
          <c:idx val="1"/>
          <c:order val="3"/>
          <c:tx>
            <c:strRef>
              <c:f>'Fig 2.33'!$C$8</c:f>
              <c:strCache>
                <c:ptCount val="1"/>
                <c:pt idx="0">
                  <c:v>Fécondité haute</c:v>
                </c:pt>
              </c:strCache>
            </c:strRef>
          </c:tx>
          <c:spPr>
            <a:ln>
              <a:solidFill>
                <a:schemeClr val="accent2">
                  <a:lumMod val="75000"/>
                </a:schemeClr>
              </a:solidFill>
            </a:ln>
          </c:spPr>
          <c:marker>
            <c:symbol val="triangle"/>
            <c:size val="4"/>
            <c:spPr>
              <a:solidFill>
                <a:schemeClr val="accent2">
                  <a:lumMod val="75000"/>
                </a:schemeClr>
              </a:solidFill>
              <a:ln>
                <a:solidFill>
                  <a:schemeClr val="accent2">
                    <a:lumMod val="75000"/>
                  </a:schemeClr>
                </a:solidFill>
              </a:ln>
            </c:spPr>
          </c:marker>
          <c:val>
            <c:numRef>
              <c:f>'Fig 2.33'!$D$8:$BV$8</c:f>
              <c:numCache>
                <c:formatCode>0.0%</c:formatCode>
                <c:ptCount val="71"/>
                <c:pt idx="22">
                  <c:v>0.13666006125073693</c:v>
                </c:pt>
                <c:pt idx="23">
                  <c:v>0.13472097801959484</c:v>
                </c:pt>
                <c:pt idx="24">
                  <c:v>0.13719075349525359</c:v>
                </c:pt>
                <c:pt idx="25">
                  <c:v>0.13760860389444565</c:v>
                </c:pt>
                <c:pt idx="26">
                  <c:v>0.13710388239546076</c:v>
                </c:pt>
                <c:pt idx="27">
                  <c:v>0.13600191667119504</c:v>
                </c:pt>
                <c:pt idx="28">
                  <c:v>0.13534338655803468</c:v>
                </c:pt>
                <c:pt idx="29">
                  <c:v>0.13512266430813594</c:v>
                </c:pt>
                <c:pt idx="30">
                  <c:v>0.13483926641597269</c:v>
                </c:pt>
                <c:pt idx="31">
                  <c:v>0.13441961389580737</c:v>
                </c:pt>
                <c:pt idx="32">
                  <c:v>0.13383368809262394</c:v>
                </c:pt>
                <c:pt idx="33">
                  <c:v>0.13397180609248047</c:v>
                </c:pt>
                <c:pt idx="34">
                  <c:v>0.13395871400887316</c:v>
                </c:pt>
                <c:pt idx="35">
                  <c:v>0.13384138421278097</c:v>
                </c:pt>
                <c:pt idx="36">
                  <c:v>0.13380617802870071</c:v>
                </c:pt>
                <c:pt idx="37">
                  <c:v>0.13381541372633962</c:v>
                </c:pt>
                <c:pt idx="38">
                  <c:v>0.13359379039227953</c:v>
                </c:pt>
                <c:pt idx="39">
                  <c:v>0.13332040125851363</c:v>
                </c:pt>
                <c:pt idx="40">
                  <c:v>0.13308393747795144</c:v>
                </c:pt>
                <c:pt idx="41">
                  <c:v>0.13287363943463978</c:v>
                </c:pt>
                <c:pt idx="42">
                  <c:v>0.13271722144188342</c:v>
                </c:pt>
                <c:pt idx="43">
                  <c:v>0.13255624570699115</c:v>
                </c:pt>
                <c:pt idx="44">
                  <c:v>0.13247460019994814</c:v>
                </c:pt>
                <c:pt idx="45">
                  <c:v>0.13234855927181965</c:v>
                </c:pt>
                <c:pt idx="46">
                  <c:v>0.13214738820930028</c:v>
                </c:pt>
                <c:pt idx="47">
                  <c:v>0.13190794586417337</c:v>
                </c:pt>
                <c:pt idx="48">
                  <c:v>0.13162868408009848</c:v>
                </c:pt>
                <c:pt idx="49">
                  <c:v>0.13130253646714138</c:v>
                </c:pt>
                <c:pt idx="50">
                  <c:v>0.1309754213098869</c:v>
                </c:pt>
                <c:pt idx="51">
                  <c:v>0.13064001882680432</c:v>
                </c:pt>
                <c:pt idx="52">
                  <c:v>0.13023023254509494</c:v>
                </c:pt>
                <c:pt idx="53">
                  <c:v>0.12976756976427706</c:v>
                </c:pt>
                <c:pt idx="54">
                  <c:v>0.12928854044558769</c:v>
                </c:pt>
                <c:pt idx="55">
                  <c:v>0.12871348378695294</c:v>
                </c:pt>
                <c:pt idx="56">
                  <c:v>0.12813525989306959</c:v>
                </c:pt>
                <c:pt idx="57">
                  <c:v>0.12753922457797182</c:v>
                </c:pt>
                <c:pt idx="58">
                  <c:v>0.12692408309727815</c:v>
                </c:pt>
                <c:pt idx="59">
                  <c:v>0.12636608994543705</c:v>
                </c:pt>
                <c:pt idx="60">
                  <c:v>0.12579718332993625</c:v>
                </c:pt>
                <c:pt idx="61">
                  <c:v>0.12530949765436469</c:v>
                </c:pt>
                <c:pt idx="62">
                  <c:v>0.12485194761441411</c:v>
                </c:pt>
                <c:pt idx="63">
                  <c:v>0.1244192847141483</c:v>
                </c:pt>
                <c:pt idx="64">
                  <c:v>0.12404991363102197</c:v>
                </c:pt>
                <c:pt idx="65">
                  <c:v>0.12373977940530075</c:v>
                </c:pt>
                <c:pt idx="66">
                  <c:v>0.123459322369317</c:v>
                </c:pt>
                <c:pt idx="67">
                  <c:v>0.12323710796076655</c:v>
                </c:pt>
                <c:pt idx="68">
                  <c:v>0.1230599547901069</c:v>
                </c:pt>
                <c:pt idx="69">
                  <c:v>0.12295845571901425</c:v>
                </c:pt>
                <c:pt idx="70">
                  <c:v>0.12286888867875127</c:v>
                </c:pt>
              </c:numCache>
            </c:numRef>
          </c:val>
          <c:smooth val="0"/>
          <c:extLst>
            <c:ext xmlns:c16="http://schemas.microsoft.com/office/drawing/2014/chart" uri="{C3380CC4-5D6E-409C-BE32-E72D297353CC}">
              <c16:uniqueId val="{00000003-3553-43BF-BA2B-3B8B98D7BCC6}"/>
            </c:ext>
          </c:extLst>
        </c:ser>
        <c:dLbls>
          <c:showLegendKey val="0"/>
          <c:showVal val="0"/>
          <c:showCatName val="0"/>
          <c:showSerName val="0"/>
          <c:showPercent val="0"/>
          <c:showBubbleSize val="0"/>
        </c:dLbls>
        <c:smooth val="0"/>
        <c:axId val="284705920"/>
        <c:axId val="288512640"/>
      </c:lineChart>
      <c:catAx>
        <c:axId val="284705920"/>
        <c:scaling>
          <c:orientation val="minMax"/>
        </c:scaling>
        <c:delete val="0"/>
        <c:axPos val="b"/>
        <c:numFmt formatCode="General" sourceLinked="1"/>
        <c:majorTickMark val="out"/>
        <c:minorTickMark val="none"/>
        <c:tickLblPos val="low"/>
        <c:crossAx val="288512640"/>
        <c:crosses val="autoZero"/>
        <c:auto val="1"/>
        <c:lblAlgn val="ctr"/>
        <c:lblOffset val="100"/>
        <c:noMultiLvlLbl val="0"/>
      </c:catAx>
      <c:valAx>
        <c:axId val="288512640"/>
        <c:scaling>
          <c:orientation val="minMax"/>
          <c:max val="0.16000000000000003"/>
          <c:min val="0.1"/>
        </c:scaling>
        <c:delete val="0"/>
        <c:axPos val="l"/>
        <c:majorGridlines/>
        <c:title>
          <c:tx>
            <c:rich>
              <a:bodyPr/>
              <a:lstStyle/>
              <a:p>
                <a:pPr>
                  <a:defRPr/>
                </a:pPr>
                <a:r>
                  <a:rPr lang="en-US"/>
                  <a:t>en % du PIB</a:t>
                </a:r>
              </a:p>
            </c:rich>
          </c:tx>
          <c:overlay val="0"/>
        </c:title>
        <c:numFmt formatCode="0%" sourceLinked="0"/>
        <c:majorTickMark val="none"/>
        <c:minorTickMark val="none"/>
        <c:tickLblPos val="nextTo"/>
        <c:crossAx val="284705920"/>
        <c:crosses val="autoZero"/>
        <c:crossBetween val="between"/>
      </c:valAx>
    </c:plotArea>
    <c:legend>
      <c:legendPos val="b"/>
      <c:layout>
        <c:manualLayout>
          <c:xMode val="edge"/>
          <c:yMode val="edge"/>
          <c:x val="8.1451582734909392E-2"/>
          <c:y val="0.91402236829771277"/>
          <c:w val="0.7048168230468197"/>
          <c:h val="6.2722574833895914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2.34'!$C$5</c:f>
              <c:strCache>
                <c:ptCount val="1"/>
                <c:pt idx="0">
                  <c:v>Observé</c:v>
                </c:pt>
              </c:strCache>
            </c:strRef>
          </c:tx>
          <c:spPr>
            <a:ln w="38100">
              <a:solidFill>
                <a:schemeClr val="bg1">
                  <a:lumMod val="50000"/>
                </a:schemeClr>
              </a:solidFill>
            </a:ln>
          </c:spPr>
          <c:marker>
            <c:symbol val="none"/>
          </c:marker>
          <c:cat>
            <c:numRef>
              <c:f>'Fig 2.34'!$D$4:$BV$4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2.34'!$D$5:$BV$5</c:f>
              <c:numCache>
                <c:formatCode>0.0%</c:formatCode>
                <c:ptCount val="71"/>
                <c:pt idx="2">
                  <c:v>0.11674966409653273</c:v>
                </c:pt>
                <c:pt idx="3">
                  <c:v>0.11789390322768699</c:v>
                </c:pt>
                <c:pt idx="4">
                  <c:v>0.11879442405204782</c:v>
                </c:pt>
                <c:pt idx="5">
                  <c:v>0.12080131070478532</c:v>
                </c:pt>
                <c:pt idx="6">
                  <c:v>0.12109155113310627</c:v>
                </c:pt>
                <c:pt idx="7">
                  <c:v>0.1225112113207332</c:v>
                </c:pt>
                <c:pt idx="8">
                  <c:v>0.12376627302179521</c:v>
                </c:pt>
                <c:pt idx="9">
                  <c:v>0.13257659679212816</c:v>
                </c:pt>
                <c:pt idx="10">
                  <c:v>0.13295946990233451</c:v>
                </c:pt>
                <c:pt idx="11">
                  <c:v>0.13458289559897652</c:v>
                </c:pt>
                <c:pt idx="12">
                  <c:v>0.13737800887051968</c:v>
                </c:pt>
                <c:pt idx="13">
                  <c:v>0.13925986654119615</c:v>
                </c:pt>
                <c:pt idx="14">
                  <c:v>0.14117995900566149</c:v>
                </c:pt>
                <c:pt idx="15">
                  <c:v>0.14000653219869189</c:v>
                </c:pt>
                <c:pt idx="16">
                  <c:v>0.139992144215523</c:v>
                </c:pt>
                <c:pt idx="17">
                  <c:v>0.13882109234332179</c:v>
                </c:pt>
                <c:pt idx="18">
                  <c:v>0.13853197623879385</c:v>
                </c:pt>
                <c:pt idx="19">
                  <c:v>0.13713819934840027</c:v>
                </c:pt>
                <c:pt idx="20">
                  <c:v>0.14696339879683179</c:v>
                </c:pt>
                <c:pt idx="21">
                  <c:v>0.13818380261101212</c:v>
                </c:pt>
                <c:pt idx="22">
                  <c:v>0.13666006125073693</c:v>
                </c:pt>
              </c:numCache>
            </c:numRef>
          </c:val>
          <c:smooth val="0"/>
          <c:extLst>
            <c:ext xmlns:c16="http://schemas.microsoft.com/office/drawing/2014/chart" uri="{C3380CC4-5D6E-409C-BE32-E72D297353CC}">
              <c16:uniqueId val="{00000000-43ED-4E47-8696-AA667EA073CF}"/>
            </c:ext>
          </c:extLst>
        </c:ser>
        <c:ser>
          <c:idx val="2"/>
          <c:order val="1"/>
          <c:tx>
            <c:strRef>
              <c:f>'Fig 2.34'!$C$6</c:f>
              <c:strCache>
                <c:ptCount val="1"/>
                <c:pt idx="0">
                  <c:v>Sc 1,0 %</c:v>
                </c:pt>
              </c:strCache>
            </c:strRef>
          </c:tx>
          <c:spPr>
            <a:ln w="28575">
              <a:solidFill>
                <a:schemeClr val="accent2">
                  <a:lumMod val="75000"/>
                </a:schemeClr>
              </a:solidFill>
            </a:ln>
          </c:spPr>
          <c:marker>
            <c:symbol val="none"/>
          </c:marker>
          <c:cat>
            <c:numRef>
              <c:f>'Fig 2.34'!$D$4:$BV$4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2.34'!$D$6:$BV$6</c:f>
              <c:numCache>
                <c:formatCode>0.0%</c:formatCode>
                <c:ptCount val="71"/>
                <c:pt idx="22">
                  <c:v>0.13666006125073693</c:v>
                </c:pt>
                <c:pt idx="23">
                  <c:v>0.13492071473017686</c:v>
                </c:pt>
                <c:pt idx="24">
                  <c:v>0.13739415188374676</c:v>
                </c:pt>
                <c:pt idx="25">
                  <c:v>0.13781262178604423</c:v>
                </c:pt>
                <c:pt idx="26">
                  <c:v>0.13730715198925561</c:v>
                </c:pt>
                <c:pt idx="27">
                  <c:v>0.13620355249560834</c:v>
                </c:pt>
                <c:pt idx="28">
                  <c:v>0.13554404604869097</c:v>
                </c:pt>
                <c:pt idx="29">
                  <c:v>0.13532299655698626</c:v>
                </c:pt>
                <c:pt idx="30">
                  <c:v>0.13503917850039435</c:v>
                </c:pt>
                <c:pt idx="31">
                  <c:v>0.13461890380530719</c:v>
                </c:pt>
                <c:pt idx="32">
                  <c:v>0.1340321093111872</c:v>
                </c:pt>
                <c:pt idx="33">
                  <c:v>0.13417043208416346</c:v>
                </c:pt>
                <c:pt idx="34">
                  <c:v>0.13415732059029242</c:v>
                </c:pt>
                <c:pt idx="35">
                  <c:v>0.13403981684157706</c:v>
                </c:pt>
                <c:pt idx="36">
                  <c:v>0.13400455846096804</c:v>
                </c:pt>
                <c:pt idx="37">
                  <c:v>0.13401380785141034</c:v>
                </c:pt>
                <c:pt idx="38">
                  <c:v>0.13379185593960102</c:v>
                </c:pt>
                <c:pt idx="39">
                  <c:v>0.13352395898085656</c:v>
                </c:pt>
                <c:pt idx="40">
                  <c:v>0.13329989781427831</c:v>
                </c:pt>
                <c:pt idx="41">
                  <c:v>0.13310885104646383</c:v>
                </c:pt>
                <c:pt idx="42">
                  <c:v>0.13297857948842767</c:v>
                </c:pt>
                <c:pt idx="43">
                  <c:v>0.13285058206261297</c:v>
                </c:pt>
                <c:pt idx="44">
                  <c:v>0.13282704019654473</c:v>
                </c:pt>
                <c:pt idx="45">
                  <c:v>0.13278719388747129</c:v>
                </c:pt>
                <c:pt idx="46">
                  <c:v>0.13270032835968532</c:v>
                </c:pt>
                <c:pt idx="47">
                  <c:v>0.13259639922495409</c:v>
                </c:pt>
                <c:pt idx="48">
                  <c:v>0.13247361806830427</c:v>
                </c:pt>
                <c:pt idx="49">
                  <c:v>0.13233214729588488</c:v>
                </c:pt>
                <c:pt idx="50">
                  <c:v>0.13221987613258845</c:v>
                </c:pt>
                <c:pt idx="51">
                  <c:v>0.13212940334015044</c:v>
                </c:pt>
                <c:pt idx="52">
                  <c:v>0.13197227587098453</c:v>
                </c:pt>
                <c:pt idx="53">
                  <c:v>0.13176942888473919</c:v>
                </c:pt>
                <c:pt idx="54">
                  <c:v>0.1315569804914517</c:v>
                </c:pt>
                <c:pt idx="55">
                  <c:v>0.13125547571034035</c:v>
                </c:pt>
                <c:pt idx="56">
                  <c:v>0.1309596286922888</c:v>
                </c:pt>
                <c:pt idx="57">
                  <c:v>0.13064423834030486</c:v>
                </c:pt>
                <c:pt idx="58">
                  <c:v>0.1303071793470377</c:v>
                </c:pt>
                <c:pt idx="59">
                  <c:v>0.13002669913794107</c:v>
                </c:pt>
                <c:pt idx="60">
                  <c:v>0.12973422506039425</c:v>
                </c:pt>
                <c:pt idx="61">
                  <c:v>0.12952732342033779</c:v>
                </c:pt>
                <c:pt idx="62">
                  <c:v>0.12935063580452</c:v>
                </c:pt>
                <c:pt idx="63">
                  <c:v>0.1291982103384437</c:v>
                </c:pt>
                <c:pt idx="64">
                  <c:v>0.12911190451114116</c:v>
                </c:pt>
                <c:pt idx="65">
                  <c:v>0.12908839426958496</c:v>
                </c:pt>
                <c:pt idx="66">
                  <c:v>0.12910102708153431</c:v>
                </c:pt>
                <c:pt idx="67">
                  <c:v>0.12917582750658765</c:v>
                </c:pt>
                <c:pt idx="68">
                  <c:v>0.12929861692346492</c:v>
                </c:pt>
                <c:pt idx="69">
                  <c:v>0.12950431515449765</c:v>
                </c:pt>
                <c:pt idx="70">
                  <c:v>0.12972729572831351</c:v>
                </c:pt>
              </c:numCache>
            </c:numRef>
          </c:val>
          <c:smooth val="0"/>
          <c:extLst>
            <c:ext xmlns:c16="http://schemas.microsoft.com/office/drawing/2014/chart" uri="{C3380CC4-5D6E-409C-BE32-E72D297353CC}">
              <c16:uniqueId val="{00000001-43ED-4E47-8696-AA667EA073CF}"/>
            </c:ext>
          </c:extLst>
        </c:ser>
        <c:ser>
          <c:idx val="1"/>
          <c:order val="2"/>
          <c:tx>
            <c:strRef>
              <c:f>'Fig 2.34'!$C$7</c:f>
              <c:strCache>
                <c:ptCount val="1"/>
                <c:pt idx="0">
                  <c:v>EV haute</c:v>
                </c:pt>
              </c:strCache>
            </c:strRef>
          </c:tx>
          <c:spPr>
            <a:ln w="28575">
              <a:solidFill>
                <a:schemeClr val="accent2">
                  <a:lumMod val="75000"/>
                </a:schemeClr>
              </a:solidFill>
              <a:prstDash val="solid"/>
            </a:ln>
          </c:spPr>
          <c:marker>
            <c:symbol val="circle"/>
            <c:size val="5"/>
            <c:spPr>
              <a:solidFill>
                <a:schemeClr val="accent2">
                  <a:lumMod val="40000"/>
                  <a:lumOff val="60000"/>
                  <a:alpha val="91000"/>
                </a:schemeClr>
              </a:solidFill>
              <a:ln>
                <a:solidFill>
                  <a:schemeClr val="accent2">
                    <a:lumMod val="75000"/>
                  </a:schemeClr>
                </a:solidFill>
              </a:ln>
            </c:spPr>
          </c:marker>
          <c:cat>
            <c:numRef>
              <c:f>'Fig 2.34'!$D$4:$BV$4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2.34'!$D$7:$BV$7</c:f>
              <c:numCache>
                <c:formatCode>0.0%</c:formatCode>
                <c:ptCount val="71"/>
                <c:pt idx="22">
                  <c:v>0.13666006125073693</c:v>
                </c:pt>
                <c:pt idx="23">
                  <c:v>0.13469713653713983</c:v>
                </c:pt>
                <c:pt idx="24">
                  <c:v>0.13710963384536262</c:v>
                </c:pt>
                <c:pt idx="25">
                  <c:v>0.13759962082697058</c:v>
                </c:pt>
                <c:pt idx="26">
                  <c:v>0.13730898516582798</c:v>
                </c:pt>
                <c:pt idx="27">
                  <c:v>0.13628236489175513</c:v>
                </c:pt>
                <c:pt idx="28">
                  <c:v>0.1358001328684616</c:v>
                </c:pt>
                <c:pt idx="29">
                  <c:v>0.13561709432621816</c:v>
                </c:pt>
                <c:pt idx="30">
                  <c:v>0.13572070583249224</c:v>
                </c:pt>
                <c:pt idx="31">
                  <c:v>0.13546690813701059</c:v>
                </c:pt>
                <c:pt idx="32">
                  <c:v>0.13514188527038676</c:v>
                </c:pt>
                <c:pt idx="33">
                  <c:v>0.13562454549307454</c:v>
                </c:pt>
                <c:pt idx="34">
                  <c:v>0.13599164355537768</c:v>
                </c:pt>
                <c:pt idx="35">
                  <c:v>0.13639286530173508</c:v>
                </c:pt>
                <c:pt idx="36">
                  <c:v>0.13649171474122576</c:v>
                </c:pt>
                <c:pt idx="37">
                  <c:v>0.13662123379921245</c:v>
                </c:pt>
                <c:pt idx="38">
                  <c:v>0.13641193485457795</c:v>
                </c:pt>
                <c:pt idx="39">
                  <c:v>0.13637048367201016</c:v>
                </c:pt>
                <c:pt idx="40">
                  <c:v>0.1364594025008902</c:v>
                </c:pt>
                <c:pt idx="41">
                  <c:v>0.13656780610401095</c:v>
                </c:pt>
                <c:pt idx="42">
                  <c:v>0.13646734317936621</c:v>
                </c:pt>
                <c:pt idx="43">
                  <c:v>0.13639998994733993</c:v>
                </c:pt>
                <c:pt idx="44">
                  <c:v>0.13645262984431372</c:v>
                </c:pt>
                <c:pt idx="45">
                  <c:v>0.13678942391432627</c:v>
                </c:pt>
                <c:pt idx="46">
                  <c:v>0.13672331903010412</c:v>
                </c:pt>
                <c:pt idx="47">
                  <c:v>0.13676997695197082</c:v>
                </c:pt>
                <c:pt idx="48">
                  <c:v>0.13704257417459834</c:v>
                </c:pt>
                <c:pt idx="49">
                  <c:v>0.13717195875601626</c:v>
                </c:pt>
                <c:pt idx="50">
                  <c:v>0.13719960946101331</c:v>
                </c:pt>
                <c:pt idx="51">
                  <c:v>0.13711888242356518</c:v>
                </c:pt>
                <c:pt idx="52">
                  <c:v>0.13745198225596378</c:v>
                </c:pt>
                <c:pt idx="53">
                  <c:v>0.13774107790155848</c:v>
                </c:pt>
                <c:pt idx="54">
                  <c:v>0.13819161348375167</c:v>
                </c:pt>
                <c:pt idx="55">
                  <c:v>0.13798900361372504</c:v>
                </c:pt>
                <c:pt idx="56">
                  <c:v>0.13806282768070918</c:v>
                </c:pt>
                <c:pt idx="57">
                  <c:v>0.13797269923401251</c:v>
                </c:pt>
                <c:pt idx="58">
                  <c:v>0.13796983334792673</c:v>
                </c:pt>
                <c:pt idx="59">
                  <c:v>0.1379614895770418</c:v>
                </c:pt>
                <c:pt idx="60">
                  <c:v>0.13800649028467429</c:v>
                </c:pt>
                <c:pt idx="61">
                  <c:v>0.13797781548082449</c:v>
                </c:pt>
                <c:pt idx="62">
                  <c:v>0.13822703593471247</c:v>
                </c:pt>
                <c:pt idx="63">
                  <c:v>0.13863624447150644</c:v>
                </c:pt>
                <c:pt idx="64">
                  <c:v>0.13879263763884236</c:v>
                </c:pt>
                <c:pt idx="65">
                  <c:v>0.13823838873719285</c:v>
                </c:pt>
                <c:pt idx="66">
                  <c:v>0.13829677529940784</c:v>
                </c:pt>
                <c:pt idx="67">
                  <c:v>0.13870148750502229</c:v>
                </c:pt>
                <c:pt idx="68">
                  <c:v>0.13862529626122144</c:v>
                </c:pt>
                <c:pt idx="69">
                  <c:v>0.13877218476779538</c:v>
                </c:pt>
                <c:pt idx="70">
                  <c:v>0.13900451828662588</c:v>
                </c:pt>
              </c:numCache>
            </c:numRef>
          </c:val>
          <c:smooth val="0"/>
          <c:extLst>
            <c:ext xmlns:c16="http://schemas.microsoft.com/office/drawing/2014/chart" uri="{C3380CC4-5D6E-409C-BE32-E72D297353CC}">
              <c16:uniqueId val="{00000002-43ED-4E47-8696-AA667EA073CF}"/>
            </c:ext>
          </c:extLst>
        </c:ser>
        <c:ser>
          <c:idx val="3"/>
          <c:order val="3"/>
          <c:tx>
            <c:strRef>
              <c:f>'Fig 2.34'!$C$8</c:f>
              <c:strCache>
                <c:ptCount val="1"/>
                <c:pt idx="0">
                  <c:v>EV basse</c:v>
                </c:pt>
              </c:strCache>
            </c:strRef>
          </c:tx>
          <c:spPr>
            <a:ln w="12700">
              <a:solidFill>
                <a:schemeClr val="accent2">
                  <a:lumMod val="75000"/>
                </a:schemeClr>
              </a:solidFill>
            </a:ln>
          </c:spPr>
          <c:marker>
            <c:symbol val="square"/>
            <c:size val="4"/>
            <c:spPr>
              <a:solidFill>
                <a:schemeClr val="accent2">
                  <a:lumMod val="75000"/>
                </a:schemeClr>
              </a:solidFill>
              <a:ln w="12700">
                <a:solidFill>
                  <a:schemeClr val="accent2">
                    <a:lumMod val="75000"/>
                  </a:schemeClr>
                </a:solidFill>
              </a:ln>
            </c:spPr>
          </c:marker>
          <c:val>
            <c:numRef>
              <c:f>'Fig 2.34'!$D$8:$BV$8</c:f>
              <c:numCache>
                <c:formatCode>0.0%</c:formatCode>
                <c:ptCount val="71"/>
                <c:pt idx="22">
                  <c:v>0.13666006125073693</c:v>
                </c:pt>
                <c:pt idx="23">
                  <c:v>0.13474542864770692</c:v>
                </c:pt>
                <c:pt idx="24">
                  <c:v>0.13792401870503901</c:v>
                </c:pt>
                <c:pt idx="25">
                  <c:v>0.13849569453722269</c:v>
                </c:pt>
                <c:pt idx="26">
                  <c:v>0.13788266589920031</c:v>
                </c:pt>
                <c:pt idx="27">
                  <c:v>0.13658824099577707</c:v>
                </c:pt>
                <c:pt idx="28">
                  <c:v>0.13576353171750202</c:v>
                </c:pt>
                <c:pt idx="29">
                  <c:v>0.13541768783558153</c:v>
                </c:pt>
                <c:pt idx="30">
                  <c:v>0.13498739359988776</c:v>
                </c:pt>
                <c:pt idx="31">
                  <c:v>0.1343583573266631</c:v>
                </c:pt>
                <c:pt idx="32">
                  <c:v>0.13358525106878366</c:v>
                </c:pt>
                <c:pt idx="33">
                  <c:v>0.13342344678212822</c:v>
                </c:pt>
                <c:pt idx="34">
                  <c:v>0.13306840829757496</c:v>
                </c:pt>
                <c:pt idx="35">
                  <c:v>0.13263975873531408</c:v>
                </c:pt>
                <c:pt idx="36">
                  <c:v>0.13257552881608894</c:v>
                </c:pt>
                <c:pt idx="37">
                  <c:v>0.13241485511838805</c:v>
                </c:pt>
                <c:pt idx="38">
                  <c:v>0.13193790661561869</c:v>
                </c:pt>
                <c:pt idx="39">
                  <c:v>0.13104065961076167</c:v>
                </c:pt>
                <c:pt idx="40">
                  <c:v>0.13070708363670186</c:v>
                </c:pt>
                <c:pt idx="41">
                  <c:v>0.13032250100054407</c:v>
                </c:pt>
                <c:pt idx="42">
                  <c:v>0.13008544027871205</c:v>
                </c:pt>
                <c:pt idx="43">
                  <c:v>0.12970361216836654</c:v>
                </c:pt>
                <c:pt idx="44">
                  <c:v>0.12960250879662227</c:v>
                </c:pt>
                <c:pt idx="45">
                  <c:v>0.12956021126505662</c:v>
                </c:pt>
                <c:pt idx="46">
                  <c:v>0.12944059940763919</c:v>
                </c:pt>
                <c:pt idx="47">
                  <c:v>0.1292262841574805</c:v>
                </c:pt>
                <c:pt idx="48">
                  <c:v>0.12893317061392265</c:v>
                </c:pt>
                <c:pt idx="49">
                  <c:v>0.12841952864045142</c:v>
                </c:pt>
                <c:pt idx="50">
                  <c:v>0.12816132230526869</c:v>
                </c:pt>
                <c:pt idx="51">
                  <c:v>0.12804317881663307</c:v>
                </c:pt>
                <c:pt idx="52">
                  <c:v>0.12767838620682526</c:v>
                </c:pt>
                <c:pt idx="53">
                  <c:v>0.12715669020096226</c:v>
                </c:pt>
                <c:pt idx="54">
                  <c:v>0.12695008196093649</c:v>
                </c:pt>
                <c:pt idx="55">
                  <c:v>0.1266584219856898</c:v>
                </c:pt>
                <c:pt idx="56">
                  <c:v>0.12605716744425355</c:v>
                </c:pt>
                <c:pt idx="57">
                  <c:v>0.12589684855216199</c:v>
                </c:pt>
                <c:pt idx="58">
                  <c:v>0.12533124807806675</c:v>
                </c:pt>
                <c:pt idx="59">
                  <c:v>0.12455573810053779</c:v>
                </c:pt>
                <c:pt idx="60">
                  <c:v>0.12424085013270095</c:v>
                </c:pt>
                <c:pt idx="61">
                  <c:v>0.12363569135923023</c:v>
                </c:pt>
                <c:pt idx="62">
                  <c:v>0.12316281157966202</c:v>
                </c:pt>
                <c:pt idx="63">
                  <c:v>0.12298413901988386</c:v>
                </c:pt>
                <c:pt idx="64">
                  <c:v>0.12295391608641765</c:v>
                </c:pt>
                <c:pt idx="65">
                  <c:v>0.12263467764004149</c:v>
                </c:pt>
                <c:pt idx="66">
                  <c:v>0.12215217035993026</c:v>
                </c:pt>
                <c:pt idx="67">
                  <c:v>0.12192556973289943</c:v>
                </c:pt>
                <c:pt idx="68">
                  <c:v>0.12182424630730385</c:v>
                </c:pt>
                <c:pt idx="69">
                  <c:v>0.12177266865638262</c:v>
                </c:pt>
                <c:pt idx="70">
                  <c:v>0.1219433061917036</c:v>
                </c:pt>
              </c:numCache>
            </c:numRef>
          </c:val>
          <c:smooth val="0"/>
          <c:extLst>
            <c:ext xmlns:c16="http://schemas.microsoft.com/office/drawing/2014/chart" uri="{C3380CC4-5D6E-409C-BE32-E72D297353CC}">
              <c16:uniqueId val="{00000003-43ED-4E47-8696-AA667EA073CF}"/>
            </c:ext>
          </c:extLst>
        </c:ser>
        <c:dLbls>
          <c:showLegendKey val="0"/>
          <c:showVal val="0"/>
          <c:showCatName val="0"/>
          <c:showSerName val="0"/>
          <c:showPercent val="0"/>
          <c:showBubbleSize val="0"/>
        </c:dLbls>
        <c:smooth val="0"/>
        <c:axId val="284705920"/>
        <c:axId val="288512640"/>
      </c:lineChart>
      <c:catAx>
        <c:axId val="284705920"/>
        <c:scaling>
          <c:orientation val="minMax"/>
        </c:scaling>
        <c:delete val="0"/>
        <c:axPos val="b"/>
        <c:numFmt formatCode="General" sourceLinked="1"/>
        <c:majorTickMark val="out"/>
        <c:minorTickMark val="none"/>
        <c:tickLblPos val="low"/>
        <c:crossAx val="288512640"/>
        <c:crosses val="autoZero"/>
        <c:auto val="1"/>
        <c:lblAlgn val="ctr"/>
        <c:lblOffset val="100"/>
        <c:noMultiLvlLbl val="0"/>
      </c:catAx>
      <c:valAx>
        <c:axId val="288512640"/>
        <c:scaling>
          <c:orientation val="minMax"/>
          <c:max val="0.16000000000000003"/>
          <c:min val="0.1"/>
        </c:scaling>
        <c:delete val="0"/>
        <c:axPos val="l"/>
        <c:majorGridlines/>
        <c:title>
          <c:tx>
            <c:rich>
              <a:bodyPr/>
              <a:lstStyle/>
              <a:p>
                <a:pPr>
                  <a:defRPr/>
                </a:pPr>
                <a:r>
                  <a:rPr lang="en-US"/>
                  <a:t>en % du PIB</a:t>
                </a:r>
              </a:p>
            </c:rich>
          </c:tx>
          <c:overlay val="0"/>
        </c:title>
        <c:numFmt formatCode="0%" sourceLinked="0"/>
        <c:majorTickMark val="none"/>
        <c:minorTickMark val="none"/>
        <c:tickLblPos val="nextTo"/>
        <c:crossAx val="284705920"/>
        <c:crosses val="autoZero"/>
        <c:crossBetween val="between"/>
      </c:valAx>
    </c:plotArea>
    <c:legend>
      <c:legendPos val="b"/>
      <c:layout>
        <c:manualLayout>
          <c:xMode val="edge"/>
          <c:yMode val="edge"/>
          <c:x val="8.1451582734909392E-2"/>
          <c:y val="0.91402236829771277"/>
          <c:w val="0.69600201172458231"/>
          <c:h val="6.2722574833895914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66676040495051E-2"/>
          <c:y val="4.3056666666666722E-2"/>
          <c:w val="0.890277699662542"/>
          <c:h val="0.7733358507874496"/>
        </c:manualLayout>
      </c:layout>
      <c:lineChart>
        <c:grouping val="standard"/>
        <c:varyColors val="0"/>
        <c:ser>
          <c:idx val="5"/>
          <c:order val="0"/>
          <c:tx>
            <c:strRef>
              <c:f>'Fig 2.4'!$B$5</c:f>
              <c:strCache>
                <c:ptCount val="1"/>
                <c:pt idx="0">
                  <c:v>Obs</c:v>
                </c:pt>
              </c:strCache>
            </c:strRef>
          </c:tx>
          <c:spPr>
            <a:ln w="28575">
              <a:solidFill>
                <a:schemeClr val="bg1">
                  <a:lumMod val="50000"/>
                </a:schemeClr>
              </a:solidFill>
            </a:ln>
          </c:spPr>
          <c:marker>
            <c:symbol val="none"/>
          </c:marker>
          <c:dLbls>
            <c:dLbl>
              <c:idx val="0"/>
              <c:tx>
                <c:rich>
                  <a:bodyPr wrap="square" lIns="38100" tIns="19050" rIns="38100" bIns="19050" anchor="ctr">
                    <a:spAutoFit/>
                  </a:bodyPr>
                  <a:lstStyle/>
                  <a:p>
                    <a:pPr>
                      <a:defRPr sz="1100" b="1">
                        <a:solidFill>
                          <a:schemeClr val="tx1">
                            <a:lumMod val="75000"/>
                            <a:lumOff val="25000"/>
                          </a:schemeClr>
                        </a:solidFill>
                      </a:defRPr>
                    </a:pPr>
                    <a:fld id="{8F3506EF-935C-44AF-B536-C8AB9BE270A5}" type="CELLRANGE">
                      <a:rPr lang="en-US">
                        <a:solidFill>
                          <a:schemeClr val="tx1">
                            <a:lumMod val="75000"/>
                            <a:lumOff val="25000"/>
                          </a:schemeClr>
                        </a:solidFill>
                      </a:rPr>
                      <a:pPr>
                        <a:defRPr sz="1100" b="1">
                          <a:solidFill>
                            <a:schemeClr val="tx1">
                              <a:lumMod val="75000"/>
                              <a:lumOff val="25000"/>
                            </a:schemeClr>
                          </a:solidFill>
                        </a:defRPr>
                      </a:pPr>
                      <a:t>[PLAGECELL]</a:t>
                    </a:fld>
                    <a:endParaRPr lang="fr-FR"/>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1FC7-41FF-BD5A-B71803B248D9}"/>
                </c:ext>
              </c:extLst>
            </c:dLbl>
            <c:dLbl>
              <c:idx val="1"/>
              <c:tx>
                <c:rich>
                  <a:bodyPr/>
                  <a:lstStyle/>
                  <a:p>
                    <a:fld id="{97111206-0550-4E37-9E94-DCFB37EFB12A}"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FC7-41FF-BD5A-B71803B248D9}"/>
                </c:ext>
              </c:extLst>
            </c:dLbl>
            <c:dLbl>
              <c:idx val="2"/>
              <c:tx>
                <c:rich>
                  <a:bodyPr/>
                  <a:lstStyle/>
                  <a:p>
                    <a:fld id="{7C21CAB3-2C69-4D65-AA81-C809029BACB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1FC7-41FF-BD5A-B71803B248D9}"/>
                </c:ext>
              </c:extLst>
            </c:dLbl>
            <c:dLbl>
              <c:idx val="3"/>
              <c:tx>
                <c:rich>
                  <a:bodyPr/>
                  <a:lstStyle/>
                  <a:p>
                    <a:fld id="{439AF48B-8CC0-49C0-97B9-72053582EEE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FC7-41FF-BD5A-B71803B248D9}"/>
                </c:ext>
              </c:extLst>
            </c:dLbl>
            <c:dLbl>
              <c:idx val="4"/>
              <c:tx>
                <c:rich>
                  <a:bodyPr/>
                  <a:lstStyle/>
                  <a:p>
                    <a:fld id="{06944B28-2261-4D58-8A5B-9B71AA98BEB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FC7-41FF-BD5A-B71803B248D9}"/>
                </c:ext>
              </c:extLst>
            </c:dLbl>
            <c:dLbl>
              <c:idx val="5"/>
              <c:tx>
                <c:rich>
                  <a:bodyPr/>
                  <a:lstStyle/>
                  <a:p>
                    <a:fld id="{4C19A3FA-6BA2-45D4-B766-11F543B6496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FC7-41FF-BD5A-B71803B248D9}"/>
                </c:ext>
              </c:extLst>
            </c:dLbl>
            <c:dLbl>
              <c:idx val="6"/>
              <c:tx>
                <c:rich>
                  <a:bodyPr/>
                  <a:lstStyle/>
                  <a:p>
                    <a:fld id="{CEEC4A92-60B9-4937-971B-5A9199D6A17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FC7-41FF-BD5A-B71803B248D9}"/>
                </c:ext>
              </c:extLst>
            </c:dLbl>
            <c:dLbl>
              <c:idx val="7"/>
              <c:tx>
                <c:rich>
                  <a:bodyPr/>
                  <a:lstStyle/>
                  <a:p>
                    <a:fld id="{65302553-E8E2-48A8-9DEA-2AF4B9A46DA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FC7-41FF-BD5A-B71803B248D9}"/>
                </c:ext>
              </c:extLst>
            </c:dLbl>
            <c:dLbl>
              <c:idx val="8"/>
              <c:tx>
                <c:rich>
                  <a:bodyPr/>
                  <a:lstStyle/>
                  <a:p>
                    <a:fld id="{2F19B0B6-2CF4-40D6-AC3D-1424211BD1B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FC7-41FF-BD5A-B71803B248D9}"/>
                </c:ext>
              </c:extLst>
            </c:dLbl>
            <c:dLbl>
              <c:idx val="9"/>
              <c:tx>
                <c:rich>
                  <a:bodyPr/>
                  <a:lstStyle/>
                  <a:p>
                    <a:fld id="{E0AD7AC4-5616-4CED-AF3E-89DAE4EA527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FC7-41FF-BD5A-B71803B248D9}"/>
                </c:ext>
              </c:extLst>
            </c:dLbl>
            <c:dLbl>
              <c:idx val="10"/>
              <c:tx>
                <c:rich>
                  <a:bodyPr/>
                  <a:lstStyle/>
                  <a:p>
                    <a:fld id="{801F1B84-6C64-4835-969A-88F756F1066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FC7-41FF-BD5A-B71803B248D9}"/>
                </c:ext>
              </c:extLst>
            </c:dLbl>
            <c:dLbl>
              <c:idx val="11"/>
              <c:tx>
                <c:rich>
                  <a:bodyPr/>
                  <a:lstStyle/>
                  <a:p>
                    <a:fld id="{EB67334B-4AEB-46DE-A9BB-0C2C4178073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FC7-41FF-BD5A-B71803B248D9}"/>
                </c:ext>
              </c:extLst>
            </c:dLbl>
            <c:dLbl>
              <c:idx val="12"/>
              <c:tx>
                <c:rich>
                  <a:bodyPr/>
                  <a:lstStyle/>
                  <a:p>
                    <a:fld id="{E805CDD7-362E-44E7-8E11-800E502F468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FC7-41FF-BD5A-B71803B248D9}"/>
                </c:ext>
              </c:extLst>
            </c:dLbl>
            <c:dLbl>
              <c:idx val="13"/>
              <c:tx>
                <c:rich>
                  <a:bodyPr/>
                  <a:lstStyle/>
                  <a:p>
                    <a:fld id="{C5EB914A-6225-4E6F-9718-38E7126DDF2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FC7-41FF-BD5A-B71803B248D9}"/>
                </c:ext>
              </c:extLst>
            </c:dLbl>
            <c:dLbl>
              <c:idx val="14"/>
              <c:tx>
                <c:rich>
                  <a:bodyPr/>
                  <a:lstStyle/>
                  <a:p>
                    <a:fld id="{7DE41A14-4052-4116-BE49-87E6E3A6CF1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FC7-41FF-BD5A-B71803B248D9}"/>
                </c:ext>
              </c:extLst>
            </c:dLbl>
            <c:dLbl>
              <c:idx val="15"/>
              <c:tx>
                <c:rich>
                  <a:bodyPr/>
                  <a:lstStyle/>
                  <a:p>
                    <a:fld id="{89A4D9DA-C6FB-4B7C-80A3-61416068DE2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FC7-41FF-BD5A-B71803B248D9}"/>
                </c:ext>
              </c:extLst>
            </c:dLbl>
            <c:dLbl>
              <c:idx val="16"/>
              <c:tx>
                <c:rich>
                  <a:bodyPr/>
                  <a:lstStyle/>
                  <a:p>
                    <a:fld id="{64489960-0D0B-48D0-91BA-BA72CDA126A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FC7-41FF-BD5A-B71803B248D9}"/>
                </c:ext>
              </c:extLst>
            </c:dLbl>
            <c:dLbl>
              <c:idx val="17"/>
              <c:tx>
                <c:rich>
                  <a:bodyPr/>
                  <a:lstStyle/>
                  <a:p>
                    <a:fld id="{9AA923BF-880C-4B68-9B2F-F127598F265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FC7-41FF-BD5A-B71803B248D9}"/>
                </c:ext>
              </c:extLst>
            </c:dLbl>
            <c:dLbl>
              <c:idx val="18"/>
              <c:tx>
                <c:rich>
                  <a:bodyPr/>
                  <a:lstStyle/>
                  <a:p>
                    <a:fld id="{ACFFE5EE-18FC-4903-96F6-7AB30AEA08A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FC7-41FF-BD5A-B71803B248D9}"/>
                </c:ext>
              </c:extLst>
            </c:dLbl>
            <c:dLbl>
              <c:idx val="19"/>
              <c:tx>
                <c:rich>
                  <a:bodyPr/>
                  <a:lstStyle/>
                  <a:p>
                    <a:fld id="{20D0BF69-E56D-4119-AB15-DE4F16B95AC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FC7-41FF-BD5A-B71803B248D9}"/>
                </c:ext>
              </c:extLst>
            </c:dLbl>
            <c:dLbl>
              <c:idx val="20"/>
              <c:delete val="1"/>
              <c:extLst>
                <c:ext xmlns:c15="http://schemas.microsoft.com/office/drawing/2012/chart" uri="{CE6537A1-D6FC-4f65-9D91-7224C49458BB}"/>
                <c:ext xmlns:c16="http://schemas.microsoft.com/office/drawing/2014/chart" uri="{C3380CC4-5D6E-409C-BE32-E72D297353CC}">
                  <c16:uniqueId val="{00000014-1FC7-41FF-BD5A-B71803B248D9}"/>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FC7-41FF-BD5A-B71803B248D9}"/>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FC7-41FF-BD5A-B71803B248D9}"/>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FC7-41FF-BD5A-B71803B248D9}"/>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FC7-41FF-BD5A-B71803B248D9}"/>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FC7-41FF-BD5A-B71803B248D9}"/>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FC7-41FF-BD5A-B71803B248D9}"/>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FC7-41FF-BD5A-B71803B248D9}"/>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FC7-41FF-BD5A-B71803B248D9}"/>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FC7-41FF-BD5A-B71803B248D9}"/>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FC7-41FF-BD5A-B71803B248D9}"/>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FC7-41FF-BD5A-B71803B248D9}"/>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1FC7-41FF-BD5A-B71803B248D9}"/>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FC7-41FF-BD5A-B71803B248D9}"/>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FC7-41FF-BD5A-B71803B248D9}"/>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FC7-41FF-BD5A-B71803B248D9}"/>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FC7-41FF-BD5A-B71803B248D9}"/>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FC7-41FF-BD5A-B71803B248D9}"/>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FC7-41FF-BD5A-B71803B248D9}"/>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FC7-41FF-BD5A-B71803B248D9}"/>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FC7-41FF-BD5A-B71803B248D9}"/>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FC7-41FF-BD5A-B71803B248D9}"/>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FC7-41FF-BD5A-B71803B248D9}"/>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FC7-41FF-BD5A-B71803B248D9}"/>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1FC7-41FF-BD5A-B71803B248D9}"/>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FC7-41FF-BD5A-B71803B248D9}"/>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1FC7-41FF-BD5A-B71803B248D9}"/>
                </c:ext>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FC7-41FF-BD5A-B71803B248D9}"/>
                </c:ext>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1FC7-41FF-BD5A-B71803B248D9}"/>
                </c:ext>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FC7-41FF-BD5A-B71803B248D9}"/>
                </c:ext>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1FC7-41FF-BD5A-B71803B248D9}"/>
                </c:ext>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1FC7-41FF-BD5A-B71803B248D9}"/>
                </c:ext>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1FC7-41FF-BD5A-B71803B248D9}"/>
                </c:ext>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1FC7-41FF-BD5A-B71803B248D9}"/>
                </c:ext>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1FC7-41FF-BD5A-B71803B248D9}"/>
                </c:ext>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1FC7-41FF-BD5A-B71803B248D9}"/>
                </c:ext>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1FC7-41FF-BD5A-B71803B248D9}"/>
                </c:ext>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1FC7-41FF-BD5A-B71803B248D9}"/>
                </c:ext>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1FC7-41FF-BD5A-B71803B248D9}"/>
                </c:ext>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1FC7-41FF-BD5A-B71803B248D9}"/>
                </c:ext>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1FC7-41FF-BD5A-B71803B248D9}"/>
                </c:ext>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1FC7-41FF-BD5A-B71803B248D9}"/>
                </c:ext>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1FC7-41FF-BD5A-B71803B248D9}"/>
                </c:ext>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1FC7-41FF-BD5A-B71803B248D9}"/>
                </c:ext>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1FC7-41FF-BD5A-B71803B248D9}"/>
                </c:ext>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1FC7-41FF-BD5A-B71803B248D9}"/>
                </c:ext>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1FC7-41FF-BD5A-B71803B248D9}"/>
                </c:ext>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1FC7-41FF-BD5A-B71803B248D9}"/>
                </c:ext>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1FC7-41FF-BD5A-B71803B248D9}"/>
                </c:ext>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1FC7-41FF-BD5A-B71803B248D9}"/>
                </c:ext>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1FC7-41FF-BD5A-B71803B248D9}"/>
                </c:ext>
              </c:extLst>
            </c:dLbl>
            <c:spPr>
              <a:noFill/>
              <a:ln>
                <a:noFill/>
              </a:ln>
              <a:effectLst/>
            </c:spPr>
            <c:txPr>
              <a:bodyPr wrap="square" lIns="38100" tIns="19050" rIns="38100" bIns="19050" anchor="ctr">
                <a:spAutoFit/>
              </a:bodyPr>
              <a:lstStyle/>
              <a:p>
                <a:pPr>
                  <a:defRPr sz="1100" b="1"/>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2.4'!$C$4:$BU$4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2.4'!$C$5:$BU$5</c:f>
              <c:numCache>
                <c:formatCode>0.0</c:formatCode>
                <c:ptCount val="71"/>
                <c:pt idx="0">
                  <c:v>60.739511626178199</c:v>
                </c:pt>
                <c:pt idx="1">
                  <c:v>60.763321262969711</c:v>
                </c:pt>
                <c:pt idx="2">
                  <c:v>60.763321262969711</c:v>
                </c:pt>
                <c:pt idx="3">
                  <c:v>60.763741937900242</c:v>
                </c:pt>
                <c:pt idx="4">
                  <c:v>60.785515137037578</c:v>
                </c:pt>
                <c:pt idx="5">
                  <c:v>60.59</c:v>
                </c:pt>
                <c:pt idx="6">
                  <c:v>60.55</c:v>
                </c:pt>
                <c:pt idx="7">
                  <c:v>60.5</c:v>
                </c:pt>
                <c:pt idx="8">
                  <c:v>60.47</c:v>
                </c:pt>
                <c:pt idx="9">
                  <c:v>60.39</c:v>
                </c:pt>
                <c:pt idx="10">
                  <c:v>60.47</c:v>
                </c:pt>
                <c:pt idx="11">
                  <c:v>60.49</c:v>
                </c:pt>
                <c:pt idx="12">
                  <c:v>60.71</c:v>
                </c:pt>
                <c:pt idx="13">
                  <c:v>61.04</c:v>
                </c:pt>
                <c:pt idx="14">
                  <c:v>61.23</c:v>
                </c:pt>
                <c:pt idx="15">
                  <c:v>61.42</c:v>
                </c:pt>
                <c:pt idx="16">
                  <c:v>61.68</c:v>
                </c:pt>
                <c:pt idx="17">
                  <c:v>61.92</c:v>
                </c:pt>
                <c:pt idx="18">
                  <c:v>62.12</c:v>
                </c:pt>
                <c:pt idx="19">
                  <c:v>62.19</c:v>
                </c:pt>
                <c:pt idx="20">
                  <c:v>62.31</c:v>
                </c:pt>
              </c:numCache>
            </c:numRef>
          </c:val>
          <c:smooth val="0"/>
          <c:extLst>
            <c:ext xmlns:c15="http://schemas.microsoft.com/office/drawing/2012/chart" uri="{02D57815-91ED-43cb-92C2-25804820EDAC}">
              <c15:datalabelsRange>
                <c15:f>'Fig 2.4'!$C$7:$BU$7</c15:f>
                <c15:dlblRangeCache>
                  <c:ptCount val="71"/>
                  <c:pt idx="0">
                    <c:v>60,7 ans</c:v>
                  </c:pt>
                  <c:pt idx="21">
                    <c:v>62,4 ans</c:v>
                  </c:pt>
                  <c:pt idx="35">
                    <c:v>64,3 ans</c:v>
                  </c:pt>
                  <c:pt idx="70">
                    <c:v>64,6 ans</c:v>
                  </c:pt>
                </c15:dlblRangeCache>
              </c15:datalabelsRange>
            </c:ext>
            <c:ext xmlns:c16="http://schemas.microsoft.com/office/drawing/2014/chart" uri="{C3380CC4-5D6E-409C-BE32-E72D297353CC}">
              <c16:uniqueId val="{00000047-1FC7-41FF-BD5A-B71803B248D9}"/>
            </c:ext>
          </c:extLst>
        </c:ser>
        <c:ser>
          <c:idx val="0"/>
          <c:order val="1"/>
          <c:tx>
            <c:strRef>
              <c:f>'Fig 2.4'!$B$6</c:f>
              <c:strCache>
                <c:ptCount val="1"/>
                <c:pt idx="0">
                  <c:v>Tous scénarios</c:v>
                </c:pt>
              </c:strCache>
            </c:strRef>
          </c:tx>
          <c:spPr>
            <a:ln w="28575">
              <a:solidFill>
                <a:schemeClr val="tx2"/>
              </a:solidFill>
            </a:ln>
          </c:spPr>
          <c:marker>
            <c:symbol val="none"/>
          </c:marker>
          <c:dLbls>
            <c:dLbl>
              <c:idx val="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1FC7-41FF-BD5A-B71803B248D9}"/>
                </c:ext>
              </c:extLst>
            </c:dLbl>
            <c:dLbl>
              <c:idx val="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1FC7-41FF-BD5A-B71803B248D9}"/>
                </c:ext>
              </c:extLst>
            </c:dLbl>
            <c:dLbl>
              <c:idx val="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1FC7-41FF-BD5A-B71803B248D9}"/>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1FC7-41FF-BD5A-B71803B248D9}"/>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1FC7-41FF-BD5A-B71803B248D9}"/>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1FC7-41FF-BD5A-B71803B248D9}"/>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1FC7-41FF-BD5A-B71803B248D9}"/>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1FC7-41FF-BD5A-B71803B248D9}"/>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1FC7-41FF-BD5A-B71803B248D9}"/>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1FC7-41FF-BD5A-B71803B248D9}"/>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1FC7-41FF-BD5A-B71803B248D9}"/>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1FC7-41FF-BD5A-B71803B248D9}"/>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1FC7-41FF-BD5A-B71803B248D9}"/>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1FC7-41FF-BD5A-B71803B248D9}"/>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1FC7-41FF-BD5A-B71803B248D9}"/>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1FC7-41FF-BD5A-B71803B248D9}"/>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1FC7-41FF-BD5A-B71803B248D9}"/>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1FC7-41FF-BD5A-B71803B248D9}"/>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1FC7-41FF-BD5A-B71803B248D9}"/>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1FC7-41FF-BD5A-B71803B248D9}"/>
                </c:ext>
              </c:extLst>
            </c:dLbl>
            <c:dLbl>
              <c:idx val="20"/>
              <c:delete val="1"/>
              <c:extLst>
                <c:ext xmlns:c15="http://schemas.microsoft.com/office/drawing/2012/chart" uri="{CE6537A1-D6FC-4f65-9D91-7224C49458BB}"/>
                <c:ext xmlns:c16="http://schemas.microsoft.com/office/drawing/2014/chart" uri="{C3380CC4-5D6E-409C-BE32-E72D297353CC}">
                  <c16:uniqueId val="{0000005C-1FC7-41FF-BD5A-B71803B248D9}"/>
                </c:ext>
              </c:extLst>
            </c:dLbl>
            <c:dLbl>
              <c:idx val="21"/>
              <c:tx>
                <c:rich>
                  <a:bodyPr wrap="square" lIns="38100" tIns="19050" rIns="38100" bIns="19050" anchor="ctr">
                    <a:spAutoFit/>
                  </a:bodyPr>
                  <a:lstStyle/>
                  <a:p>
                    <a:pPr>
                      <a:defRPr sz="1100" b="1">
                        <a:solidFill>
                          <a:schemeClr val="tx1">
                            <a:lumMod val="75000"/>
                            <a:lumOff val="25000"/>
                          </a:schemeClr>
                        </a:solidFill>
                      </a:defRPr>
                    </a:pPr>
                    <a:fld id="{9C0BA801-D1FA-4EC4-BBE6-3D955913E8EE}" type="CELLRANGE">
                      <a:rPr lang="en-US" sz="1100" b="1">
                        <a:solidFill>
                          <a:schemeClr val="tx1">
                            <a:lumMod val="75000"/>
                            <a:lumOff val="25000"/>
                          </a:schemeClr>
                        </a:solidFill>
                      </a:rPr>
                      <a:pPr>
                        <a:defRPr sz="1100" b="1">
                          <a:solidFill>
                            <a:schemeClr val="tx1">
                              <a:lumMod val="75000"/>
                              <a:lumOff val="25000"/>
                            </a:schemeClr>
                          </a:solidFill>
                        </a:defRPr>
                      </a:pPr>
                      <a:t>[PLAGECELL]</a:t>
                    </a:fld>
                    <a:endParaRPr lang="fr-FR"/>
                  </a:p>
                </c:rich>
              </c:tx>
              <c:spPr>
                <a:noFill/>
                <a:ln>
                  <a:noFill/>
                </a:ln>
                <a:effectLst/>
              </c:sp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D-1FC7-41FF-BD5A-B71803B248D9}"/>
                </c:ext>
              </c:extLst>
            </c:dLbl>
            <c:dLbl>
              <c:idx val="22"/>
              <c:tx>
                <c:rich>
                  <a:bodyPr/>
                  <a:lstStyle/>
                  <a:p>
                    <a:fld id="{84C05CAD-7EFC-4412-97B3-4F319BA507A6}" type="CELLRANGE">
                      <a:rPr lang="en-US"/>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1FC7-41FF-BD5A-B71803B248D9}"/>
                </c:ext>
              </c:extLst>
            </c:dLbl>
            <c:dLbl>
              <c:idx val="23"/>
              <c:tx>
                <c:rich>
                  <a:bodyPr/>
                  <a:lstStyle/>
                  <a:p>
                    <a:fld id="{93FF84DD-54EB-4D31-BA94-F443A2642FE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F-1FC7-41FF-BD5A-B71803B248D9}"/>
                </c:ext>
              </c:extLst>
            </c:dLbl>
            <c:dLbl>
              <c:idx val="24"/>
              <c:tx>
                <c:rich>
                  <a:bodyPr/>
                  <a:lstStyle/>
                  <a:p>
                    <a:fld id="{4C6D1527-05F6-4F1F-8826-4D3D2520542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1FC7-41FF-BD5A-B71803B248D9}"/>
                </c:ext>
              </c:extLst>
            </c:dLbl>
            <c:dLbl>
              <c:idx val="25"/>
              <c:tx>
                <c:rich>
                  <a:bodyPr/>
                  <a:lstStyle/>
                  <a:p>
                    <a:fld id="{38261548-2B13-4A16-93A6-0B9F4005193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1FC7-41FF-BD5A-B71803B248D9}"/>
                </c:ext>
              </c:extLst>
            </c:dLbl>
            <c:dLbl>
              <c:idx val="26"/>
              <c:tx>
                <c:rich>
                  <a:bodyPr/>
                  <a:lstStyle/>
                  <a:p>
                    <a:fld id="{63C70F52-6B31-42ED-A2D2-A860D1B53C8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1FC7-41FF-BD5A-B71803B248D9}"/>
                </c:ext>
              </c:extLst>
            </c:dLbl>
            <c:dLbl>
              <c:idx val="27"/>
              <c:tx>
                <c:rich>
                  <a:bodyPr/>
                  <a:lstStyle/>
                  <a:p>
                    <a:fld id="{2C2DAAAB-5EE0-4184-AD12-E10EBBE5617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1FC7-41FF-BD5A-B71803B248D9}"/>
                </c:ext>
              </c:extLst>
            </c:dLbl>
            <c:dLbl>
              <c:idx val="28"/>
              <c:tx>
                <c:rich>
                  <a:bodyPr/>
                  <a:lstStyle/>
                  <a:p>
                    <a:fld id="{EB8AD704-3F81-4F8C-96E3-B3B0410C062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1FC7-41FF-BD5A-B71803B248D9}"/>
                </c:ext>
              </c:extLst>
            </c:dLbl>
            <c:dLbl>
              <c:idx val="29"/>
              <c:tx>
                <c:rich>
                  <a:bodyPr/>
                  <a:lstStyle/>
                  <a:p>
                    <a:fld id="{7C94577A-7D8F-4C10-BFD2-9B89FC407E0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1FC7-41FF-BD5A-B71803B248D9}"/>
                </c:ext>
              </c:extLst>
            </c:dLbl>
            <c:dLbl>
              <c:idx val="30"/>
              <c:tx>
                <c:rich>
                  <a:bodyPr/>
                  <a:lstStyle/>
                  <a:p>
                    <a:fld id="{F56E1F06-9368-4649-A28B-6C891E8A46B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1FC7-41FF-BD5A-B71803B248D9}"/>
                </c:ext>
              </c:extLst>
            </c:dLbl>
            <c:dLbl>
              <c:idx val="31"/>
              <c:tx>
                <c:rich>
                  <a:bodyPr/>
                  <a:lstStyle/>
                  <a:p>
                    <a:fld id="{9C860156-C99D-41FB-850B-1CB6745D285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1FC7-41FF-BD5A-B71803B248D9}"/>
                </c:ext>
              </c:extLst>
            </c:dLbl>
            <c:dLbl>
              <c:idx val="32"/>
              <c:tx>
                <c:rich>
                  <a:bodyPr/>
                  <a:lstStyle/>
                  <a:p>
                    <a:fld id="{9D20228A-9887-4AAE-92D8-36CA9FA0AEB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1FC7-41FF-BD5A-B71803B248D9}"/>
                </c:ext>
              </c:extLst>
            </c:dLbl>
            <c:dLbl>
              <c:idx val="33"/>
              <c:tx>
                <c:rich>
                  <a:bodyPr/>
                  <a:lstStyle/>
                  <a:p>
                    <a:fld id="{FB13FE23-AAB5-4E6D-8D65-612AEF8CFD4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1FC7-41FF-BD5A-B71803B248D9}"/>
                </c:ext>
              </c:extLst>
            </c:dLbl>
            <c:dLbl>
              <c:idx val="34"/>
              <c:tx>
                <c:rich>
                  <a:bodyPr/>
                  <a:lstStyle/>
                  <a:p>
                    <a:fld id="{3A3B8F67-C7AF-498F-B260-B0BA5D13A2B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1FC7-41FF-BD5A-B71803B248D9}"/>
                </c:ext>
              </c:extLst>
            </c:dLbl>
            <c:dLbl>
              <c:idx val="35"/>
              <c:tx>
                <c:rich>
                  <a:bodyPr wrap="square" lIns="38100" tIns="19050" rIns="38100" bIns="19050" anchor="ctr">
                    <a:spAutoFit/>
                  </a:bodyPr>
                  <a:lstStyle/>
                  <a:p>
                    <a:pPr>
                      <a:defRPr sz="1100" b="1">
                        <a:solidFill>
                          <a:schemeClr val="tx2"/>
                        </a:solidFill>
                      </a:defRPr>
                    </a:pPr>
                    <a:fld id="{A2DA38ED-3A0E-479B-93F7-B1083B594BCA}" type="CELLRANGE">
                      <a:rPr lang="fr-FR"/>
                      <a:pPr>
                        <a:defRPr sz="1100" b="1">
                          <a:solidFill>
                            <a:schemeClr val="tx2"/>
                          </a:solidFill>
                        </a:defRPr>
                      </a:pPr>
                      <a:t>[PLAGECELL]</a:t>
                    </a:fld>
                    <a:endParaRPr lang="fr-FR"/>
                  </a:p>
                </c:rich>
              </c:tx>
              <c:spPr>
                <a:noFill/>
                <a:ln>
                  <a:noFill/>
                </a:ln>
                <a:effectLst/>
              </c:spPr>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1FC7-41FF-BD5A-B71803B248D9}"/>
                </c:ext>
              </c:extLst>
            </c:dLbl>
            <c:dLbl>
              <c:idx val="36"/>
              <c:tx>
                <c:rich>
                  <a:bodyPr/>
                  <a:lstStyle/>
                  <a:p>
                    <a:fld id="{DD36B698-B57C-4D1C-A297-785B8C5920F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1FC7-41FF-BD5A-B71803B248D9}"/>
                </c:ext>
              </c:extLst>
            </c:dLbl>
            <c:dLbl>
              <c:idx val="37"/>
              <c:tx>
                <c:rich>
                  <a:bodyPr/>
                  <a:lstStyle/>
                  <a:p>
                    <a:fld id="{DE2ABD77-6F86-4D5F-8132-1B4F36602A5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1FC7-41FF-BD5A-B71803B248D9}"/>
                </c:ext>
              </c:extLst>
            </c:dLbl>
            <c:dLbl>
              <c:idx val="38"/>
              <c:tx>
                <c:rich>
                  <a:bodyPr/>
                  <a:lstStyle/>
                  <a:p>
                    <a:fld id="{B6C7EE4D-0C50-4471-A912-A813C935122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1FC7-41FF-BD5A-B71803B248D9}"/>
                </c:ext>
              </c:extLst>
            </c:dLbl>
            <c:dLbl>
              <c:idx val="39"/>
              <c:tx>
                <c:rich>
                  <a:bodyPr/>
                  <a:lstStyle/>
                  <a:p>
                    <a:fld id="{4B963036-75A7-49D9-B171-113B90A760A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1FC7-41FF-BD5A-B71803B248D9}"/>
                </c:ext>
              </c:extLst>
            </c:dLbl>
            <c:dLbl>
              <c:idx val="40"/>
              <c:tx>
                <c:rich>
                  <a:bodyPr/>
                  <a:lstStyle/>
                  <a:p>
                    <a:fld id="{C5BFB2BA-9165-460C-90FC-CD18728806D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1FC7-41FF-BD5A-B71803B248D9}"/>
                </c:ext>
              </c:extLst>
            </c:dLbl>
            <c:dLbl>
              <c:idx val="41"/>
              <c:tx>
                <c:rich>
                  <a:bodyPr/>
                  <a:lstStyle/>
                  <a:p>
                    <a:fld id="{59DA022A-285A-465C-A6E7-AC79F10E71A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1FC7-41FF-BD5A-B71803B248D9}"/>
                </c:ext>
              </c:extLst>
            </c:dLbl>
            <c:dLbl>
              <c:idx val="42"/>
              <c:tx>
                <c:rich>
                  <a:bodyPr/>
                  <a:lstStyle/>
                  <a:p>
                    <a:fld id="{85627EEF-B588-4612-BD87-E29A4A71363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1FC7-41FF-BD5A-B71803B248D9}"/>
                </c:ext>
              </c:extLst>
            </c:dLbl>
            <c:dLbl>
              <c:idx val="43"/>
              <c:tx>
                <c:rich>
                  <a:bodyPr/>
                  <a:lstStyle/>
                  <a:p>
                    <a:fld id="{19C708D7-BF2A-4E1F-B459-C256BA107EF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1FC7-41FF-BD5A-B71803B248D9}"/>
                </c:ext>
              </c:extLst>
            </c:dLbl>
            <c:dLbl>
              <c:idx val="44"/>
              <c:tx>
                <c:rich>
                  <a:bodyPr/>
                  <a:lstStyle/>
                  <a:p>
                    <a:fld id="{B1D1DD4F-C3D7-4493-9454-AF66863290D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1FC7-41FF-BD5A-B71803B248D9}"/>
                </c:ext>
              </c:extLst>
            </c:dLbl>
            <c:dLbl>
              <c:idx val="45"/>
              <c:tx>
                <c:rich>
                  <a:bodyPr/>
                  <a:lstStyle/>
                  <a:p>
                    <a:fld id="{9B121897-40CA-444F-AD59-9275DB8DA24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1FC7-41FF-BD5A-B71803B248D9}"/>
                </c:ext>
              </c:extLst>
            </c:dLbl>
            <c:dLbl>
              <c:idx val="46"/>
              <c:tx>
                <c:rich>
                  <a:bodyPr/>
                  <a:lstStyle/>
                  <a:p>
                    <a:fld id="{CEF21A50-E947-45F1-B2B0-9A05A1D14AF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1FC7-41FF-BD5A-B71803B248D9}"/>
                </c:ext>
              </c:extLst>
            </c:dLbl>
            <c:dLbl>
              <c:idx val="47"/>
              <c:tx>
                <c:rich>
                  <a:bodyPr/>
                  <a:lstStyle/>
                  <a:p>
                    <a:fld id="{7E1F84DB-CF28-411C-BC65-572F3A1CB4C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1FC7-41FF-BD5A-B71803B248D9}"/>
                </c:ext>
              </c:extLst>
            </c:dLbl>
            <c:dLbl>
              <c:idx val="48"/>
              <c:tx>
                <c:rich>
                  <a:bodyPr/>
                  <a:lstStyle/>
                  <a:p>
                    <a:fld id="{3F4B7517-2E16-4565-9F74-A66E05F43E2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1FC7-41FF-BD5A-B71803B248D9}"/>
                </c:ext>
              </c:extLst>
            </c:dLbl>
            <c:dLbl>
              <c:idx val="49"/>
              <c:tx>
                <c:rich>
                  <a:bodyPr/>
                  <a:lstStyle/>
                  <a:p>
                    <a:fld id="{EF4CD351-D472-4624-B150-2287955A200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1FC7-41FF-BD5A-B71803B248D9}"/>
                </c:ext>
              </c:extLst>
            </c:dLbl>
            <c:dLbl>
              <c:idx val="50"/>
              <c:tx>
                <c:rich>
                  <a:bodyPr/>
                  <a:lstStyle/>
                  <a:p>
                    <a:fld id="{35E8E3DB-7D7A-4067-84E3-594A2ED7097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1FC7-41FF-BD5A-B71803B248D9}"/>
                </c:ext>
              </c:extLst>
            </c:dLbl>
            <c:dLbl>
              <c:idx val="51"/>
              <c:tx>
                <c:rich>
                  <a:bodyPr/>
                  <a:lstStyle/>
                  <a:p>
                    <a:fld id="{BD87FE01-9D76-43D6-BB7A-9D2FC2ED594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1FC7-41FF-BD5A-B71803B248D9}"/>
                </c:ext>
              </c:extLst>
            </c:dLbl>
            <c:dLbl>
              <c:idx val="52"/>
              <c:tx>
                <c:rich>
                  <a:bodyPr/>
                  <a:lstStyle/>
                  <a:p>
                    <a:fld id="{5D66C272-F3BE-41D8-9418-0482E49661B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1FC7-41FF-BD5A-B71803B248D9}"/>
                </c:ext>
              </c:extLst>
            </c:dLbl>
            <c:dLbl>
              <c:idx val="53"/>
              <c:tx>
                <c:rich>
                  <a:bodyPr/>
                  <a:lstStyle/>
                  <a:p>
                    <a:fld id="{5A094139-F7EE-4CED-8337-1F19702A44D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1FC7-41FF-BD5A-B71803B248D9}"/>
                </c:ext>
              </c:extLst>
            </c:dLbl>
            <c:dLbl>
              <c:idx val="54"/>
              <c:tx>
                <c:rich>
                  <a:bodyPr/>
                  <a:lstStyle/>
                  <a:p>
                    <a:fld id="{B379CFD3-4988-451C-935B-2532D9EB3E0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1FC7-41FF-BD5A-B71803B248D9}"/>
                </c:ext>
              </c:extLst>
            </c:dLbl>
            <c:dLbl>
              <c:idx val="55"/>
              <c:tx>
                <c:rich>
                  <a:bodyPr/>
                  <a:lstStyle/>
                  <a:p>
                    <a:fld id="{82035773-F789-4BF8-A46D-2552442BC77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1FC7-41FF-BD5A-B71803B248D9}"/>
                </c:ext>
              </c:extLst>
            </c:dLbl>
            <c:dLbl>
              <c:idx val="56"/>
              <c:tx>
                <c:rich>
                  <a:bodyPr/>
                  <a:lstStyle/>
                  <a:p>
                    <a:fld id="{98D456AD-CD5B-4FF9-AC0F-0A2486D6DA6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1FC7-41FF-BD5A-B71803B248D9}"/>
                </c:ext>
              </c:extLst>
            </c:dLbl>
            <c:dLbl>
              <c:idx val="57"/>
              <c:tx>
                <c:rich>
                  <a:bodyPr/>
                  <a:lstStyle/>
                  <a:p>
                    <a:fld id="{B64E4239-E860-4ED3-B3DC-6EF12FA5359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1FC7-41FF-BD5A-B71803B248D9}"/>
                </c:ext>
              </c:extLst>
            </c:dLbl>
            <c:dLbl>
              <c:idx val="58"/>
              <c:tx>
                <c:rich>
                  <a:bodyPr/>
                  <a:lstStyle/>
                  <a:p>
                    <a:fld id="{85F52792-85F4-42CC-8166-C6C51F50EBB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1FC7-41FF-BD5A-B71803B248D9}"/>
                </c:ext>
              </c:extLst>
            </c:dLbl>
            <c:dLbl>
              <c:idx val="59"/>
              <c:tx>
                <c:rich>
                  <a:bodyPr/>
                  <a:lstStyle/>
                  <a:p>
                    <a:fld id="{7D0A3E85-952E-4836-8BBB-020565AE8C8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1FC7-41FF-BD5A-B71803B248D9}"/>
                </c:ext>
              </c:extLst>
            </c:dLbl>
            <c:dLbl>
              <c:idx val="60"/>
              <c:tx>
                <c:rich>
                  <a:bodyPr/>
                  <a:lstStyle/>
                  <a:p>
                    <a:fld id="{0FE5DBE3-C9DA-480D-B561-A8DE83EC04D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1FC7-41FF-BD5A-B71803B248D9}"/>
                </c:ext>
              </c:extLst>
            </c:dLbl>
            <c:dLbl>
              <c:idx val="61"/>
              <c:tx>
                <c:rich>
                  <a:bodyPr/>
                  <a:lstStyle/>
                  <a:p>
                    <a:fld id="{A16209A5-F695-4387-AF72-6CCF93D6390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1FC7-41FF-BD5A-B71803B248D9}"/>
                </c:ext>
              </c:extLst>
            </c:dLbl>
            <c:dLbl>
              <c:idx val="62"/>
              <c:tx>
                <c:rich>
                  <a:bodyPr/>
                  <a:lstStyle/>
                  <a:p>
                    <a:fld id="{54B410E6-DEF3-41A3-B54B-A15CD29214C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1FC7-41FF-BD5A-B71803B248D9}"/>
                </c:ext>
              </c:extLst>
            </c:dLbl>
            <c:dLbl>
              <c:idx val="63"/>
              <c:tx>
                <c:rich>
                  <a:bodyPr/>
                  <a:lstStyle/>
                  <a:p>
                    <a:fld id="{C077A13E-D827-4743-8156-1C5CC83AE58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1FC7-41FF-BD5A-B71803B248D9}"/>
                </c:ext>
              </c:extLst>
            </c:dLbl>
            <c:dLbl>
              <c:idx val="64"/>
              <c:tx>
                <c:rich>
                  <a:bodyPr/>
                  <a:lstStyle/>
                  <a:p>
                    <a:fld id="{47D13FF7-7418-4926-AADF-C246BE45AEC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1FC7-41FF-BD5A-B71803B248D9}"/>
                </c:ext>
              </c:extLst>
            </c:dLbl>
            <c:dLbl>
              <c:idx val="65"/>
              <c:tx>
                <c:rich>
                  <a:bodyPr/>
                  <a:lstStyle/>
                  <a:p>
                    <a:fld id="{9B6087C1-A2F3-47C2-9672-44E65DFE1B7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1FC7-41FF-BD5A-B71803B248D9}"/>
                </c:ext>
              </c:extLst>
            </c:dLbl>
            <c:dLbl>
              <c:idx val="66"/>
              <c:tx>
                <c:rich>
                  <a:bodyPr/>
                  <a:lstStyle/>
                  <a:p>
                    <a:fld id="{4622ADB3-00BE-4212-9413-7E24A10E4FB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1FC7-41FF-BD5A-B71803B248D9}"/>
                </c:ext>
              </c:extLst>
            </c:dLbl>
            <c:dLbl>
              <c:idx val="67"/>
              <c:tx>
                <c:rich>
                  <a:bodyPr/>
                  <a:lstStyle/>
                  <a:p>
                    <a:fld id="{52D279D0-1098-4AB6-954B-5A7C53BBF88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1FC7-41FF-BD5A-B71803B248D9}"/>
                </c:ext>
              </c:extLst>
            </c:dLbl>
            <c:dLbl>
              <c:idx val="68"/>
              <c:tx>
                <c:rich>
                  <a:bodyPr/>
                  <a:lstStyle/>
                  <a:p>
                    <a:fld id="{6D0D7581-46EE-4022-B18D-834DEAAA1AA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1FC7-41FF-BD5A-B71803B248D9}"/>
                </c:ext>
              </c:extLst>
            </c:dLbl>
            <c:dLbl>
              <c:idx val="69"/>
              <c:tx>
                <c:rich>
                  <a:bodyPr/>
                  <a:lstStyle/>
                  <a:p>
                    <a:fld id="{A3126103-C364-46FB-8831-5D54FBFE51F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1FC7-41FF-BD5A-B71803B248D9}"/>
                </c:ext>
              </c:extLst>
            </c:dLbl>
            <c:dLbl>
              <c:idx val="70"/>
              <c:tx>
                <c:rich>
                  <a:bodyPr wrap="square" lIns="38100" tIns="19050" rIns="38100" bIns="19050" anchor="ctr">
                    <a:spAutoFit/>
                  </a:bodyPr>
                  <a:lstStyle/>
                  <a:p>
                    <a:pPr>
                      <a:defRPr sz="1100" b="1">
                        <a:solidFill>
                          <a:schemeClr val="tx2"/>
                        </a:solidFill>
                      </a:defRPr>
                    </a:pPr>
                    <a:fld id="{42AE63A8-06C3-407B-A8A0-DBCAF7072383}" type="CELLRANGE">
                      <a:rPr lang="fr-FR"/>
                      <a:pPr>
                        <a:defRPr sz="1100" b="1">
                          <a:solidFill>
                            <a:schemeClr val="tx2"/>
                          </a:solidFill>
                        </a:defRPr>
                      </a:pPr>
                      <a:t>[PLAGECELL]</a:t>
                    </a:fld>
                    <a:endParaRPr lang="fr-FR"/>
                  </a:p>
                </c:rich>
              </c:tx>
              <c:spPr>
                <a:noFill/>
                <a:ln>
                  <a:noFill/>
                </a:ln>
                <a:effectLst/>
              </c:spPr>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1FC7-41FF-BD5A-B71803B248D9}"/>
                </c:ext>
              </c:extLst>
            </c:dLbl>
            <c:spPr>
              <a:noFill/>
              <a:ln>
                <a:noFill/>
              </a:ln>
              <a:effectLst/>
            </c:sp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2.4'!$C$4:$BU$4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2.4'!$C$6:$BU$6</c:f>
              <c:numCache>
                <c:formatCode>0.0</c:formatCode>
                <c:ptCount val="71"/>
                <c:pt idx="20">
                  <c:v>62.31</c:v>
                </c:pt>
                <c:pt idx="21">
                  <c:v>62.4</c:v>
                </c:pt>
                <c:pt idx="22">
                  <c:v>62.57</c:v>
                </c:pt>
                <c:pt idx="23">
                  <c:v>62.769104469889641</c:v>
                </c:pt>
                <c:pt idx="24">
                  <c:v>62.968208939779281</c:v>
                </c:pt>
                <c:pt idx="25">
                  <c:v>63.018297558744315</c:v>
                </c:pt>
                <c:pt idx="26">
                  <c:v>63.319847610760874</c:v>
                </c:pt>
                <c:pt idx="27">
                  <c:v>63.36796449484121</c:v>
                </c:pt>
                <c:pt idx="28">
                  <c:v>63.626719037374563</c:v>
                </c:pt>
                <c:pt idx="29">
                  <c:v>63.760699010953971</c:v>
                </c:pt>
                <c:pt idx="30">
                  <c:v>63.940581276399008</c:v>
                </c:pt>
                <c:pt idx="31">
                  <c:v>64.040688112839987</c:v>
                </c:pt>
                <c:pt idx="32">
                  <c:v>64.159722308128778</c:v>
                </c:pt>
                <c:pt idx="33">
                  <c:v>64.188824067068722</c:v>
                </c:pt>
                <c:pt idx="34">
                  <c:v>64.239321821065587</c:v>
                </c:pt>
                <c:pt idx="35">
                  <c:v>64.283452607578653</c:v>
                </c:pt>
                <c:pt idx="36">
                  <c:v>64.353708313126987</c:v>
                </c:pt>
                <c:pt idx="37">
                  <c:v>64.414403780283209</c:v>
                </c:pt>
                <c:pt idx="38">
                  <c:v>64.463937249636771</c:v>
                </c:pt>
                <c:pt idx="39">
                  <c:v>64.504757229197395</c:v>
                </c:pt>
                <c:pt idx="40">
                  <c:v>64.519433895923299</c:v>
                </c:pt>
                <c:pt idx="41">
                  <c:v>64.535482918921261</c:v>
                </c:pt>
                <c:pt idx="42">
                  <c:v>64.551275832604517</c:v>
                </c:pt>
                <c:pt idx="43">
                  <c:v>64.543251238710624</c:v>
                </c:pt>
                <c:pt idx="44">
                  <c:v>64.513574606130064</c:v>
                </c:pt>
                <c:pt idx="45">
                  <c:v>64.497348999871264</c:v>
                </c:pt>
                <c:pt idx="46">
                  <c:v>64.48575781237615</c:v>
                </c:pt>
                <c:pt idx="47">
                  <c:v>64.48223351124129</c:v>
                </c:pt>
                <c:pt idx="48">
                  <c:v>64.489567098694522</c:v>
                </c:pt>
                <c:pt idx="49">
                  <c:v>64.498506838327273</c:v>
                </c:pt>
                <c:pt idx="50">
                  <c:v>64.516426357839819</c:v>
                </c:pt>
                <c:pt idx="51">
                  <c:v>64.533890950839904</c:v>
                </c:pt>
                <c:pt idx="52">
                  <c:v>64.547226912338672</c:v>
                </c:pt>
                <c:pt idx="53">
                  <c:v>64.562258183593158</c:v>
                </c:pt>
                <c:pt idx="54">
                  <c:v>64.577244841900622</c:v>
                </c:pt>
                <c:pt idx="55">
                  <c:v>64.591957628180168</c:v>
                </c:pt>
                <c:pt idx="56">
                  <c:v>64.599428788819438</c:v>
                </c:pt>
                <c:pt idx="57">
                  <c:v>64.605433157738119</c:v>
                </c:pt>
                <c:pt idx="58">
                  <c:v>64.606525592972176</c:v>
                </c:pt>
                <c:pt idx="59">
                  <c:v>64.6069986952985</c:v>
                </c:pt>
                <c:pt idx="60">
                  <c:v>64.595008437068103</c:v>
                </c:pt>
                <c:pt idx="61">
                  <c:v>64.579764112480376</c:v>
                </c:pt>
                <c:pt idx="62">
                  <c:v>64.598745999111458</c:v>
                </c:pt>
                <c:pt idx="63">
                  <c:v>64.597408567386111</c:v>
                </c:pt>
                <c:pt idx="64">
                  <c:v>64.595585162268918</c:v>
                </c:pt>
                <c:pt idx="65">
                  <c:v>64.593302455663007</c:v>
                </c:pt>
                <c:pt idx="66">
                  <c:v>64.592961259381966</c:v>
                </c:pt>
                <c:pt idx="67">
                  <c:v>64.595600688762289</c:v>
                </c:pt>
                <c:pt idx="68">
                  <c:v>64.594971626692455</c:v>
                </c:pt>
                <c:pt idx="69">
                  <c:v>64.594484238553719</c:v>
                </c:pt>
                <c:pt idx="70">
                  <c:v>64.59426405381069</c:v>
                </c:pt>
              </c:numCache>
            </c:numRef>
          </c:val>
          <c:smooth val="0"/>
          <c:extLst>
            <c:ext xmlns:c15="http://schemas.microsoft.com/office/drawing/2012/chart" uri="{02D57815-91ED-43cb-92C2-25804820EDAC}">
              <c15:datalabelsRange>
                <c15:f>'Fig 2.4'!$C$7:$BU$7</c15:f>
                <c15:dlblRangeCache>
                  <c:ptCount val="71"/>
                  <c:pt idx="0">
                    <c:v>60,7 ans</c:v>
                  </c:pt>
                  <c:pt idx="21">
                    <c:v>62,4 ans</c:v>
                  </c:pt>
                  <c:pt idx="35">
                    <c:v>64,3 ans</c:v>
                  </c:pt>
                  <c:pt idx="70">
                    <c:v>64,6 ans</c:v>
                  </c:pt>
                </c15:dlblRangeCache>
              </c15:datalabelsRange>
            </c:ext>
            <c:ext xmlns:c16="http://schemas.microsoft.com/office/drawing/2014/chart" uri="{C3380CC4-5D6E-409C-BE32-E72D297353CC}">
              <c16:uniqueId val="{0000008F-1FC7-41FF-BD5A-B71803B248D9}"/>
            </c:ext>
          </c:extLst>
        </c:ser>
        <c:dLbls>
          <c:showLegendKey val="0"/>
          <c:showVal val="0"/>
          <c:showCatName val="0"/>
          <c:showSerName val="0"/>
          <c:showPercent val="0"/>
          <c:showBubbleSize val="0"/>
        </c:dLbls>
        <c:smooth val="0"/>
        <c:axId val="178193536"/>
        <c:axId val="178195456"/>
      </c:lineChart>
      <c:catAx>
        <c:axId val="178193536"/>
        <c:scaling>
          <c:orientation val="minMax"/>
        </c:scaling>
        <c:delete val="0"/>
        <c:axPos val="b"/>
        <c:numFmt formatCode="General" sourceLinked="1"/>
        <c:majorTickMark val="out"/>
        <c:minorTickMark val="none"/>
        <c:tickLblPos val="nextTo"/>
        <c:txPr>
          <a:bodyPr rot="0" vert="horz"/>
          <a:lstStyle/>
          <a:p>
            <a:pPr>
              <a:defRPr/>
            </a:pPr>
            <a:endParaRPr lang="fr-FR"/>
          </a:p>
        </c:txPr>
        <c:crossAx val="178195456"/>
        <c:crosses val="autoZero"/>
        <c:auto val="1"/>
        <c:lblAlgn val="ctr"/>
        <c:lblOffset val="100"/>
        <c:tickLblSkip val="5"/>
        <c:tickMarkSkip val="5"/>
        <c:noMultiLvlLbl val="0"/>
      </c:catAx>
      <c:valAx>
        <c:axId val="178195456"/>
        <c:scaling>
          <c:orientation val="minMax"/>
          <c:max val="65"/>
          <c:min val="60"/>
        </c:scaling>
        <c:delete val="0"/>
        <c:axPos val="l"/>
        <c:majorGridlines/>
        <c:title>
          <c:tx>
            <c:rich>
              <a:bodyPr rot="-5400000" vert="horz"/>
              <a:lstStyle/>
              <a:p>
                <a:pPr>
                  <a:defRPr b="0"/>
                </a:pPr>
                <a:r>
                  <a:rPr lang="fr-FR" b="0"/>
                  <a:t>Ans</a:t>
                </a:r>
              </a:p>
            </c:rich>
          </c:tx>
          <c:overlay val="0"/>
        </c:title>
        <c:numFmt formatCode="#,##0" sourceLinked="0"/>
        <c:majorTickMark val="out"/>
        <c:minorTickMark val="none"/>
        <c:tickLblPos val="nextTo"/>
        <c:crossAx val="178193536"/>
        <c:crosses val="autoZero"/>
        <c:crossBetween val="between"/>
        <c:majorUnit val="1"/>
      </c:valAx>
    </c:plotArea>
    <c:legend>
      <c:legendPos val="b"/>
      <c:layout>
        <c:manualLayout>
          <c:xMode val="edge"/>
          <c:yMode val="edge"/>
          <c:x val="1.6152222222222203E-2"/>
          <c:y val="0.90212251042149139"/>
          <c:w val="0.9771029629629624"/>
          <c:h val="9.7877489578508586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2.35'!$C$5</c:f>
              <c:strCache>
                <c:ptCount val="1"/>
                <c:pt idx="0">
                  <c:v>Observé</c:v>
                </c:pt>
              </c:strCache>
            </c:strRef>
          </c:tx>
          <c:spPr>
            <a:ln w="38100">
              <a:solidFill>
                <a:schemeClr val="bg1">
                  <a:lumMod val="50000"/>
                </a:schemeClr>
              </a:solidFill>
            </a:ln>
          </c:spPr>
          <c:marker>
            <c:symbol val="none"/>
          </c:marker>
          <c:cat>
            <c:numRef>
              <c:f>'Fig 2.35'!$D$4:$BV$4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2.35'!$D$5:$BV$5</c:f>
              <c:numCache>
                <c:formatCode>0.0%</c:formatCode>
                <c:ptCount val="71"/>
                <c:pt idx="2">
                  <c:v>0.11674966409653273</c:v>
                </c:pt>
                <c:pt idx="3">
                  <c:v>0.11789390322768699</c:v>
                </c:pt>
                <c:pt idx="4">
                  <c:v>0.11879442405204782</c:v>
                </c:pt>
                <c:pt idx="5">
                  <c:v>0.12080131070478532</c:v>
                </c:pt>
                <c:pt idx="6">
                  <c:v>0.12109155113310627</c:v>
                </c:pt>
                <c:pt idx="7">
                  <c:v>0.1225112113207332</c:v>
                </c:pt>
                <c:pt idx="8">
                  <c:v>0.12376627302179521</c:v>
                </c:pt>
                <c:pt idx="9">
                  <c:v>0.13257659679212816</c:v>
                </c:pt>
                <c:pt idx="10">
                  <c:v>0.13295946990233451</c:v>
                </c:pt>
                <c:pt idx="11">
                  <c:v>0.13458289559897652</c:v>
                </c:pt>
                <c:pt idx="12">
                  <c:v>0.13737800887051968</c:v>
                </c:pt>
                <c:pt idx="13">
                  <c:v>0.13925986654119615</c:v>
                </c:pt>
                <c:pt idx="14">
                  <c:v>0.14117995900566149</c:v>
                </c:pt>
                <c:pt idx="15">
                  <c:v>0.14000653219869189</c:v>
                </c:pt>
                <c:pt idx="16">
                  <c:v>0.139992144215523</c:v>
                </c:pt>
                <c:pt idx="17">
                  <c:v>0.13882109234332179</c:v>
                </c:pt>
                <c:pt idx="18">
                  <c:v>0.13853197623879385</c:v>
                </c:pt>
                <c:pt idx="19">
                  <c:v>0.13713819934840027</c:v>
                </c:pt>
                <c:pt idx="20">
                  <c:v>0.14696339879683179</c:v>
                </c:pt>
                <c:pt idx="21">
                  <c:v>0.13818380261101212</c:v>
                </c:pt>
                <c:pt idx="22">
                  <c:v>0.13666006125073693</c:v>
                </c:pt>
              </c:numCache>
            </c:numRef>
          </c:val>
          <c:smooth val="0"/>
          <c:extLst>
            <c:ext xmlns:c16="http://schemas.microsoft.com/office/drawing/2014/chart" uri="{C3380CC4-5D6E-409C-BE32-E72D297353CC}">
              <c16:uniqueId val="{00000000-1B6B-4AC9-ABAA-DB49F24137CA}"/>
            </c:ext>
          </c:extLst>
        </c:ser>
        <c:ser>
          <c:idx val="2"/>
          <c:order val="1"/>
          <c:tx>
            <c:strRef>
              <c:f>'Fig 2.35'!$C$6</c:f>
              <c:strCache>
                <c:ptCount val="1"/>
                <c:pt idx="0">
                  <c:v>Sc 1,0 %</c:v>
                </c:pt>
              </c:strCache>
            </c:strRef>
          </c:tx>
          <c:spPr>
            <a:ln w="28575">
              <a:solidFill>
                <a:schemeClr val="accent2">
                  <a:lumMod val="75000"/>
                </a:schemeClr>
              </a:solidFill>
            </a:ln>
          </c:spPr>
          <c:marker>
            <c:symbol val="none"/>
          </c:marker>
          <c:cat>
            <c:numRef>
              <c:f>'Fig 2.35'!$D$4:$BV$4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2.35'!$D$6:$BV$6</c:f>
              <c:numCache>
                <c:formatCode>0.0%</c:formatCode>
                <c:ptCount val="71"/>
                <c:pt idx="22">
                  <c:v>0.13666006125073693</c:v>
                </c:pt>
                <c:pt idx="23">
                  <c:v>0.13492071473017686</c:v>
                </c:pt>
                <c:pt idx="24">
                  <c:v>0.13739415188374676</c:v>
                </c:pt>
                <c:pt idx="25">
                  <c:v>0.13781262178604423</c:v>
                </c:pt>
                <c:pt idx="26">
                  <c:v>0.13730715198925561</c:v>
                </c:pt>
                <c:pt idx="27">
                  <c:v>0.13620355249560834</c:v>
                </c:pt>
                <c:pt idx="28">
                  <c:v>0.13554404604869097</c:v>
                </c:pt>
                <c:pt idx="29">
                  <c:v>0.13532299655698626</c:v>
                </c:pt>
                <c:pt idx="30">
                  <c:v>0.13503917850039435</c:v>
                </c:pt>
                <c:pt idx="31">
                  <c:v>0.13461890380530719</c:v>
                </c:pt>
                <c:pt idx="32">
                  <c:v>0.1340321093111872</c:v>
                </c:pt>
                <c:pt idx="33">
                  <c:v>0.13417043208416346</c:v>
                </c:pt>
                <c:pt idx="34">
                  <c:v>0.13415732059029242</c:v>
                </c:pt>
                <c:pt idx="35">
                  <c:v>0.13403981684157706</c:v>
                </c:pt>
                <c:pt idx="36">
                  <c:v>0.13400455846096804</c:v>
                </c:pt>
                <c:pt idx="37">
                  <c:v>0.13401380785141034</c:v>
                </c:pt>
                <c:pt idx="38">
                  <c:v>0.13379185593960102</c:v>
                </c:pt>
                <c:pt idx="39">
                  <c:v>0.13352395898085656</c:v>
                </c:pt>
                <c:pt idx="40">
                  <c:v>0.13329989781427831</c:v>
                </c:pt>
                <c:pt idx="41">
                  <c:v>0.13310885104646383</c:v>
                </c:pt>
                <c:pt idx="42">
                  <c:v>0.13297857948842767</c:v>
                </c:pt>
                <c:pt idx="43">
                  <c:v>0.13285058206261297</c:v>
                </c:pt>
                <c:pt idx="44">
                  <c:v>0.13282704019654473</c:v>
                </c:pt>
                <c:pt idx="45">
                  <c:v>0.13278719388747129</c:v>
                </c:pt>
                <c:pt idx="46">
                  <c:v>0.13270032835968532</c:v>
                </c:pt>
                <c:pt idx="47">
                  <c:v>0.13259639922495409</c:v>
                </c:pt>
                <c:pt idx="48">
                  <c:v>0.13247361806830427</c:v>
                </c:pt>
                <c:pt idx="49">
                  <c:v>0.13233214729588488</c:v>
                </c:pt>
                <c:pt idx="50">
                  <c:v>0.13221987613258845</c:v>
                </c:pt>
                <c:pt idx="51">
                  <c:v>0.13212940334015044</c:v>
                </c:pt>
                <c:pt idx="52">
                  <c:v>0.13197227587098453</c:v>
                </c:pt>
                <c:pt idx="53">
                  <c:v>0.13176942888473919</c:v>
                </c:pt>
                <c:pt idx="54">
                  <c:v>0.1315569804914517</c:v>
                </c:pt>
                <c:pt idx="55">
                  <c:v>0.13125547571034035</c:v>
                </c:pt>
                <c:pt idx="56">
                  <c:v>0.1309596286922888</c:v>
                </c:pt>
                <c:pt idx="57">
                  <c:v>0.13064423834030486</c:v>
                </c:pt>
                <c:pt idx="58">
                  <c:v>0.1303071793470377</c:v>
                </c:pt>
                <c:pt idx="59">
                  <c:v>0.13002669913794107</c:v>
                </c:pt>
                <c:pt idx="60">
                  <c:v>0.12973422506039425</c:v>
                </c:pt>
                <c:pt idx="61">
                  <c:v>0.12952732342033779</c:v>
                </c:pt>
                <c:pt idx="62">
                  <c:v>0.12935063580452</c:v>
                </c:pt>
                <c:pt idx="63">
                  <c:v>0.1291982103384437</c:v>
                </c:pt>
                <c:pt idx="64">
                  <c:v>0.12911190451114116</c:v>
                </c:pt>
                <c:pt idx="65">
                  <c:v>0.12908839426958496</c:v>
                </c:pt>
                <c:pt idx="66">
                  <c:v>0.12910102708153431</c:v>
                </c:pt>
                <c:pt idx="67">
                  <c:v>0.12917582750658765</c:v>
                </c:pt>
                <c:pt idx="68">
                  <c:v>0.12929861692346492</c:v>
                </c:pt>
                <c:pt idx="69">
                  <c:v>0.12950431515449765</c:v>
                </c:pt>
                <c:pt idx="70">
                  <c:v>0.12972729572831351</c:v>
                </c:pt>
              </c:numCache>
            </c:numRef>
          </c:val>
          <c:smooth val="0"/>
          <c:extLst>
            <c:ext xmlns:c16="http://schemas.microsoft.com/office/drawing/2014/chart" uri="{C3380CC4-5D6E-409C-BE32-E72D297353CC}">
              <c16:uniqueId val="{00000001-1B6B-4AC9-ABAA-DB49F24137CA}"/>
            </c:ext>
          </c:extLst>
        </c:ser>
        <c:ser>
          <c:idx val="9"/>
          <c:order val="2"/>
          <c:tx>
            <c:strRef>
              <c:f>'Fig 2.35'!$C$8</c:f>
              <c:strCache>
                <c:ptCount val="1"/>
                <c:pt idx="0">
                  <c:v>Solde migratoire bas</c:v>
                </c:pt>
              </c:strCache>
            </c:strRef>
          </c:tx>
          <c:spPr>
            <a:ln w="28575">
              <a:solidFill>
                <a:schemeClr val="accent2">
                  <a:lumMod val="75000"/>
                </a:schemeClr>
              </a:solidFill>
              <a:prstDash val="solid"/>
            </a:ln>
          </c:spPr>
          <c:marker>
            <c:symbol val="diamond"/>
            <c:size val="5"/>
            <c:spPr>
              <a:solidFill>
                <a:schemeClr val="accent2">
                  <a:lumMod val="40000"/>
                  <a:lumOff val="60000"/>
                </a:schemeClr>
              </a:solidFill>
              <a:ln>
                <a:solidFill>
                  <a:schemeClr val="accent2">
                    <a:lumMod val="75000"/>
                  </a:schemeClr>
                </a:solidFill>
              </a:ln>
            </c:spPr>
          </c:marker>
          <c:dPt>
            <c:idx val="47"/>
            <c:bubble3D val="0"/>
            <c:extLst>
              <c:ext xmlns:c16="http://schemas.microsoft.com/office/drawing/2014/chart" uri="{C3380CC4-5D6E-409C-BE32-E72D297353CC}">
                <c16:uniqueId val="{00000002-1B6B-4AC9-ABAA-DB49F24137CA}"/>
              </c:ext>
            </c:extLst>
          </c:dPt>
          <c:dPt>
            <c:idx val="55"/>
            <c:bubble3D val="0"/>
            <c:extLst>
              <c:ext xmlns:c16="http://schemas.microsoft.com/office/drawing/2014/chart" uri="{C3380CC4-5D6E-409C-BE32-E72D297353CC}">
                <c16:uniqueId val="{00000003-1B6B-4AC9-ABAA-DB49F24137CA}"/>
              </c:ext>
            </c:extLst>
          </c:dPt>
          <c:dPt>
            <c:idx val="58"/>
            <c:bubble3D val="0"/>
            <c:extLst>
              <c:ext xmlns:c16="http://schemas.microsoft.com/office/drawing/2014/chart" uri="{C3380CC4-5D6E-409C-BE32-E72D297353CC}">
                <c16:uniqueId val="{00000004-1B6B-4AC9-ABAA-DB49F24137CA}"/>
              </c:ext>
            </c:extLst>
          </c:dPt>
          <c:cat>
            <c:numRef>
              <c:f>'Fig 2.35'!$D$4:$BV$4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2.35'!$D$8:$BV$8</c:f>
              <c:numCache>
                <c:formatCode>0.0%</c:formatCode>
                <c:ptCount val="71"/>
                <c:pt idx="22">
                  <c:v>0.13666006125073693</c:v>
                </c:pt>
                <c:pt idx="23">
                  <c:v>0.13496405959294333</c:v>
                </c:pt>
                <c:pt idx="24">
                  <c:v>0.13757263416895249</c:v>
                </c:pt>
                <c:pt idx="25">
                  <c:v>0.13914099276681161</c:v>
                </c:pt>
                <c:pt idx="26">
                  <c:v>0.13898531983813928</c:v>
                </c:pt>
                <c:pt idx="27">
                  <c:v>0.13815071878110693</c:v>
                </c:pt>
                <c:pt idx="28">
                  <c:v>0.137517792511198</c:v>
                </c:pt>
                <c:pt idx="29">
                  <c:v>0.13742258165547058</c:v>
                </c:pt>
                <c:pt idx="30">
                  <c:v>0.13732459265829894</c:v>
                </c:pt>
                <c:pt idx="31">
                  <c:v>0.13670368025980886</c:v>
                </c:pt>
                <c:pt idx="32">
                  <c:v>0.13651528221137282</c:v>
                </c:pt>
                <c:pt idx="33">
                  <c:v>0.13705004242140395</c:v>
                </c:pt>
                <c:pt idx="34">
                  <c:v>0.13726690320520649</c:v>
                </c:pt>
                <c:pt idx="35">
                  <c:v>0.13737977869592263</c:v>
                </c:pt>
                <c:pt idx="36">
                  <c:v>0.13748072539342399</c:v>
                </c:pt>
                <c:pt idx="37">
                  <c:v>0.13789025030090574</c:v>
                </c:pt>
                <c:pt idx="38">
                  <c:v>0.1379785685776343</c:v>
                </c:pt>
                <c:pt idx="39">
                  <c:v>0.13802267316177652</c:v>
                </c:pt>
                <c:pt idx="40">
                  <c:v>0.13772784311518582</c:v>
                </c:pt>
                <c:pt idx="41">
                  <c:v>0.13753643922506953</c:v>
                </c:pt>
                <c:pt idx="42">
                  <c:v>0.13728417127324966</c:v>
                </c:pt>
                <c:pt idx="43">
                  <c:v>0.13710929856299597</c:v>
                </c:pt>
                <c:pt idx="44">
                  <c:v>0.13720710882039952</c:v>
                </c:pt>
                <c:pt idx="45">
                  <c:v>0.13682721021343305</c:v>
                </c:pt>
                <c:pt idx="46">
                  <c:v>0.13682203389698538</c:v>
                </c:pt>
                <c:pt idx="47">
                  <c:v>0.13718119481645707</c:v>
                </c:pt>
                <c:pt idx="48">
                  <c:v>0.13739132102962412</c:v>
                </c:pt>
                <c:pt idx="49">
                  <c:v>0.13740662573338491</c:v>
                </c:pt>
                <c:pt idx="50">
                  <c:v>0.13765663990034946</c:v>
                </c:pt>
                <c:pt idx="51">
                  <c:v>0.13784119797306987</c:v>
                </c:pt>
                <c:pt idx="52">
                  <c:v>0.13757185000224062</c:v>
                </c:pt>
                <c:pt idx="53">
                  <c:v>0.13738634128893415</c:v>
                </c:pt>
                <c:pt idx="54">
                  <c:v>0.13713995327177059</c:v>
                </c:pt>
                <c:pt idx="55">
                  <c:v>0.1370390424397675</c:v>
                </c:pt>
                <c:pt idx="56">
                  <c:v>0.13678433117723196</c:v>
                </c:pt>
                <c:pt idx="57">
                  <c:v>0.13661615260512305</c:v>
                </c:pt>
                <c:pt idx="58">
                  <c:v>0.13588037811050677</c:v>
                </c:pt>
                <c:pt idx="59">
                  <c:v>0.1360924264686327</c:v>
                </c:pt>
                <c:pt idx="60">
                  <c:v>0.1358293975131214</c:v>
                </c:pt>
                <c:pt idx="61">
                  <c:v>0.13599991250322019</c:v>
                </c:pt>
                <c:pt idx="62">
                  <c:v>0.13586719721456797</c:v>
                </c:pt>
                <c:pt idx="63">
                  <c:v>0.13526792725451109</c:v>
                </c:pt>
                <c:pt idx="64">
                  <c:v>0.13487084355991541</c:v>
                </c:pt>
                <c:pt idx="65">
                  <c:v>0.13533748378933838</c:v>
                </c:pt>
                <c:pt idx="66">
                  <c:v>0.13531057331231583</c:v>
                </c:pt>
                <c:pt idx="67">
                  <c:v>0.13560329519977779</c:v>
                </c:pt>
                <c:pt idx="68">
                  <c:v>0.13584758906603481</c:v>
                </c:pt>
                <c:pt idx="69">
                  <c:v>0.13641938262426434</c:v>
                </c:pt>
                <c:pt idx="70">
                  <c:v>0.13673604434141515</c:v>
                </c:pt>
              </c:numCache>
            </c:numRef>
          </c:val>
          <c:smooth val="0"/>
          <c:extLst>
            <c:ext xmlns:c16="http://schemas.microsoft.com/office/drawing/2014/chart" uri="{C3380CC4-5D6E-409C-BE32-E72D297353CC}">
              <c16:uniqueId val="{00000005-1B6B-4AC9-ABAA-DB49F24137CA}"/>
            </c:ext>
          </c:extLst>
        </c:ser>
        <c:ser>
          <c:idx val="1"/>
          <c:order val="3"/>
          <c:tx>
            <c:strRef>
              <c:f>'Fig 2.35'!$C$7</c:f>
              <c:strCache>
                <c:ptCount val="1"/>
                <c:pt idx="0">
                  <c:v>Solde migratoire haut</c:v>
                </c:pt>
              </c:strCache>
            </c:strRef>
          </c:tx>
          <c:spPr>
            <a:ln w="19050"/>
          </c:spPr>
          <c:marker>
            <c:symbol val="circle"/>
            <c:size val="2"/>
            <c:spPr>
              <a:ln w="19050"/>
            </c:spPr>
          </c:marker>
          <c:val>
            <c:numRef>
              <c:f>'Fig 2.35'!$D$7:$BV$7</c:f>
              <c:numCache>
                <c:formatCode>0.0%</c:formatCode>
                <c:ptCount val="71"/>
                <c:pt idx="22">
                  <c:v>0.13666006125073693</c:v>
                </c:pt>
                <c:pt idx="23">
                  <c:v>0.13447911497131088</c:v>
                </c:pt>
                <c:pt idx="24">
                  <c:v>0.13681162979970579</c:v>
                </c:pt>
                <c:pt idx="25">
                  <c:v>0.13709001266631901</c:v>
                </c:pt>
                <c:pt idx="26">
                  <c:v>0.13644545588402648</c:v>
                </c:pt>
                <c:pt idx="27">
                  <c:v>0.13520538906337354</c:v>
                </c:pt>
                <c:pt idx="28">
                  <c:v>0.13440610248913584</c:v>
                </c:pt>
                <c:pt idx="29">
                  <c:v>0.1340406603127681</c:v>
                </c:pt>
                <c:pt idx="30">
                  <c:v>0.13361299390568315</c:v>
                </c:pt>
                <c:pt idx="31">
                  <c:v>0.13286226838389265</c:v>
                </c:pt>
                <c:pt idx="32">
                  <c:v>0.13214492563171842</c:v>
                </c:pt>
                <c:pt idx="33">
                  <c:v>0.13209099353101061</c:v>
                </c:pt>
                <c:pt idx="34">
                  <c:v>0.13198150452376425</c:v>
                </c:pt>
                <c:pt idx="35">
                  <c:v>0.13176824169673729</c:v>
                </c:pt>
                <c:pt idx="36">
                  <c:v>0.13154088815852594</c:v>
                </c:pt>
                <c:pt idx="37">
                  <c:v>0.13126130309794537</c:v>
                </c:pt>
                <c:pt idx="38">
                  <c:v>0.13068330610759654</c:v>
                </c:pt>
                <c:pt idx="39">
                  <c:v>0.13014249515524268</c:v>
                </c:pt>
                <c:pt idx="40">
                  <c:v>0.12979649705454441</c:v>
                </c:pt>
                <c:pt idx="41">
                  <c:v>0.12929342589994203</c:v>
                </c:pt>
                <c:pt idx="42">
                  <c:v>0.12908537736579784</c:v>
                </c:pt>
                <c:pt idx="43">
                  <c:v>0.12900452707741497</c:v>
                </c:pt>
                <c:pt idx="44">
                  <c:v>0.1287000024524951</c:v>
                </c:pt>
                <c:pt idx="45">
                  <c:v>0.1285051674794673</c:v>
                </c:pt>
                <c:pt idx="46">
                  <c:v>0.12814942273180185</c:v>
                </c:pt>
                <c:pt idx="47">
                  <c:v>0.12768326676780362</c:v>
                </c:pt>
                <c:pt idx="48">
                  <c:v>0.12747404394160697</c:v>
                </c:pt>
                <c:pt idx="49">
                  <c:v>0.12726445241129899</c:v>
                </c:pt>
                <c:pt idx="50">
                  <c:v>0.12668732729855856</c:v>
                </c:pt>
                <c:pt idx="51">
                  <c:v>0.12651509532381305</c:v>
                </c:pt>
                <c:pt idx="52">
                  <c:v>0.12629308631682054</c:v>
                </c:pt>
                <c:pt idx="53">
                  <c:v>0.12591930523560937</c:v>
                </c:pt>
                <c:pt idx="54">
                  <c:v>0.12531515417527397</c:v>
                </c:pt>
                <c:pt idx="55">
                  <c:v>0.12469567633178348</c:v>
                </c:pt>
                <c:pt idx="56">
                  <c:v>0.12398309941565376</c:v>
                </c:pt>
                <c:pt idx="57">
                  <c:v>0.1236302168984299</c:v>
                </c:pt>
                <c:pt idx="58">
                  <c:v>0.12335129417342708</c:v>
                </c:pt>
                <c:pt idx="59">
                  <c:v>0.12311853363378364</c:v>
                </c:pt>
                <c:pt idx="60">
                  <c:v>0.12259710522177583</c:v>
                </c:pt>
                <c:pt idx="61">
                  <c:v>0.12246331118869513</c:v>
                </c:pt>
                <c:pt idx="62">
                  <c:v>0.12194611485404339</c:v>
                </c:pt>
                <c:pt idx="63">
                  <c:v>0.12179933523051489</c:v>
                </c:pt>
                <c:pt idx="64">
                  <c:v>0.12173073904472617</c:v>
                </c:pt>
                <c:pt idx="65">
                  <c:v>0.12189966686244597</c:v>
                </c:pt>
                <c:pt idx="66">
                  <c:v>0.12188953827482801</c:v>
                </c:pt>
                <c:pt idx="67">
                  <c:v>0.12179298647841891</c:v>
                </c:pt>
                <c:pt idx="68">
                  <c:v>0.12157341790301994</c:v>
                </c:pt>
                <c:pt idx="69">
                  <c:v>0.12178023831611606</c:v>
                </c:pt>
                <c:pt idx="70">
                  <c:v>0.12216472103708448</c:v>
                </c:pt>
              </c:numCache>
            </c:numRef>
          </c:val>
          <c:smooth val="0"/>
          <c:extLst>
            <c:ext xmlns:c16="http://schemas.microsoft.com/office/drawing/2014/chart" uri="{C3380CC4-5D6E-409C-BE32-E72D297353CC}">
              <c16:uniqueId val="{00000006-1B6B-4AC9-ABAA-DB49F24137CA}"/>
            </c:ext>
          </c:extLst>
        </c:ser>
        <c:dLbls>
          <c:showLegendKey val="0"/>
          <c:showVal val="0"/>
          <c:showCatName val="0"/>
          <c:showSerName val="0"/>
          <c:showPercent val="0"/>
          <c:showBubbleSize val="0"/>
        </c:dLbls>
        <c:smooth val="0"/>
        <c:axId val="284705920"/>
        <c:axId val="288512640"/>
      </c:lineChart>
      <c:catAx>
        <c:axId val="284705920"/>
        <c:scaling>
          <c:orientation val="minMax"/>
        </c:scaling>
        <c:delete val="0"/>
        <c:axPos val="b"/>
        <c:numFmt formatCode="General" sourceLinked="1"/>
        <c:majorTickMark val="out"/>
        <c:minorTickMark val="none"/>
        <c:tickLblPos val="low"/>
        <c:crossAx val="288512640"/>
        <c:crosses val="autoZero"/>
        <c:auto val="1"/>
        <c:lblAlgn val="ctr"/>
        <c:lblOffset val="100"/>
        <c:noMultiLvlLbl val="0"/>
      </c:catAx>
      <c:valAx>
        <c:axId val="288512640"/>
        <c:scaling>
          <c:orientation val="minMax"/>
          <c:max val="0.16000000000000003"/>
          <c:min val="0.1"/>
        </c:scaling>
        <c:delete val="0"/>
        <c:axPos val="l"/>
        <c:majorGridlines/>
        <c:title>
          <c:tx>
            <c:rich>
              <a:bodyPr/>
              <a:lstStyle/>
              <a:p>
                <a:pPr>
                  <a:defRPr/>
                </a:pPr>
                <a:r>
                  <a:rPr lang="en-US"/>
                  <a:t>en % du PIB</a:t>
                </a:r>
              </a:p>
            </c:rich>
          </c:tx>
          <c:layout/>
          <c:overlay val="0"/>
        </c:title>
        <c:numFmt formatCode="0%" sourceLinked="0"/>
        <c:majorTickMark val="none"/>
        <c:minorTickMark val="none"/>
        <c:tickLblPos val="nextTo"/>
        <c:crossAx val="284705920"/>
        <c:crosses val="autoZero"/>
        <c:crossBetween val="between"/>
      </c:valAx>
    </c:plotArea>
    <c:legend>
      <c:legendPos val="b"/>
      <c:layout>
        <c:manualLayout>
          <c:xMode val="edge"/>
          <c:yMode val="edge"/>
          <c:x val="8.1451582734909392E-2"/>
          <c:y val="0.91402236829771277"/>
          <c:w val="0.80141637983874769"/>
          <c:h val="6.2722574833895914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2.36'!$C$5</c:f>
              <c:strCache>
                <c:ptCount val="1"/>
                <c:pt idx="0">
                  <c:v>Observé</c:v>
                </c:pt>
              </c:strCache>
            </c:strRef>
          </c:tx>
          <c:spPr>
            <a:ln w="28575">
              <a:solidFill>
                <a:schemeClr val="bg1">
                  <a:lumMod val="50000"/>
                </a:schemeClr>
              </a:solidFill>
            </a:ln>
          </c:spPr>
          <c:marker>
            <c:symbol val="none"/>
          </c:marker>
          <c:cat>
            <c:numRef>
              <c:f>'Fig 2.36'!$F$4:$BV$4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2.36'!$F$5:$BV$5</c:f>
              <c:numCache>
                <c:formatCode>0.0%</c:formatCode>
                <c:ptCount val="69"/>
                <c:pt idx="0">
                  <c:v>0.11674965211149323</c:v>
                </c:pt>
                <c:pt idx="1">
                  <c:v>0.11789391797648244</c:v>
                </c:pt>
                <c:pt idx="2">
                  <c:v>0.11879445549318751</c:v>
                </c:pt>
                <c:pt idx="3">
                  <c:v>0.12080131604057782</c:v>
                </c:pt>
                <c:pt idx="4">
                  <c:v>0.12109156895465158</c:v>
                </c:pt>
                <c:pt idx="5">
                  <c:v>0.12251119731123171</c:v>
                </c:pt>
                <c:pt idx="6">
                  <c:v>0.12376627463691038</c:v>
                </c:pt>
                <c:pt idx="7">
                  <c:v>0.13257657953902008</c:v>
                </c:pt>
                <c:pt idx="8">
                  <c:v>0.13295947043542811</c:v>
                </c:pt>
                <c:pt idx="9">
                  <c:v>0.13458290331420281</c:v>
                </c:pt>
                <c:pt idx="10">
                  <c:v>0.13737798361532785</c:v>
                </c:pt>
                <c:pt idx="11">
                  <c:v>0.13925992573944154</c:v>
                </c:pt>
                <c:pt idx="12">
                  <c:v>0.14117995900566149</c:v>
                </c:pt>
                <c:pt idx="13">
                  <c:v>0.14000653219869189</c:v>
                </c:pt>
                <c:pt idx="14">
                  <c:v>0.139992144215523</c:v>
                </c:pt>
                <c:pt idx="15">
                  <c:v>0.13882109234332179</c:v>
                </c:pt>
                <c:pt idx="16">
                  <c:v>0.13853197623879385</c:v>
                </c:pt>
                <c:pt idx="17">
                  <c:v>0.13713819934840027</c:v>
                </c:pt>
                <c:pt idx="18">
                  <c:v>0.14743174184539382</c:v>
                </c:pt>
                <c:pt idx="19">
                  <c:v>0.13825273730255397</c:v>
                </c:pt>
                <c:pt idx="20">
                  <c:v>0.13645774961047655</c:v>
                </c:pt>
              </c:numCache>
            </c:numRef>
          </c:val>
          <c:smooth val="0"/>
          <c:extLst>
            <c:ext xmlns:c16="http://schemas.microsoft.com/office/drawing/2014/chart" uri="{C3380CC4-5D6E-409C-BE32-E72D297353CC}">
              <c16:uniqueId val="{00000000-2FC4-4D77-B12B-34516DD684E8}"/>
            </c:ext>
          </c:extLst>
        </c:ser>
        <c:ser>
          <c:idx val="1"/>
          <c:order val="1"/>
          <c:tx>
            <c:strRef>
              <c:f>'Fig 2.36'!$C$6</c:f>
              <c:strCache>
                <c:ptCount val="1"/>
                <c:pt idx="0">
                  <c:v>Scénario 1,0%</c:v>
                </c:pt>
              </c:strCache>
            </c:strRef>
          </c:tx>
          <c:spPr>
            <a:ln w="28575">
              <a:solidFill>
                <a:schemeClr val="accent2">
                  <a:lumMod val="75000"/>
                </a:schemeClr>
              </a:solidFill>
              <a:prstDash val="solid"/>
            </a:ln>
          </c:spPr>
          <c:marker>
            <c:symbol val="none"/>
          </c:marker>
          <c:cat>
            <c:numRef>
              <c:f>'Fig 2.36'!$F$4:$BV$4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2.36'!$F$6:$BV$6</c:f>
              <c:numCache>
                <c:formatCode>0.0%</c:formatCode>
                <c:ptCount val="69"/>
                <c:pt idx="20">
                  <c:v>0.13645774961047655</c:v>
                </c:pt>
                <c:pt idx="21">
                  <c:v>0.13472097801959482</c:v>
                </c:pt>
                <c:pt idx="22">
                  <c:v>0.13719075349525353</c:v>
                </c:pt>
                <c:pt idx="23">
                  <c:v>0.13760860389444554</c:v>
                </c:pt>
                <c:pt idx="24">
                  <c:v>0.13710388239546065</c:v>
                </c:pt>
                <c:pt idx="25">
                  <c:v>0.13600191667119493</c:v>
                </c:pt>
                <c:pt idx="26">
                  <c:v>0.1353433865580346</c:v>
                </c:pt>
                <c:pt idx="27">
                  <c:v>0.13512266430813585</c:v>
                </c:pt>
                <c:pt idx="28">
                  <c:v>0.13483926641597263</c:v>
                </c:pt>
                <c:pt idx="29">
                  <c:v>0.13441961389580731</c:v>
                </c:pt>
                <c:pt idx="30">
                  <c:v>0.13383368809262389</c:v>
                </c:pt>
                <c:pt idx="31">
                  <c:v>0.13397180609248041</c:v>
                </c:pt>
                <c:pt idx="32">
                  <c:v>0.13395871400887313</c:v>
                </c:pt>
                <c:pt idx="33">
                  <c:v>0.13384138421278091</c:v>
                </c:pt>
                <c:pt idx="34">
                  <c:v>0.1338061780287006</c:v>
                </c:pt>
                <c:pt idx="35">
                  <c:v>0.13381541372633951</c:v>
                </c:pt>
                <c:pt idx="36">
                  <c:v>0.13359379039227945</c:v>
                </c:pt>
                <c:pt idx="37">
                  <c:v>0.13332629002836049</c:v>
                </c:pt>
                <c:pt idx="38">
                  <c:v>0.13310256056207362</c:v>
                </c:pt>
                <c:pt idx="39">
                  <c:v>0.13291179662001382</c:v>
                </c:pt>
                <c:pt idx="40">
                  <c:v>0.13278171791607374</c:v>
                </c:pt>
                <c:pt idx="41">
                  <c:v>0.13265390997772838</c:v>
                </c:pt>
                <c:pt idx="42">
                  <c:v>0.13263040296305342</c:v>
                </c:pt>
                <c:pt idx="43">
                  <c:v>0.13259061564248092</c:v>
                </c:pt>
                <c:pt idx="44">
                  <c:v>0.13250387871047667</c:v>
                </c:pt>
                <c:pt idx="45">
                  <c:v>0.13240010343250158</c:v>
                </c:pt>
                <c:pt idx="46">
                  <c:v>0.13227750404115296</c:v>
                </c:pt>
                <c:pt idx="47">
                  <c:v>0.13213624270215366</c:v>
                </c:pt>
                <c:pt idx="48">
                  <c:v>0.13202413774515764</c:v>
                </c:pt>
                <c:pt idx="49">
                  <c:v>0.13193379888869824</c:v>
                </c:pt>
                <c:pt idx="50">
                  <c:v>0.13177690403113607</c:v>
                </c:pt>
                <c:pt idx="51">
                  <c:v>0.13157435733969622</c:v>
                </c:pt>
                <c:pt idx="52">
                  <c:v>0.13136222345514317</c:v>
                </c:pt>
                <c:pt idx="53">
                  <c:v>0.13106116502189863</c:v>
                </c:pt>
                <c:pt idx="54">
                  <c:v>0.13076575597595791</c:v>
                </c:pt>
                <c:pt idx="55">
                  <c:v>0.13045083252804854</c:v>
                </c:pt>
                <c:pt idx="56">
                  <c:v>0.13011427251712609</c:v>
                </c:pt>
                <c:pt idx="57">
                  <c:v>0.12983420753110667</c:v>
                </c:pt>
                <c:pt idx="58">
                  <c:v>0.12954216643236741</c:v>
                </c:pt>
                <c:pt idx="59">
                  <c:v>0.12933557108962848</c:v>
                </c:pt>
                <c:pt idx="60">
                  <c:v>0.1291591450422678</c:v>
                </c:pt>
                <c:pt idx="61">
                  <c:v>0.12900694522694697</c:v>
                </c:pt>
                <c:pt idx="62">
                  <c:v>0.1289207671668452</c:v>
                </c:pt>
                <c:pt idx="63">
                  <c:v>0.12889729172986533</c:v>
                </c:pt>
                <c:pt idx="64">
                  <c:v>0.12890990584019194</c:v>
                </c:pt>
                <c:pt idx="65">
                  <c:v>0.12898459553064917</c:v>
                </c:pt>
                <c:pt idx="66">
                  <c:v>0.12910720316999677</c:v>
                </c:pt>
                <c:pt idx="67">
                  <c:v>0.12931259688523949</c:v>
                </c:pt>
                <c:pt idx="68">
                  <c:v>0.12953524735847427</c:v>
                </c:pt>
              </c:numCache>
            </c:numRef>
          </c:val>
          <c:smooth val="0"/>
          <c:extLst>
            <c:ext xmlns:c16="http://schemas.microsoft.com/office/drawing/2014/chart" uri="{C3380CC4-5D6E-409C-BE32-E72D297353CC}">
              <c16:uniqueId val="{00000001-2FC4-4D77-B12B-34516DD684E8}"/>
            </c:ext>
          </c:extLst>
        </c:ser>
        <c:ser>
          <c:idx val="4"/>
          <c:order val="2"/>
          <c:tx>
            <c:strRef>
              <c:f>'Fig 2.36'!$C$7</c:f>
              <c:strCache>
                <c:ptCount val="1"/>
                <c:pt idx="0">
                  <c:v>Variante [7%-1,0%]</c:v>
                </c:pt>
              </c:strCache>
            </c:strRef>
          </c:tx>
          <c:spPr>
            <a:ln w="28575">
              <a:solidFill>
                <a:schemeClr val="accent2">
                  <a:lumMod val="75000"/>
                </a:schemeClr>
              </a:solidFill>
            </a:ln>
          </c:spPr>
          <c:marker>
            <c:symbol val="circle"/>
            <c:size val="5"/>
            <c:spPr>
              <a:solidFill>
                <a:schemeClr val="accent2">
                  <a:lumMod val="40000"/>
                  <a:lumOff val="60000"/>
                </a:schemeClr>
              </a:solidFill>
              <a:ln>
                <a:solidFill>
                  <a:schemeClr val="accent2">
                    <a:lumMod val="75000"/>
                    <a:alpha val="94000"/>
                  </a:schemeClr>
                </a:solidFill>
              </a:ln>
            </c:spPr>
          </c:marker>
          <c:cat>
            <c:numRef>
              <c:f>'Fig 2.36'!$F$4:$BV$4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2.36'!$F$7:$BV$7</c:f>
              <c:numCache>
                <c:formatCode>0.0%</c:formatCode>
                <c:ptCount val="69"/>
                <c:pt idx="20">
                  <c:v>0.13645774961047655</c:v>
                </c:pt>
                <c:pt idx="21">
                  <c:v>0.13472097801959482</c:v>
                </c:pt>
                <c:pt idx="22">
                  <c:v>0.13719075349525353</c:v>
                </c:pt>
                <c:pt idx="23">
                  <c:v>0.13760860389444554</c:v>
                </c:pt>
                <c:pt idx="24">
                  <c:v>0.13710388239546065</c:v>
                </c:pt>
                <c:pt idx="25">
                  <c:v>0.13600191667119493</c:v>
                </c:pt>
                <c:pt idx="26">
                  <c:v>0.13612316480824047</c:v>
                </c:pt>
                <c:pt idx="27">
                  <c:v>0.13663718774568775</c:v>
                </c:pt>
                <c:pt idx="28">
                  <c:v>0.13706327728252846</c:v>
                </c:pt>
                <c:pt idx="29">
                  <c:v>0.13734585309084196</c:v>
                </c:pt>
                <c:pt idx="30">
                  <c:v>0.13747620389770915</c:v>
                </c:pt>
                <c:pt idx="31">
                  <c:v>0.13762587034182855</c:v>
                </c:pt>
                <c:pt idx="32">
                  <c:v>0.13757122958332194</c:v>
                </c:pt>
                <c:pt idx="33">
                  <c:v>0.13743423483621739</c:v>
                </c:pt>
                <c:pt idx="34">
                  <c:v>0.1373989743676407</c:v>
                </c:pt>
                <c:pt idx="35">
                  <c:v>0.13740697257991175</c:v>
                </c:pt>
                <c:pt idx="36">
                  <c:v>0.13719463315151276</c:v>
                </c:pt>
                <c:pt idx="37">
                  <c:v>0.13690374855406989</c:v>
                </c:pt>
                <c:pt idx="38">
                  <c:v>0.13663939028022629</c:v>
                </c:pt>
                <c:pt idx="39">
                  <c:v>0.13641395575897772</c:v>
                </c:pt>
                <c:pt idx="40">
                  <c:v>0.13627333469441102</c:v>
                </c:pt>
                <c:pt idx="41">
                  <c:v>0.13613636141859076</c:v>
                </c:pt>
                <c:pt idx="42">
                  <c:v>0.13606317451006986</c:v>
                </c:pt>
                <c:pt idx="43">
                  <c:v>0.13596463709894505</c:v>
                </c:pt>
                <c:pt idx="44">
                  <c:v>0.13590094710798858</c:v>
                </c:pt>
                <c:pt idx="45">
                  <c:v>0.13574324047622152</c:v>
                </c:pt>
                <c:pt idx="46">
                  <c:v>0.13558977541305098</c:v>
                </c:pt>
                <c:pt idx="47">
                  <c:v>0.13541843393118724</c:v>
                </c:pt>
                <c:pt idx="48">
                  <c:v>0.13525566510346357</c:v>
                </c:pt>
                <c:pt idx="49">
                  <c:v>0.13510738613859344</c:v>
                </c:pt>
                <c:pt idx="50">
                  <c:v>0.13492633392436951</c:v>
                </c:pt>
                <c:pt idx="51">
                  <c:v>0.13471333893334117</c:v>
                </c:pt>
                <c:pt idx="52">
                  <c:v>0.13446723366311325</c:v>
                </c:pt>
                <c:pt idx="53">
                  <c:v>0.13409378471450531</c:v>
                </c:pt>
                <c:pt idx="54">
                  <c:v>0.13372399460217271</c:v>
                </c:pt>
                <c:pt idx="55">
                  <c:v>0.13332728915431186</c:v>
                </c:pt>
                <c:pt idx="56">
                  <c:v>0.13296827076057</c:v>
                </c:pt>
                <c:pt idx="57">
                  <c:v>0.13263971232168523</c:v>
                </c:pt>
                <c:pt idx="58">
                  <c:v>0.13234178937761126</c:v>
                </c:pt>
                <c:pt idx="59">
                  <c:v>0.13204885324862944</c:v>
                </c:pt>
                <c:pt idx="60">
                  <c:v>0.13180226158950364</c:v>
                </c:pt>
                <c:pt idx="61">
                  <c:v>0.13157833799564433</c:v>
                </c:pt>
                <c:pt idx="62">
                  <c:v>0.1314175072758767</c:v>
                </c:pt>
                <c:pt idx="63">
                  <c:v>0.13135652208590368</c:v>
                </c:pt>
                <c:pt idx="64">
                  <c:v>0.13129335462452707</c:v>
                </c:pt>
                <c:pt idx="65">
                  <c:v>0.1313306514591977</c:v>
                </c:pt>
                <c:pt idx="66">
                  <c:v>0.13140334948914803</c:v>
                </c:pt>
                <c:pt idx="67">
                  <c:v>0.13151844407226315</c:v>
                </c:pt>
                <c:pt idx="68">
                  <c:v>0.13169827377059079</c:v>
                </c:pt>
              </c:numCache>
            </c:numRef>
          </c:val>
          <c:smooth val="0"/>
          <c:extLst>
            <c:ext xmlns:c16="http://schemas.microsoft.com/office/drawing/2014/chart" uri="{C3380CC4-5D6E-409C-BE32-E72D297353CC}">
              <c16:uniqueId val="{00000002-2FC4-4D77-B12B-34516DD684E8}"/>
            </c:ext>
          </c:extLst>
        </c:ser>
        <c:ser>
          <c:idx val="9"/>
          <c:order val="3"/>
          <c:tx>
            <c:strRef>
              <c:f>'Fig 2.36'!$C$8</c:f>
              <c:strCache>
                <c:ptCount val="1"/>
                <c:pt idx="0">
                  <c:v>Variante [10%-1,0%]</c:v>
                </c:pt>
              </c:strCache>
            </c:strRef>
          </c:tx>
          <c:spPr>
            <a:ln w="28575">
              <a:solidFill>
                <a:schemeClr val="accent2">
                  <a:lumMod val="75000"/>
                </a:schemeClr>
              </a:solidFill>
              <a:prstDash val="solid"/>
            </a:ln>
          </c:spPr>
          <c:marker>
            <c:symbol val="diamond"/>
            <c:size val="5"/>
            <c:spPr>
              <a:solidFill>
                <a:schemeClr val="accent2">
                  <a:lumMod val="40000"/>
                  <a:lumOff val="60000"/>
                </a:schemeClr>
              </a:solidFill>
              <a:ln>
                <a:solidFill>
                  <a:schemeClr val="accent2">
                    <a:lumMod val="75000"/>
                  </a:schemeClr>
                </a:solidFill>
              </a:ln>
            </c:spPr>
          </c:marker>
          <c:dPt>
            <c:idx val="47"/>
            <c:bubble3D val="0"/>
            <c:extLst>
              <c:ext xmlns:c16="http://schemas.microsoft.com/office/drawing/2014/chart" uri="{C3380CC4-5D6E-409C-BE32-E72D297353CC}">
                <c16:uniqueId val="{00000003-2FC4-4D77-B12B-34516DD684E8}"/>
              </c:ext>
            </c:extLst>
          </c:dPt>
          <c:dPt>
            <c:idx val="55"/>
            <c:bubble3D val="0"/>
            <c:extLst>
              <c:ext xmlns:c16="http://schemas.microsoft.com/office/drawing/2014/chart" uri="{C3380CC4-5D6E-409C-BE32-E72D297353CC}">
                <c16:uniqueId val="{00000004-2FC4-4D77-B12B-34516DD684E8}"/>
              </c:ext>
            </c:extLst>
          </c:dPt>
          <c:dPt>
            <c:idx val="58"/>
            <c:bubble3D val="0"/>
            <c:extLst>
              <c:ext xmlns:c16="http://schemas.microsoft.com/office/drawing/2014/chart" uri="{C3380CC4-5D6E-409C-BE32-E72D297353CC}">
                <c16:uniqueId val="{00000005-2FC4-4D77-B12B-34516DD684E8}"/>
              </c:ext>
            </c:extLst>
          </c:dPt>
          <c:cat>
            <c:numRef>
              <c:f>'Fig 2.36'!$F$4:$BV$4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2.36'!$F$8:$BV$8</c:f>
              <c:numCache>
                <c:formatCode>0.0%</c:formatCode>
                <c:ptCount val="69"/>
                <c:pt idx="20">
                  <c:v>0.13645774961047655</c:v>
                </c:pt>
                <c:pt idx="21">
                  <c:v>0.13472097801959482</c:v>
                </c:pt>
                <c:pt idx="22">
                  <c:v>0.13719075349525353</c:v>
                </c:pt>
                <c:pt idx="23">
                  <c:v>0.13760860389444554</c:v>
                </c:pt>
                <c:pt idx="24">
                  <c:v>0.13710388239546065</c:v>
                </c:pt>
                <c:pt idx="25">
                  <c:v>0.13600191667119493</c:v>
                </c:pt>
                <c:pt idx="26">
                  <c:v>0.13709063626183082</c:v>
                </c:pt>
                <c:pt idx="27">
                  <c:v>0.1385514110143555</c:v>
                </c:pt>
                <c:pt idx="28">
                  <c:v>0.13990596082075069</c:v>
                </c:pt>
                <c:pt idx="29">
                  <c:v>0.14117586215314151</c:v>
                </c:pt>
                <c:pt idx="30">
                  <c:v>0.14232345414232911</c:v>
                </c:pt>
                <c:pt idx="31">
                  <c:v>0.14246233693985447</c:v>
                </c:pt>
                <c:pt idx="32">
                  <c:v>0.14237856897390858</c:v>
                </c:pt>
                <c:pt idx="33">
                  <c:v>0.14223158065862521</c:v>
                </c:pt>
                <c:pt idx="34">
                  <c:v>0.14222878332292749</c:v>
                </c:pt>
                <c:pt idx="35">
                  <c:v>0.14226132018522211</c:v>
                </c:pt>
                <c:pt idx="36">
                  <c:v>0.14209155963284459</c:v>
                </c:pt>
                <c:pt idx="37">
                  <c:v>0.14178959492213869</c:v>
                </c:pt>
                <c:pt idx="38">
                  <c:v>0.14153332831423984</c:v>
                </c:pt>
                <c:pt idx="39">
                  <c:v>0.14127979943498237</c:v>
                </c:pt>
                <c:pt idx="40">
                  <c:v>0.14115041659303437</c:v>
                </c:pt>
                <c:pt idx="41">
                  <c:v>0.14104047832550334</c:v>
                </c:pt>
                <c:pt idx="42">
                  <c:v>0.14097304329880939</c:v>
                </c:pt>
                <c:pt idx="43">
                  <c:v>0.14084685570131211</c:v>
                </c:pt>
                <c:pt idx="44">
                  <c:v>0.14081841962293665</c:v>
                </c:pt>
                <c:pt idx="45">
                  <c:v>0.14067849545527852</c:v>
                </c:pt>
                <c:pt idx="46">
                  <c:v>0.14052609529257651</c:v>
                </c:pt>
                <c:pt idx="47">
                  <c:v>0.14036663519144538</c:v>
                </c:pt>
                <c:pt idx="48">
                  <c:v>0.14018755590479351</c:v>
                </c:pt>
                <c:pt idx="49">
                  <c:v>0.14001990857491167</c:v>
                </c:pt>
                <c:pt idx="50">
                  <c:v>0.13986748907690075</c:v>
                </c:pt>
                <c:pt idx="51">
                  <c:v>0.13967656042952248</c:v>
                </c:pt>
                <c:pt idx="52">
                  <c:v>0.13944573020702708</c:v>
                </c:pt>
                <c:pt idx="53">
                  <c:v>0.13906534318040845</c:v>
                </c:pt>
                <c:pt idx="54">
                  <c:v>0.13867045451651169</c:v>
                </c:pt>
                <c:pt idx="55">
                  <c:v>0.13829902304622818</c:v>
                </c:pt>
                <c:pt idx="56">
                  <c:v>0.13797554343040588</c:v>
                </c:pt>
                <c:pt idx="57">
                  <c:v>0.13764767305750769</c:v>
                </c:pt>
                <c:pt idx="58">
                  <c:v>0.13740815814375015</c:v>
                </c:pt>
                <c:pt idx="59">
                  <c:v>0.13709254026176487</c:v>
                </c:pt>
                <c:pt idx="60">
                  <c:v>0.13684473467698074</c:v>
                </c:pt>
                <c:pt idx="61">
                  <c:v>0.13659140756699759</c:v>
                </c:pt>
                <c:pt idx="62">
                  <c:v>0.13641062165261034</c:v>
                </c:pt>
                <c:pt idx="63">
                  <c:v>0.13636892201667741</c:v>
                </c:pt>
                <c:pt idx="64">
                  <c:v>0.13628502402871448</c:v>
                </c:pt>
                <c:pt idx="65">
                  <c:v>0.13635022370812272</c:v>
                </c:pt>
                <c:pt idx="66">
                  <c:v>0.13644552195547782</c:v>
                </c:pt>
                <c:pt idx="67">
                  <c:v>0.13652764503754183</c:v>
                </c:pt>
                <c:pt idx="68">
                  <c:v>0.13674351324276382</c:v>
                </c:pt>
              </c:numCache>
            </c:numRef>
          </c:val>
          <c:smooth val="0"/>
          <c:extLst>
            <c:ext xmlns:c16="http://schemas.microsoft.com/office/drawing/2014/chart" uri="{C3380CC4-5D6E-409C-BE32-E72D297353CC}">
              <c16:uniqueId val="{00000006-2FC4-4D77-B12B-34516DD684E8}"/>
            </c:ext>
          </c:extLst>
        </c:ser>
        <c:dLbls>
          <c:showLegendKey val="0"/>
          <c:showVal val="0"/>
          <c:showCatName val="0"/>
          <c:showSerName val="0"/>
          <c:showPercent val="0"/>
          <c:showBubbleSize val="0"/>
        </c:dLbls>
        <c:smooth val="0"/>
        <c:axId val="284705920"/>
        <c:axId val="288512640"/>
      </c:lineChart>
      <c:catAx>
        <c:axId val="284705920"/>
        <c:scaling>
          <c:orientation val="minMax"/>
        </c:scaling>
        <c:delete val="0"/>
        <c:axPos val="b"/>
        <c:numFmt formatCode="General" sourceLinked="1"/>
        <c:majorTickMark val="out"/>
        <c:minorTickMark val="none"/>
        <c:tickLblPos val="low"/>
        <c:crossAx val="288512640"/>
        <c:crosses val="autoZero"/>
        <c:auto val="1"/>
        <c:lblAlgn val="ctr"/>
        <c:lblOffset val="100"/>
        <c:noMultiLvlLbl val="0"/>
      </c:catAx>
      <c:valAx>
        <c:axId val="288512640"/>
        <c:scaling>
          <c:orientation val="minMax"/>
          <c:min val="0.1"/>
        </c:scaling>
        <c:delete val="0"/>
        <c:axPos val="l"/>
        <c:majorGridlines/>
        <c:title>
          <c:tx>
            <c:rich>
              <a:bodyPr/>
              <a:lstStyle/>
              <a:p>
                <a:pPr>
                  <a:defRPr/>
                </a:pPr>
                <a:r>
                  <a:rPr lang="en-US"/>
                  <a:t>en % du PIB</a:t>
                </a:r>
              </a:p>
            </c:rich>
          </c:tx>
          <c:overlay val="0"/>
        </c:title>
        <c:numFmt formatCode="0.0%" sourceLinked="1"/>
        <c:majorTickMark val="none"/>
        <c:minorTickMark val="none"/>
        <c:tickLblPos val="nextTo"/>
        <c:crossAx val="284705920"/>
        <c:crosses val="autoZero"/>
        <c:crossBetween val="between"/>
        <c:majorUnit val="1.0000000000000002E-2"/>
      </c:valAx>
    </c:plotArea>
    <c:legend>
      <c:legendPos val="b"/>
      <c:layout>
        <c:manualLayout>
          <c:xMode val="edge"/>
          <c:yMode val="edge"/>
          <c:x val="0.12324203433103705"/>
          <c:y val="0.91402236829771277"/>
          <c:w val="0.87028873559544428"/>
          <c:h val="6.644140185601799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2.37'!$B$5</c:f>
              <c:strCache>
                <c:ptCount val="1"/>
                <c:pt idx="0">
                  <c:v>Ecart solde CNRACL</c:v>
                </c:pt>
              </c:strCache>
            </c:strRef>
          </c:tx>
          <c:spPr>
            <a:ln w="38100">
              <a:solidFill>
                <a:schemeClr val="bg1">
                  <a:lumMod val="50000"/>
                </a:schemeClr>
              </a:solidFill>
            </a:ln>
          </c:spPr>
          <c:marker>
            <c:symbol val="none"/>
          </c:marker>
          <c:cat>
            <c:numRef>
              <c:f>'Fig 2.37'!$C$4:$AQ$4</c:f>
              <c:numCache>
                <c:formatCode>General</c:formatCode>
                <c:ptCount val="4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numCache>
            </c:numRef>
          </c:cat>
          <c:val>
            <c:numRef>
              <c:f>'Fig 2.37'!$C$5:$AQ$5</c:f>
              <c:numCache>
                <c:formatCode>0.00%</c:formatCode>
                <c:ptCount val="41"/>
                <c:pt idx="0">
                  <c:v>0</c:v>
                </c:pt>
                <c:pt idx="1">
                  <c:v>1.01592785117927E-7</c:v>
                </c:pt>
                <c:pt idx="2">
                  <c:v>1.14173370394932E-7</c:v>
                </c:pt>
                <c:pt idx="3">
                  <c:v>1.60808543526181E-7</c:v>
                </c:pt>
                <c:pt idx="4">
                  <c:v>2.1471771160293699E-4</c:v>
                </c:pt>
                <c:pt idx="5">
                  <c:v>3.4541937028840299E-4</c:v>
                </c:pt>
                <c:pt idx="6">
                  <c:v>4.5259125270435399E-4</c:v>
                </c:pt>
                <c:pt idx="7">
                  <c:v>5.6310363399451706E-4</c:v>
                </c:pt>
                <c:pt idx="8">
                  <c:v>6.6921074756734695E-4</c:v>
                </c:pt>
                <c:pt idx="9">
                  <c:v>7.4902618968242501E-4</c:v>
                </c:pt>
                <c:pt idx="10">
                  <c:v>7.8895593655146608E-4</c:v>
                </c:pt>
                <c:pt idx="11">
                  <c:v>8.1543926416464301E-4</c:v>
                </c:pt>
                <c:pt idx="12">
                  <c:v>8.3721319094047606E-4</c:v>
                </c:pt>
                <c:pt idx="13">
                  <c:v>8.4442772593946503E-4</c:v>
                </c:pt>
                <c:pt idx="14">
                  <c:v>8.39546105837914E-4</c:v>
                </c:pt>
                <c:pt idx="15">
                  <c:v>8.2574602137439306E-4</c:v>
                </c:pt>
                <c:pt idx="16">
                  <c:v>8.0324831916155396E-4</c:v>
                </c:pt>
                <c:pt idx="17">
                  <c:v>7.7503104832711306E-4</c:v>
                </c:pt>
                <c:pt idx="18">
                  <c:v>7.4727619360706501E-4</c:v>
                </c:pt>
                <c:pt idx="19">
                  <c:v>7.196850582300721E-4</c:v>
                </c:pt>
                <c:pt idx="20">
                  <c:v>6.9173742622272497E-4</c:v>
                </c:pt>
                <c:pt idx="21">
                  <c:v>6.6527984434605906E-4</c:v>
                </c:pt>
                <c:pt idx="22">
                  <c:v>6.3603895568701597E-4</c:v>
                </c:pt>
                <c:pt idx="23">
                  <c:v>6.0325225825566097E-4</c:v>
                </c:pt>
                <c:pt idx="24">
                  <c:v>5.7154438848247893E-4</c:v>
                </c:pt>
                <c:pt idx="25">
                  <c:v>5.3986342015087505E-4</c:v>
                </c:pt>
                <c:pt idx="26">
                  <c:v>5.0736645069998599E-4</c:v>
                </c:pt>
                <c:pt idx="27">
                  <c:v>4.7768701934605798E-4</c:v>
                </c:pt>
                <c:pt idx="28">
                  <c:v>4.4720835231871499E-4</c:v>
                </c:pt>
                <c:pt idx="29">
                  <c:v>4.1787854332442397E-4</c:v>
                </c:pt>
                <c:pt idx="30">
                  <c:v>3.8906406301352398E-4</c:v>
                </c:pt>
                <c:pt idx="31">
                  <c:v>3.6186916908468203E-4</c:v>
                </c:pt>
                <c:pt idx="32">
                  <c:v>3.3162770988606803E-4</c:v>
                </c:pt>
                <c:pt idx="33">
                  <c:v>3.0577004184564101E-4</c:v>
                </c:pt>
                <c:pt idx="34">
                  <c:v>2.8321433363158298E-4</c:v>
                </c:pt>
                <c:pt idx="35">
                  <c:v>2.6497861068817198E-4</c:v>
                </c:pt>
                <c:pt idx="36">
                  <c:v>2.46330664992488E-4</c:v>
                </c:pt>
                <c:pt idx="37">
                  <c:v>2.2816272460458601E-4</c:v>
                </c:pt>
                <c:pt idx="38">
                  <c:v>2.1081700438725499E-4</c:v>
                </c:pt>
                <c:pt idx="39">
                  <c:v>1.94040936212191E-4</c:v>
                </c:pt>
                <c:pt idx="40">
                  <c:v>1.8313973782544901E-4</c:v>
                </c:pt>
              </c:numCache>
            </c:numRef>
          </c:val>
          <c:smooth val="0"/>
          <c:extLst>
            <c:ext xmlns:c16="http://schemas.microsoft.com/office/drawing/2014/chart" uri="{C3380CC4-5D6E-409C-BE32-E72D297353CC}">
              <c16:uniqueId val="{00000000-B5BA-490A-A120-42423EEBEB69}"/>
            </c:ext>
          </c:extLst>
        </c:ser>
        <c:dLbls>
          <c:showLegendKey val="0"/>
          <c:showVal val="0"/>
          <c:showCatName val="0"/>
          <c:showSerName val="0"/>
          <c:showPercent val="0"/>
          <c:showBubbleSize val="0"/>
        </c:dLbls>
        <c:smooth val="0"/>
        <c:axId val="284705920"/>
        <c:axId val="288512640"/>
      </c:lineChart>
      <c:catAx>
        <c:axId val="284705920"/>
        <c:scaling>
          <c:orientation val="minMax"/>
        </c:scaling>
        <c:delete val="0"/>
        <c:axPos val="b"/>
        <c:numFmt formatCode="General" sourceLinked="1"/>
        <c:majorTickMark val="out"/>
        <c:minorTickMark val="none"/>
        <c:tickLblPos val="low"/>
        <c:crossAx val="288512640"/>
        <c:crosses val="autoZero"/>
        <c:auto val="1"/>
        <c:lblAlgn val="ctr"/>
        <c:lblOffset val="100"/>
        <c:tickLblSkip val="5"/>
        <c:noMultiLvlLbl val="0"/>
      </c:catAx>
      <c:valAx>
        <c:axId val="288512640"/>
        <c:scaling>
          <c:orientation val="minMax"/>
          <c:max val="1.0000000000000002E-3"/>
        </c:scaling>
        <c:delete val="0"/>
        <c:axPos val="l"/>
        <c:majorGridlines/>
        <c:title>
          <c:tx>
            <c:rich>
              <a:bodyPr/>
              <a:lstStyle/>
              <a:p>
                <a:pPr>
                  <a:defRPr/>
                </a:pPr>
                <a:r>
                  <a:rPr lang="en-US"/>
                  <a:t>en % du PIB</a:t>
                </a:r>
              </a:p>
            </c:rich>
          </c:tx>
          <c:overlay val="0"/>
        </c:title>
        <c:numFmt formatCode="0.00%" sourceLinked="1"/>
        <c:majorTickMark val="none"/>
        <c:minorTickMark val="none"/>
        <c:tickLblPos val="nextTo"/>
        <c:crossAx val="284705920"/>
        <c:crosses val="autoZero"/>
        <c:crossBetween val="between"/>
      </c:valAx>
    </c:plotArea>
    <c:legend>
      <c:legendPos val="b"/>
      <c:layout>
        <c:manualLayout>
          <c:xMode val="edge"/>
          <c:yMode val="edge"/>
          <c:x val="0.12324203433103705"/>
          <c:y val="0.91402236829771277"/>
          <c:w val="0.87028873559544428"/>
          <c:h val="6.644140185601799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48781064529096E-2"/>
          <c:y val="4.9344531933508309E-2"/>
          <c:w val="0.6900872526069376"/>
          <c:h val="0.80342607174103242"/>
        </c:manualLayout>
      </c:layout>
      <c:lineChart>
        <c:grouping val="standard"/>
        <c:varyColors val="0"/>
        <c:ser>
          <c:idx val="0"/>
          <c:order val="0"/>
          <c:tx>
            <c:strRef>
              <c:f>'Fig 2.5'!$C$5</c:f>
              <c:strCache>
                <c:ptCount val="1"/>
                <c:pt idx="0">
                  <c:v>Observé</c:v>
                </c:pt>
              </c:strCache>
            </c:strRef>
          </c:tx>
          <c:spPr>
            <a:ln w="28575">
              <a:solidFill>
                <a:schemeClr val="bg1">
                  <a:lumMod val="50000"/>
                </a:schemeClr>
              </a:solidFill>
            </a:ln>
          </c:spPr>
          <c:marker>
            <c:symbol val="none"/>
          </c:marker>
          <c:dLbls>
            <c:dLbl>
              <c:idx val="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09-4374-866F-E60AE4325EF1}"/>
                </c:ext>
              </c:extLst>
            </c:dLbl>
            <c:dLbl>
              <c:idx val="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09-4374-866F-E60AE4325EF1}"/>
                </c:ext>
              </c:extLst>
            </c:dLbl>
            <c:dLbl>
              <c:idx val="2"/>
              <c:tx>
                <c:rich>
                  <a:bodyPr/>
                  <a:lstStyle/>
                  <a:p>
                    <a:fld id="{EC4A0683-70D2-426B-9075-30CDD2F6BAD5}" type="CELLRANGE">
                      <a:rPr lang="en-US"/>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D609-4374-866F-E60AE4325EF1}"/>
                </c:ext>
              </c:extLst>
            </c:dLbl>
            <c:dLbl>
              <c:idx val="3"/>
              <c:tx>
                <c:rich>
                  <a:bodyPr/>
                  <a:lstStyle/>
                  <a:p>
                    <a:fld id="{A33A2F62-99DF-4A0F-A4AE-1D9C8ACA023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D609-4374-866F-E60AE4325EF1}"/>
                </c:ext>
              </c:extLst>
            </c:dLbl>
            <c:dLbl>
              <c:idx val="4"/>
              <c:tx>
                <c:rich>
                  <a:bodyPr/>
                  <a:lstStyle/>
                  <a:p>
                    <a:fld id="{CC885094-F7EA-41FC-9228-2259FA6AF2A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609-4374-866F-E60AE4325EF1}"/>
                </c:ext>
              </c:extLst>
            </c:dLbl>
            <c:dLbl>
              <c:idx val="5"/>
              <c:tx>
                <c:rich>
                  <a:bodyPr/>
                  <a:lstStyle/>
                  <a:p>
                    <a:fld id="{DA13B352-A1E3-4D35-AA22-9E236B05B63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609-4374-866F-E60AE4325EF1}"/>
                </c:ext>
              </c:extLst>
            </c:dLbl>
            <c:dLbl>
              <c:idx val="6"/>
              <c:tx>
                <c:rich>
                  <a:bodyPr/>
                  <a:lstStyle/>
                  <a:p>
                    <a:fld id="{5FBF8E0B-FE6A-40F7-B45E-5F0823C8D26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609-4374-866F-E60AE4325EF1}"/>
                </c:ext>
              </c:extLst>
            </c:dLbl>
            <c:dLbl>
              <c:idx val="7"/>
              <c:tx>
                <c:rich>
                  <a:bodyPr/>
                  <a:lstStyle/>
                  <a:p>
                    <a:fld id="{0E6BD30F-B7CD-4F42-AF90-B75290F6153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609-4374-866F-E60AE4325EF1}"/>
                </c:ext>
              </c:extLst>
            </c:dLbl>
            <c:dLbl>
              <c:idx val="8"/>
              <c:tx>
                <c:rich>
                  <a:bodyPr/>
                  <a:lstStyle/>
                  <a:p>
                    <a:fld id="{16B93E4C-F29A-4179-899B-2DD63DE55D1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609-4374-866F-E60AE4325EF1}"/>
                </c:ext>
              </c:extLst>
            </c:dLbl>
            <c:dLbl>
              <c:idx val="9"/>
              <c:tx>
                <c:rich>
                  <a:bodyPr/>
                  <a:lstStyle/>
                  <a:p>
                    <a:fld id="{749A4BED-4419-4CDF-96AB-9D663332138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609-4374-866F-E60AE4325EF1}"/>
                </c:ext>
              </c:extLst>
            </c:dLbl>
            <c:dLbl>
              <c:idx val="10"/>
              <c:tx>
                <c:rich>
                  <a:bodyPr/>
                  <a:lstStyle/>
                  <a:p>
                    <a:fld id="{F3813902-D9CB-4891-B5F0-20A98BA8693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609-4374-866F-E60AE4325EF1}"/>
                </c:ext>
              </c:extLst>
            </c:dLbl>
            <c:dLbl>
              <c:idx val="11"/>
              <c:tx>
                <c:rich>
                  <a:bodyPr/>
                  <a:lstStyle/>
                  <a:p>
                    <a:fld id="{BB98E8FC-D453-41FD-90AC-4E0C4FCD779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609-4374-866F-E60AE4325EF1}"/>
                </c:ext>
              </c:extLst>
            </c:dLbl>
            <c:dLbl>
              <c:idx val="12"/>
              <c:tx>
                <c:rich>
                  <a:bodyPr/>
                  <a:lstStyle/>
                  <a:p>
                    <a:fld id="{CAA8F096-909B-41CB-B897-C6556594588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609-4374-866F-E60AE4325EF1}"/>
                </c:ext>
              </c:extLst>
            </c:dLbl>
            <c:dLbl>
              <c:idx val="13"/>
              <c:tx>
                <c:rich>
                  <a:bodyPr/>
                  <a:lstStyle/>
                  <a:p>
                    <a:fld id="{536636F0-1D4B-47B5-9393-40879736D9A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609-4374-866F-E60AE4325EF1}"/>
                </c:ext>
              </c:extLst>
            </c:dLbl>
            <c:dLbl>
              <c:idx val="14"/>
              <c:tx>
                <c:rich>
                  <a:bodyPr/>
                  <a:lstStyle/>
                  <a:p>
                    <a:fld id="{09214B75-9D8A-457C-BBF1-BB9D43DD263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609-4374-866F-E60AE4325EF1}"/>
                </c:ext>
              </c:extLst>
            </c:dLbl>
            <c:dLbl>
              <c:idx val="15"/>
              <c:tx>
                <c:rich>
                  <a:bodyPr/>
                  <a:lstStyle/>
                  <a:p>
                    <a:fld id="{899EDEDD-73EE-45D9-8541-7699769C74C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609-4374-866F-E60AE4325EF1}"/>
                </c:ext>
              </c:extLst>
            </c:dLbl>
            <c:dLbl>
              <c:idx val="16"/>
              <c:tx>
                <c:rich>
                  <a:bodyPr/>
                  <a:lstStyle/>
                  <a:p>
                    <a:fld id="{BC9486A1-EA34-427B-8D30-BC3877846A2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609-4374-866F-E60AE4325EF1}"/>
                </c:ext>
              </c:extLst>
            </c:dLbl>
            <c:dLbl>
              <c:idx val="17"/>
              <c:tx>
                <c:rich>
                  <a:bodyPr/>
                  <a:lstStyle/>
                  <a:p>
                    <a:fld id="{C6480C7B-892E-4457-87B8-25580B740BF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609-4374-866F-E60AE4325EF1}"/>
                </c:ext>
              </c:extLst>
            </c:dLbl>
            <c:dLbl>
              <c:idx val="18"/>
              <c:tx>
                <c:rich>
                  <a:bodyPr/>
                  <a:lstStyle/>
                  <a:p>
                    <a:fld id="{85FBFB52-8539-4156-85E4-A2365059D4F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609-4374-866F-E60AE4325EF1}"/>
                </c:ext>
              </c:extLst>
            </c:dLbl>
            <c:dLbl>
              <c:idx val="19"/>
              <c:tx>
                <c:rich>
                  <a:bodyPr/>
                  <a:lstStyle/>
                  <a:p>
                    <a:fld id="{C2CAEF18-CEBB-4B81-B2A8-0AA237C41F9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609-4374-866F-E60AE4325EF1}"/>
                </c:ext>
              </c:extLst>
            </c:dLbl>
            <c:dLbl>
              <c:idx val="20"/>
              <c:tx>
                <c:rich>
                  <a:bodyPr/>
                  <a:lstStyle/>
                  <a:p>
                    <a:fld id="{27482CD9-38A0-41BB-BC26-29CCB004C8E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609-4374-866F-E60AE4325EF1}"/>
                </c:ext>
              </c:extLst>
            </c:dLbl>
            <c:dLbl>
              <c:idx val="21"/>
              <c:tx>
                <c:rich>
                  <a:bodyPr/>
                  <a:lstStyle/>
                  <a:p>
                    <a:fld id="{99E22FCF-AF9A-4C22-ACC6-C97B1AA8BD4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609-4374-866F-E60AE4325EF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609-4374-866F-E60AE4325EF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609-4374-866F-E60AE4325EF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609-4374-866F-E60AE4325EF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609-4374-866F-E60AE4325EF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609-4374-866F-E60AE4325EF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609-4374-866F-E60AE4325EF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609-4374-866F-E60AE4325EF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609-4374-866F-E60AE4325EF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609-4374-866F-E60AE4325EF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609-4374-866F-E60AE4325EF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609-4374-866F-E60AE4325EF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D609-4374-866F-E60AE4325EF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609-4374-866F-E60AE4325EF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609-4374-866F-E60AE4325EF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609-4374-866F-E60AE4325EF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609-4374-866F-E60AE4325EF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609-4374-866F-E60AE4325EF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609-4374-866F-E60AE4325EF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609-4374-866F-E60AE4325EF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609-4374-866F-E60AE4325EF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609-4374-866F-E60AE4325EF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609-4374-866F-E60AE4325EF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609-4374-866F-E60AE4325EF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609-4374-866F-E60AE4325EF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D609-4374-866F-E60AE4325EF1}"/>
                </c:ext>
              </c:extLst>
            </c:dLbl>
            <c:dLbl>
              <c:idx val="4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609-4374-866F-E60AE4325EF1}"/>
                </c:ext>
              </c:extLst>
            </c:dLbl>
            <c:dLbl>
              <c:idx val="4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D609-4374-866F-E60AE4325EF1}"/>
                </c:ext>
              </c:extLst>
            </c:dLbl>
            <c:dLbl>
              <c:idx val="4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D609-4374-866F-E60AE4325EF1}"/>
                </c:ext>
              </c:extLst>
            </c:dLbl>
            <c:dLbl>
              <c:idx val="5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609-4374-866F-E60AE4325EF1}"/>
                </c:ext>
              </c:extLst>
            </c:dLbl>
            <c:dLbl>
              <c:idx val="5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D609-4374-866F-E60AE4325EF1}"/>
                </c:ext>
              </c:extLst>
            </c:dLbl>
            <c:dLbl>
              <c:idx val="5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D609-4374-866F-E60AE4325EF1}"/>
                </c:ext>
              </c:extLst>
            </c:dLbl>
            <c:dLbl>
              <c:idx val="5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D609-4374-866F-E60AE4325EF1}"/>
                </c:ext>
              </c:extLst>
            </c:dLbl>
            <c:dLbl>
              <c:idx val="5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D609-4374-866F-E60AE4325EF1}"/>
                </c:ext>
              </c:extLst>
            </c:dLbl>
            <c:dLbl>
              <c:idx val="5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D609-4374-866F-E60AE4325EF1}"/>
                </c:ext>
              </c:extLst>
            </c:dLbl>
            <c:dLbl>
              <c:idx val="5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D609-4374-866F-E60AE4325EF1}"/>
                </c:ext>
              </c:extLst>
            </c:dLbl>
            <c:dLbl>
              <c:idx val="5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D609-4374-866F-E60AE4325EF1}"/>
                </c:ext>
              </c:extLst>
            </c:dLbl>
            <c:dLbl>
              <c:idx val="5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D609-4374-866F-E60AE4325EF1}"/>
                </c:ext>
              </c:extLst>
            </c:dLbl>
            <c:dLbl>
              <c:idx val="5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D609-4374-866F-E60AE4325EF1}"/>
                </c:ext>
              </c:extLst>
            </c:dLbl>
            <c:dLbl>
              <c:idx val="6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D609-4374-866F-E60AE4325EF1}"/>
                </c:ext>
              </c:extLst>
            </c:dLbl>
            <c:dLbl>
              <c:idx val="6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D609-4374-866F-E60AE4325EF1}"/>
                </c:ext>
              </c:extLst>
            </c:dLbl>
            <c:dLbl>
              <c:idx val="6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D609-4374-866F-E60AE4325EF1}"/>
                </c:ext>
              </c:extLst>
            </c:dLbl>
            <c:dLbl>
              <c:idx val="6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D609-4374-866F-E60AE4325EF1}"/>
                </c:ext>
              </c:extLst>
            </c:dLbl>
            <c:dLbl>
              <c:idx val="6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D609-4374-866F-E60AE4325EF1}"/>
                </c:ext>
              </c:extLst>
            </c:dLbl>
            <c:dLbl>
              <c:idx val="6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D609-4374-866F-E60AE4325EF1}"/>
                </c:ext>
              </c:extLst>
            </c:dLbl>
            <c:dLbl>
              <c:idx val="6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D609-4374-866F-E60AE4325EF1}"/>
                </c:ext>
              </c:extLst>
            </c:dLbl>
            <c:dLbl>
              <c:idx val="6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D609-4374-866F-E60AE4325EF1}"/>
                </c:ext>
              </c:extLst>
            </c:dLbl>
            <c:dLbl>
              <c:idx val="6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D609-4374-866F-E60AE4325EF1}"/>
                </c:ext>
              </c:extLst>
            </c:dLbl>
            <c:dLbl>
              <c:idx val="6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D609-4374-866F-E60AE4325EF1}"/>
                </c:ext>
              </c:extLst>
            </c:dLbl>
            <c:dLbl>
              <c:idx val="7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D609-4374-866F-E60AE4325EF1}"/>
                </c:ext>
              </c:extLst>
            </c:dLbl>
            <c:spPr>
              <a:noFill/>
              <a:ln>
                <a:noFill/>
              </a:ln>
              <a:effectLst/>
            </c:spPr>
            <c:txPr>
              <a:bodyPr wrap="square" lIns="38100" tIns="19050" rIns="38100" bIns="19050" anchor="ctr">
                <a:spAutoFit/>
              </a:bodyPr>
              <a:lstStyle/>
              <a:p>
                <a:pPr>
                  <a:defRPr sz="1050" b="1">
                    <a:solidFill>
                      <a:schemeClr val="tx1">
                        <a:lumMod val="65000"/>
                        <a:lumOff val="35000"/>
                      </a:schemeClr>
                    </a:solidFill>
                  </a:defRPr>
                </a:pPr>
                <a:endParaRPr lang="fr-FR"/>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2.5'!$D$5:$BV$5</c:f>
              <c:numCache>
                <c:formatCode>0.0%</c:formatCode>
                <c:ptCount val="71"/>
                <c:pt idx="2" formatCode="_-* #\ ##0.0\ _€_-;\-* #\ ##0.0\ _€_-;_-* &quot;-&quot;??\ _€_-;_-@_-">
                  <c:v>12.244999999999999</c:v>
                </c:pt>
                <c:pt idx="3" formatCode="_-* #\ ##0.0\ _€_-;\-* #\ ##0.0\ _€_-;_-* &quot;-&quot;??\ _€_-;_-@_-">
                  <c:v>12.484999999999999</c:v>
                </c:pt>
                <c:pt idx="4" formatCode="_-* #\ ##0.0\ _€_-;\-* #\ ##0.0\ _€_-;_-* &quot;-&quot;??\ _€_-;_-@_-">
                  <c:v>12.78</c:v>
                </c:pt>
                <c:pt idx="5" formatCode="_-* #\ ##0.0\ _€_-;\-* #\ ##0.0\ _€_-;_-* &quot;-&quot;??\ _€_-;_-@_-">
                  <c:v>13.111865</c:v>
                </c:pt>
                <c:pt idx="6" formatCode="_-* #\ ##0.0\ _€_-;\-* #\ ##0.0\ _€_-;_-* &quot;-&quot;??\ _€_-;_-@_-">
                  <c:v>13.449664499999999</c:v>
                </c:pt>
                <c:pt idx="7" formatCode="_-* #\ ##0.0\ _€_-;\-* #\ ##0.0\ _€_-;_-* &quot;-&quot;??\ _€_-;_-@_-">
                  <c:v>13.829423999999999</c:v>
                </c:pt>
                <c:pt idx="8" formatCode="_-* #\ ##0.0\ _€_-;\-* #\ ##0.0\ _€_-;_-* &quot;-&quot;??\ _€_-;_-@_-">
                  <c:v>14.220111000000001</c:v>
                </c:pt>
                <c:pt idx="9" formatCode="_-* #\ ##0.0\ _€_-;\-* #\ ##0.0\ _€_-;_-* &quot;-&quot;??\ _€_-;_-@_-">
                  <c:v>14.580493500000001</c:v>
                </c:pt>
                <c:pt idx="10" formatCode="_-* #\ ##0.0\ _€_-;\-* #\ ##0.0\ _€_-;_-* &quot;-&quot;??\ _€_-;_-@_-">
                  <c:v>14.9126005</c:v>
                </c:pt>
                <c:pt idx="11" formatCode="_-* #\ ##0.0\ _€_-;\-* #\ ##0.0\ _€_-;_-* &quot;-&quot;??\ _€_-;_-@_-">
                  <c:v>15.186286000000001</c:v>
                </c:pt>
                <c:pt idx="12" formatCode="_-* #\ ##0.0\ _€_-;\-* #\ ##0.0\ _€_-;_-* &quot;-&quot;??\ _€_-;_-@_-">
                  <c:v>15.3198835</c:v>
                </c:pt>
                <c:pt idx="13" formatCode="_-* #\ ##0.0\ _€_-;\-* #\ ##0.0\ _€_-;_-* &quot;-&quot;??\ _€_-;_-@_-">
                  <c:v>15.489309499999999</c:v>
                </c:pt>
                <c:pt idx="14" formatCode="_-* #\ ##0.0\ _€_-;\-* #\ ##0.0\ _€_-;_-* &quot;-&quot;??\ _€_-;_-@_-">
                  <c:v>15.728934000000001</c:v>
                </c:pt>
                <c:pt idx="15" formatCode="_-* #\ ##0.0\ _€_-;\-* #\ ##0.0\ _€_-;_-* &quot;-&quot;??\ _€_-;_-@_-">
                  <c:v>15.904419000000003</c:v>
                </c:pt>
                <c:pt idx="16" formatCode="_-* #\ ##0.0\ _€_-;\-* #\ ##0.0\ _€_-;_-* &quot;-&quot;??\ _€_-;_-@_-">
                  <c:v>16.057809000000002</c:v>
                </c:pt>
                <c:pt idx="17" formatCode="_-* #\ ##0.0\ _€_-;\-* #\ ##0.0\ _€_-;_-* &quot;-&quot;??\ _€_-;_-@_-">
                  <c:v>16.193687000000001</c:v>
                </c:pt>
                <c:pt idx="18" formatCode="_-* #\ ##0.0\ _€_-;\-* #\ ##0.0\ _€_-;_-* &quot;-&quot;??\ _€_-;_-@_-">
                  <c:v>16.373928500000002</c:v>
                </c:pt>
                <c:pt idx="19" formatCode="_-* #\ ##0.0\ _€_-;\-* #\ ##0.0\ _€_-;_-* &quot;-&quot;??\ _€_-;_-@_-">
                  <c:v>16.603870999999998</c:v>
                </c:pt>
                <c:pt idx="20" formatCode="_-* #\ ##0.0\ _€_-;\-* #\ ##0.0\ _€_-;_-* &quot;-&quot;??\ _€_-;_-@_-">
                  <c:v>16.809648000000003</c:v>
                </c:pt>
                <c:pt idx="21" formatCode="_-* #\ ##0.0\ _€_-;\-* #\ ##0.0\ _€_-;_-* &quot;-&quot;??\ _€_-;_-@_-">
                  <c:v>16.952026499999999</c:v>
                </c:pt>
              </c:numCache>
            </c:numRef>
          </c:val>
          <c:smooth val="0"/>
          <c:extLst>
            <c:ext xmlns:c15="http://schemas.microsoft.com/office/drawing/2012/chart" uri="{02D57815-91ED-43cb-92C2-25804820EDAC}">
              <c15:datalabelsRange>
                <c15:f>'Fig 2.5'!$D$13:$BV$13</c15:f>
                <c15:dlblRangeCache>
                  <c:ptCount val="71"/>
                  <c:pt idx="2">
                    <c:v> 12,2   </c:v>
                  </c:pt>
                  <c:pt idx="21">
                    <c:v> 17,0   </c:v>
                  </c:pt>
                </c15:dlblRangeCache>
              </c15:datalabelsRange>
            </c:ext>
            <c:ext xmlns:c16="http://schemas.microsoft.com/office/drawing/2014/chart" uri="{C3380CC4-5D6E-409C-BE32-E72D297353CC}">
              <c16:uniqueId val="{00000047-D609-4374-866F-E60AE4325EF1}"/>
            </c:ext>
          </c:extLst>
        </c:ser>
        <c:ser>
          <c:idx val="1"/>
          <c:order val="1"/>
          <c:tx>
            <c:v>Nb de retraités (tous scénarios)</c:v>
          </c:tx>
          <c:spPr>
            <a:ln>
              <a:solidFill>
                <a:schemeClr val="accent2">
                  <a:lumMod val="75000"/>
                </a:schemeClr>
              </a:solidFill>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D609-4374-866F-E60AE4325EF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D609-4374-866F-E60AE4325EF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D609-4374-866F-E60AE4325EF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D609-4374-866F-E60AE4325EF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D609-4374-866F-E60AE4325EF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D609-4374-866F-E60AE4325EF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D609-4374-866F-E60AE4325EF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D609-4374-866F-E60AE4325EF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D609-4374-866F-E60AE4325EF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D609-4374-866F-E60AE4325EF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D609-4374-866F-E60AE4325EF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D609-4374-866F-E60AE4325EF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D609-4374-866F-E60AE4325EF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D609-4374-866F-E60AE4325EF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D609-4374-866F-E60AE4325EF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D609-4374-866F-E60AE4325EF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D609-4374-866F-E60AE4325EF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D609-4374-866F-E60AE4325EF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D609-4374-866F-E60AE4325EF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D609-4374-866F-E60AE4325EF1}"/>
                </c:ext>
              </c:extLst>
            </c:dLbl>
            <c:dLbl>
              <c:idx val="20"/>
              <c:tx>
                <c:rich>
                  <a:bodyPr/>
                  <a:lstStyle/>
                  <a:p>
                    <a:fld id="{51E01223-934A-49F2-A7EB-119AC16E58A8}"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C-D609-4374-866F-E60AE4325EF1}"/>
                </c:ext>
              </c:extLst>
            </c:dLbl>
            <c:dLbl>
              <c:idx val="21"/>
              <c:tx>
                <c:rich>
                  <a:bodyPr/>
                  <a:lstStyle/>
                  <a:p>
                    <a:fld id="{F3DE8019-C8C7-467F-8CC4-9BD4429AED93}"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D-D609-4374-866F-E60AE4325EF1}"/>
                </c:ext>
              </c:extLst>
            </c:dLbl>
            <c:dLbl>
              <c:idx val="22"/>
              <c:tx>
                <c:rich>
                  <a:bodyPr/>
                  <a:lstStyle/>
                  <a:p>
                    <a:fld id="{873FAB13-39B6-4478-A69B-E3CD32569B9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D609-4374-866F-E60AE4325EF1}"/>
                </c:ext>
              </c:extLst>
            </c:dLbl>
            <c:dLbl>
              <c:idx val="23"/>
              <c:tx>
                <c:rich>
                  <a:bodyPr/>
                  <a:lstStyle/>
                  <a:p>
                    <a:fld id="{440A42E8-012E-4C51-A3CB-8C7F70B9879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D609-4374-866F-E60AE4325EF1}"/>
                </c:ext>
              </c:extLst>
            </c:dLbl>
            <c:dLbl>
              <c:idx val="24"/>
              <c:tx>
                <c:rich>
                  <a:bodyPr/>
                  <a:lstStyle/>
                  <a:p>
                    <a:fld id="{07E554B5-8903-4DE6-B6FB-878153EBE64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D609-4374-866F-E60AE4325EF1}"/>
                </c:ext>
              </c:extLst>
            </c:dLbl>
            <c:dLbl>
              <c:idx val="25"/>
              <c:tx>
                <c:rich>
                  <a:bodyPr/>
                  <a:lstStyle/>
                  <a:p>
                    <a:fld id="{1DB33385-164A-4B8A-995A-11DF64CEE30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D609-4374-866F-E60AE4325EF1}"/>
                </c:ext>
              </c:extLst>
            </c:dLbl>
            <c:dLbl>
              <c:idx val="26"/>
              <c:tx>
                <c:rich>
                  <a:bodyPr/>
                  <a:lstStyle/>
                  <a:p>
                    <a:fld id="{CC28D2E0-0656-482C-9867-38966BA0497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D609-4374-866F-E60AE4325EF1}"/>
                </c:ext>
              </c:extLst>
            </c:dLbl>
            <c:dLbl>
              <c:idx val="27"/>
              <c:tx>
                <c:rich>
                  <a:bodyPr/>
                  <a:lstStyle/>
                  <a:p>
                    <a:fld id="{814B5EEF-CBC5-41C8-AB25-0FAB0CC6432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D609-4374-866F-E60AE4325EF1}"/>
                </c:ext>
              </c:extLst>
            </c:dLbl>
            <c:dLbl>
              <c:idx val="28"/>
              <c:tx>
                <c:rich>
                  <a:bodyPr/>
                  <a:lstStyle/>
                  <a:p>
                    <a:fld id="{B46ADF0D-1111-47D4-B79D-076167EC9E8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D609-4374-866F-E60AE4325EF1}"/>
                </c:ext>
              </c:extLst>
            </c:dLbl>
            <c:dLbl>
              <c:idx val="29"/>
              <c:tx>
                <c:rich>
                  <a:bodyPr/>
                  <a:lstStyle/>
                  <a:p>
                    <a:fld id="{55C8AF44-098C-4CFE-8547-95B520F48CE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D609-4374-866F-E60AE4325EF1}"/>
                </c:ext>
              </c:extLst>
            </c:dLbl>
            <c:dLbl>
              <c:idx val="30"/>
              <c:tx>
                <c:rich>
                  <a:bodyPr/>
                  <a:lstStyle/>
                  <a:p>
                    <a:fld id="{679A5391-D60D-4A2C-928F-84BB7299A3C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D609-4374-866F-E60AE4325EF1}"/>
                </c:ext>
              </c:extLst>
            </c:dLbl>
            <c:dLbl>
              <c:idx val="31"/>
              <c:tx>
                <c:rich>
                  <a:bodyPr/>
                  <a:lstStyle/>
                  <a:p>
                    <a:fld id="{BB4CDBFF-FBDE-4D7C-A035-7F8D05FEB9C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D609-4374-866F-E60AE4325EF1}"/>
                </c:ext>
              </c:extLst>
            </c:dLbl>
            <c:dLbl>
              <c:idx val="32"/>
              <c:tx>
                <c:rich>
                  <a:bodyPr/>
                  <a:lstStyle/>
                  <a:p>
                    <a:fld id="{E3D22C31-601E-4E68-8DAC-831FCCF6D3D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D609-4374-866F-E60AE4325EF1}"/>
                </c:ext>
              </c:extLst>
            </c:dLbl>
            <c:dLbl>
              <c:idx val="33"/>
              <c:tx>
                <c:rich>
                  <a:bodyPr/>
                  <a:lstStyle/>
                  <a:p>
                    <a:fld id="{642A4BFA-529D-4C5E-BD93-1011957A5BE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D609-4374-866F-E60AE4325EF1}"/>
                </c:ext>
              </c:extLst>
            </c:dLbl>
            <c:dLbl>
              <c:idx val="34"/>
              <c:tx>
                <c:rich>
                  <a:bodyPr/>
                  <a:lstStyle/>
                  <a:p>
                    <a:fld id="{C3170D60-94F2-4E10-A03C-26D35781234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D609-4374-866F-E60AE4325EF1}"/>
                </c:ext>
              </c:extLst>
            </c:dLbl>
            <c:dLbl>
              <c:idx val="35"/>
              <c:tx>
                <c:rich>
                  <a:bodyPr/>
                  <a:lstStyle/>
                  <a:p>
                    <a:fld id="{DF67134B-561A-4EE7-A7E4-266E8AA99E6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D609-4374-866F-E60AE4325EF1}"/>
                </c:ext>
              </c:extLst>
            </c:dLbl>
            <c:dLbl>
              <c:idx val="36"/>
              <c:tx>
                <c:rich>
                  <a:bodyPr/>
                  <a:lstStyle/>
                  <a:p>
                    <a:fld id="{9D034D3D-A790-4810-AFCE-277376CDBB4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D609-4374-866F-E60AE4325EF1}"/>
                </c:ext>
              </c:extLst>
            </c:dLbl>
            <c:dLbl>
              <c:idx val="37"/>
              <c:tx>
                <c:rich>
                  <a:bodyPr/>
                  <a:lstStyle/>
                  <a:p>
                    <a:fld id="{B1CEACE0-D679-41EC-9B2B-307C6E572D7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D609-4374-866F-E60AE4325EF1}"/>
                </c:ext>
              </c:extLst>
            </c:dLbl>
            <c:dLbl>
              <c:idx val="38"/>
              <c:tx>
                <c:rich>
                  <a:bodyPr/>
                  <a:lstStyle/>
                  <a:p>
                    <a:fld id="{134A1049-544B-4444-8775-6763E1CFAB9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D609-4374-866F-E60AE4325EF1}"/>
                </c:ext>
              </c:extLst>
            </c:dLbl>
            <c:dLbl>
              <c:idx val="39"/>
              <c:tx>
                <c:rich>
                  <a:bodyPr/>
                  <a:lstStyle/>
                  <a:p>
                    <a:fld id="{AAA22FA1-1EE0-4FCC-986B-0B0BEB4C355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D609-4374-866F-E60AE4325EF1}"/>
                </c:ext>
              </c:extLst>
            </c:dLbl>
            <c:dLbl>
              <c:idx val="40"/>
              <c:tx>
                <c:rich>
                  <a:bodyPr/>
                  <a:lstStyle/>
                  <a:p>
                    <a:fld id="{FB78861D-B0E2-4759-B4EC-4E67D718BA4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D609-4374-866F-E60AE4325EF1}"/>
                </c:ext>
              </c:extLst>
            </c:dLbl>
            <c:dLbl>
              <c:idx val="41"/>
              <c:tx>
                <c:rich>
                  <a:bodyPr/>
                  <a:lstStyle/>
                  <a:p>
                    <a:fld id="{5A034594-90DA-4B5C-B95A-659F57459AD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D609-4374-866F-E60AE4325EF1}"/>
                </c:ext>
              </c:extLst>
            </c:dLbl>
            <c:dLbl>
              <c:idx val="42"/>
              <c:tx>
                <c:rich>
                  <a:bodyPr/>
                  <a:lstStyle/>
                  <a:p>
                    <a:fld id="{A7D7F48F-C067-4DBF-907C-B6F11472789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D609-4374-866F-E60AE4325EF1}"/>
                </c:ext>
              </c:extLst>
            </c:dLbl>
            <c:dLbl>
              <c:idx val="43"/>
              <c:tx>
                <c:rich>
                  <a:bodyPr/>
                  <a:lstStyle/>
                  <a:p>
                    <a:fld id="{084C9488-95CF-48C5-B081-DE6A4C2EF54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D609-4374-866F-E60AE4325EF1}"/>
                </c:ext>
              </c:extLst>
            </c:dLbl>
            <c:dLbl>
              <c:idx val="44"/>
              <c:tx>
                <c:rich>
                  <a:bodyPr/>
                  <a:lstStyle/>
                  <a:p>
                    <a:fld id="{0F9C0EB5-4FC9-4883-82A5-A7B53244D3F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D609-4374-866F-E60AE4325EF1}"/>
                </c:ext>
              </c:extLst>
            </c:dLbl>
            <c:dLbl>
              <c:idx val="45"/>
              <c:tx>
                <c:rich>
                  <a:bodyPr/>
                  <a:lstStyle/>
                  <a:p>
                    <a:fld id="{3BB11897-0D37-406B-A578-53B456F667D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D609-4374-866F-E60AE4325EF1}"/>
                </c:ext>
              </c:extLst>
            </c:dLbl>
            <c:dLbl>
              <c:idx val="46"/>
              <c:tx>
                <c:rich>
                  <a:bodyPr/>
                  <a:lstStyle/>
                  <a:p>
                    <a:fld id="{653C21AB-D649-4FEE-925A-802DCDAACBC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D609-4374-866F-E60AE4325EF1}"/>
                </c:ext>
              </c:extLst>
            </c:dLbl>
            <c:dLbl>
              <c:idx val="47"/>
              <c:tx>
                <c:rich>
                  <a:bodyPr/>
                  <a:lstStyle/>
                  <a:p>
                    <a:fld id="{0FDE81FD-405A-4088-AD20-7736E3FE869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D609-4374-866F-E60AE4325EF1}"/>
                </c:ext>
              </c:extLst>
            </c:dLbl>
            <c:dLbl>
              <c:idx val="48"/>
              <c:tx>
                <c:rich>
                  <a:bodyPr/>
                  <a:lstStyle/>
                  <a:p>
                    <a:fld id="{17FC575B-55AC-4C24-A973-7DC60EA9749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D609-4374-866F-E60AE4325EF1}"/>
                </c:ext>
              </c:extLst>
            </c:dLbl>
            <c:dLbl>
              <c:idx val="49"/>
              <c:tx>
                <c:rich>
                  <a:bodyPr/>
                  <a:lstStyle/>
                  <a:p>
                    <a:fld id="{6D8BF5B6-9987-433E-82F0-CD31A14ADD1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D609-4374-866F-E60AE4325EF1}"/>
                </c:ext>
              </c:extLst>
            </c:dLbl>
            <c:dLbl>
              <c:idx val="50"/>
              <c:tx>
                <c:rich>
                  <a:bodyPr/>
                  <a:lstStyle/>
                  <a:p>
                    <a:fld id="{6BEF53FB-B440-4436-A818-7A46F501A36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D609-4374-866F-E60AE4325EF1}"/>
                </c:ext>
              </c:extLst>
            </c:dLbl>
            <c:dLbl>
              <c:idx val="51"/>
              <c:tx>
                <c:rich>
                  <a:bodyPr/>
                  <a:lstStyle/>
                  <a:p>
                    <a:fld id="{E1FD18A2-ADC2-4942-8D0E-6FA8D9C03FD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D609-4374-866F-E60AE4325EF1}"/>
                </c:ext>
              </c:extLst>
            </c:dLbl>
            <c:dLbl>
              <c:idx val="52"/>
              <c:tx>
                <c:rich>
                  <a:bodyPr/>
                  <a:lstStyle/>
                  <a:p>
                    <a:fld id="{E9A279B9-7302-46B0-8E30-95951F362D1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D609-4374-866F-E60AE4325EF1}"/>
                </c:ext>
              </c:extLst>
            </c:dLbl>
            <c:dLbl>
              <c:idx val="53"/>
              <c:tx>
                <c:rich>
                  <a:bodyPr/>
                  <a:lstStyle/>
                  <a:p>
                    <a:fld id="{8EE63D33-FA2E-4421-BA3D-74568013CA3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D609-4374-866F-E60AE4325EF1}"/>
                </c:ext>
              </c:extLst>
            </c:dLbl>
            <c:dLbl>
              <c:idx val="54"/>
              <c:tx>
                <c:rich>
                  <a:bodyPr/>
                  <a:lstStyle/>
                  <a:p>
                    <a:fld id="{8DBF10A7-0156-4C2C-9D3F-E705BECE322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D609-4374-866F-E60AE4325EF1}"/>
                </c:ext>
              </c:extLst>
            </c:dLbl>
            <c:dLbl>
              <c:idx val="55"/>
              <c:tx>
                <c:rich>
                  <a:bodyPr/>
                  <a:lstStyle/>
                  <a:p>
                    <a:fld id="{4A910903-F997-493F-85C1-F12D0492ED3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D609-4374-866F-E60AE4325EF1}"/>
                </c:ext>
              </c:extLst>
            </c:dLbl>
            <c:dLbl>
              <c:idx val="56"/>
              <c:tx>
                <c:rich>
                  <a:bodyPr/>
                  <a:lstStyle/>
                  <a:p>
                    <a:fld id="{1DDEA00E-5AE0-4D14-9F7D-AF85B573F11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D609-4374-866F-E60AE4325EF1}"/>
                </c:ext>
              </c:extLst>
            </c:dLbl>
            <c:dLbl>
              <c:idx val="57"/>
              <c:tx>
                <c:rich>
                  <a:bodyPr/>
                  <a:lstStyle/>
                  <a:p>
                    <a:fld id="{A098E479-5F40-4607-A742-EBD3B3DE425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D609-4374-866F-E60AE4325EF1}"/>
                </c:ext>
              </c:extLst>
            </c:dLbl>
            <c:dLbl>
              <c:idx val="58"/>
              <c:tx>
                <c:rich>
                  <a:bodyPr/>
                  <a:lstStyle/>
                  <a:p>
                    <a:fld id="{FCC047DF-4B33-4F29-B32C-5036F57334A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D609-4374-866F-E60AE4325EF1}"/>
                </c:ext>
              </c:extLst>
            </c:dLbl>
            <c:dLbl>
              <c:idx val="59"/>
              <c:tx>
                <c:rich>
                  <a:bodyPr/>
                  <a:lstStyle/>
                  <a:p>
                    <a:fld id="{C7BB11A4-E651-4BD1-8518-99746B14D45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D609-4374-866F-E60AE4325EF1}"/>
                </c:ext>
              </c:extLst>
            </c:dLbl>
            <c:dLbl>
              <c:idx val="60"/>
              <c:tx>
                <c:rich>
                  <a:bodyPr/>
                  <a:lstStyle/>
                  <a:p>
                    <a:fld id="{988D5E1A-EC38-46F0-ADEF-F5E2CFBFC2A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D609-4374-866F-E60AE4325EF1}"/>
                </c:ext>
              </c:extLst>
            </c:dLbl>
            <c:dLbl>
              <c:idx val="61"/>
              <c:tx>
                <c:rich>
                  <a:bodyPr/>
                  <a:lstStyle/>
                  <a:p>
                    <a:fld id="{AB307495-1B56-4329-B76B-D5BE9D5FDBF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D609-4374-866F-E60AE4325EF1}"/>
                </c:ext>
              </c:extLst>
            </c:dLbl>
            <c:dLbl>
              <c:idx val="62"/>
              <c:tx>
                <c:rich>
                  <a:bodyPr/>
                  <a:lstStyle/>
                  <a:p>
                    <a:fld id="{C383A404-DE6E-4B07-A965-03AE4089A02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D609-4374-866F-E60AE4325EF1}"/>
                </c:ext>
              </c:extLst>
            </c:dLbl>
            <c:dLbl>
              <c:idx val="63"/>
              <c:tx>
                <c:rich>
                  <a:bodyPr/>
                  <a:lstStyle/>
                  <a:p>
                    <a:fld id="{7E71EDAC-A7CC-4A4E-A334-174E369EA10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D609-4374-866F-E60AE4325EF1}"/>
                </c:ext>
              </c:extLst>
            </c:dLbl>
            <c:dLbl>
              <c:idx val="64"/>
              <c:tx>
                <c:rich>
                  <a:bodyPr/>
                  <a:lstStyle/>
                  <a:p>
                    <a:fld id="{CECF8F51-CFE6-43E5-B634-3685CBDF487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D609-4374-866F-E60AE4325EF1}"/>
                </c:ext>
              </c:extLst>
            </c:dLbl>
            <c:dLbl>
              <c:idx val="65"/>
              <c:tx>
                <c:rich>
                  <a:bodyPr/>
                  <a:lstStyle/>
                  <a:p>
                    <a:fld id="{B08C039E-94D7-470E-9978-69955815AF9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D609-4374-866F-E60AE4325EF1}"/>
                </c:ext>
              </c:extLst>
            </c:dLbl>
            <c:dLbl>
              <c:idx val="66"/>
              <c:tx>
                <c:rich>
                  <a:bodyPr/>
                  <a:lstStyle/>
                  <a:p>
                    <a:fld id="{12BCF28B-C6FD-40E6-84FB-D973B14BEE8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D609-4374-866F-E60AE4325EF1}"/>
                </c:ext>
              </c:extLst>
            </c:dLbl>
            <c:dLbl>
              <c:idx val="67"/>
              <c:tx>
                <c:rich>
                  <a:bodyPr/>
                  <a:lstStyle/>
                  <a:p>
                    <a:fld id="{D212D111-E932-4797-A31A-43A1B05A1B7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D609-4374-866F-E60AE4325EF1}"/>
                </c:ext>
              </c:extLst>
            </c:dLbl>
            <c:dLbl>
              <c:idx val="68"/>
              <c:tx>
                <c:rich>
                  <a:bodyPr/>
                  <a:lstStyle/>
                  <a:p>
                    <a:fld id="{ADC94F37-7B2F-4A87-AEB0-094F851B86E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D609-4374-866F-E60AE4325EF1}"/>
                </c:ext>
              </c:extLst>
            </c:dLbl>
            <c:dLbl>
              <c:idx val="69"/>
              <c:tx>
                <c:rich>
                  <a:bodyPr/>
                  <a:lstStyle/>
                  <a:p>
                    <a:fld id="{C0340E9F-8443-488E-8FC9-CB71A1D234A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D609-4374-866F-E60AE4325EF1}"/>
                </c:ext>
              </c:extLst>
            </c:dLbl>
            <c:dLbl>
              <c:idx val="70"/>
              <c:tx>
                <c:rich>
                  <a:bodyPr wrap="square" lIns="38100" tIns="19050" rIns="38100" bIns="19050" anchor="ctr">
                    <a:spAutoFit/>
                  </a:bodyPr>
                  <a:lstStyle/>
                  <a:p>
                    <a:pPr>
                      <a:defRPr sz="1100" b="1">
                        <a:solidFill>
                          <a:schemeClr val="accent2">
                            <a:lumMod val="75000"/>
                          </a:schemeClr>
                        </a:solidFill>
                      </a:defRPr>
                    </a:pPr>
                    <a:fld id="{37324E86-1B01-45B9-B9C3-031DDD875B6F}" type="CELLRANGE">
                      <a:rPr lang="en-US">
                        <a:solidFill>
                          <a:schemeClr val="accent2">
                            <a:lumMod val="75000"/>
                          </a:schemeClr>
                        </a:solidFill>
                      </a:rPr>
                      <a:pPr>
                        <a:defRPr sz="1100" b="1">
                          <a:solidFill>
                            <a:schemeClr val="accent2">
                              <a:lumMod val="75000"/>
                            </a:schemeClr>
                          </a:solidFill>
                        </a:defRPr>
                      </a:pPr>
                      <a:t>[PLAGECELL]</a:t>
                    </a:fld>
                    <a:endParaRPr lang="fr-FR"/>
                  </a:p>
                </c:rich>
              </c:tx>
              <c:spPr>
                <a:noFill/>
                <a:ln>
                  <a:noFill/>
                </a:ln>
                <a:effectLst/>
              </c:sp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E-D609-4374-866F-E60AE4325EF1}"/>
                </c:ext>
              </c:extLst>
            </c:dLbl>
            <c:spPr>
              <a:noFill/>
              <a:ln>
                <a:noFill/>
              </a:ln>
              <a:effectLst/>
            </c:sp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2.5'!$D$6:$BV$6</c:f>
              <c:numCache>
                <c:formatCode>0.0%</c:formatCode>
                <c:ptCount val="71"/>
                <c:pt idx="21" formatCode="_-* #\ ##0.0\ _€_-;\-* #\ ##0.0\ _€_-;_-* &quot;-&quot;??\ _€_-;_-@_-">
                  <c:v>16.952026499999999</c:v>
                </c:pt>
                <c:pt idx="22" formatCode="_-* #\ ##0.0\ _€_-;\-* #\ ##0.0\ _€_-;_-* &quot;-&quot;??\ _€_-;_-@_-">
                  <c:v>17.247859825237779</c:v>
                </c:pt>
                <c:pt idx="23" formatCode="_-* #\ ##0.0\ _€_-;\-* #\ ##0.0\ _€_-;_-* &quot;-&quot;??\ _€_-;_-@_-">
                  <c:v>17.411312470665951</c:v>
                </c:pt>
                <c:pt idx="24" formatCode="_-* #\ ##0.0\ _€_-;\-* #\ ##0.0\ _€_-;_-* &quot;-&quot;??\ _€_-;_-@_-">
                  <c:v>17.542341980573568</c:v>
                </c:pt>
                <c:pt idx="25" formatCode="_-* #\ ##0.0\ _€_-;\-* #\ ##0.0\ _€_-;_-* &quot;-&quot;??\ _€_-;_-@_-">
                  <c:v>17.669319461817338</c:v>
                </c:pt>
                <c:pt idx="26" formatCode="_-* #\ ##0.0\ _€_-;\-* #\ ##0.0\ _€_-;_-* &quot;-&quot;??\ _€_-;_-@_-">
                  <c:v>17.843953076704977</c:v>
                </c:pt>
                <c:pt idx="27" formatCode="_-* #\ ##0.0\ _€_-;\-* #\ ##0.0\ _€_-;_-* &quot;-&quot;??\ _€_-;_-@_-">
                  <c:v>17.980363762404497</c:v>
                </c:pt>
                <c:pt idx="28" formatCode="_-* #\ ##0.0\ _€_-;\-* #\ ##0.0\ _€_-;_-* &quot;-&quot;??\ _€_-;_-@_-">
                  <c:v>18.126540251486286</c:v>
                </c:pt>
                <c:pt idx="29" formatCode="_-* #\ ##0.0\ _€_-;\-* #\ ##0.0\ _€_-;_-* &quot;-&quot;??\ _€_-;_-@_-">
                  <c:v>18.263175006429183</c:v>
                </c:pt>
                <c:pt idx="30" formatCode="_-* #\ ##0.0\ _€_-;\-* #\ ##0.0\ _€_-;_-* &quot;-&quot;??\ _€_-;_-@_-">
                  <c:v>18.409665178520175</c:v>
                </c:pt>
                <c:pt idx="31" formatCode="_-* #\ ##0.0\ _€_-;\-* #\ ##0.0\ _€_-;_-* &quot;-&quot;??\ _€_-;_-@_-">
                  <c:v>18.568404959808746</c:v>
                </c:pt>
                <c:pt idx="32" formatCode="_-* #\ ##0.0\ _€_-;\-* #\ ##0.0\ _€_-;_-* &quot;-&quot;??\ _€_-;_-@_-">
                  <c:v>18.755298037814608</c:v>
                </c:pt>
                <c:pt idx="33" formatCode="_-* #\ ##0.0\ _€_-;\-* #\ ##0.0\ _€_-;_-* &quot;-&quot;??\ _€_-;_-@_-">
                  <c:v>18.970899441612275</c:v>
                </c:pt>
                <c:pt idx="34" formatCode="_-* #\ ##0.0\ _€_-;\-* #\ ##0.0\ _€_-;_-* &quot;-&quot;??\ _€_-;_-@_-">
                  <c:v>19.176870493320429</c:v>
                </c:pt>
                <c:pt idx="35" formatCode="_-* #\ ##0.0\ _€_-;\-* #\ ##0.0\ _€_-;_-* &quot;-&quot;??\ _€_-;_-@_-">
                  <c:v>19.354124230407084</c:v>
                </c:pt>
                <c:pt idx="36" formatCode="_-* #\ ##0.0\ _€_-;\-* #\ ##0.0\ _€_-;_-* &quot;-&quot;??\ _€_-;_-@_-">
                  <c:v>19.510976014988774</c:v>
                </c:pt>
                <c:pt idx="37" formatCode="_-* #\ ##0.0\ _€_-;\-* #\ ##0.0\ _€_-;_-* &quot;-&quot;??\ _€_-;_-@_-">
                  <c:v>19.663716638531479</c:v>
                </c:pt>
                <c:pt idx="38" formatCode="_-* #\ ##0.0\ _€_-;\-* #\ ##0.0\ _€_-;_-* &quot;-&quot;??\ _€_-;_-@_-">
                  <c:v>19.809833093610518</c:v>
                </c:pt>
                <c:pt idx="39" formatCode="_-* #\ ##0.0\ _€_-;\-* #\ ##0.0\ _€_-;_-* &quot;-&quot;??\ _€_-;_-@_-">
                  <c:v>19.944706853655049</c:v>
                </c:pt>
                <c:pt idx="40" formatCode="_-* #\ ##0.0\ _€_-;\-* #\ ##0.0\ _€_-;_-* &quot;-&quot;??\ _€_-;_-@_-">
                  <c:v>20.075257641303583</c:v>
                </c:pt>
                <c:pt idx="41" formatCode="_-* #\ ##0.0\ _€_-;\-* #\ ##0.0\ _€_-;_-* &quot;-&quot;??\ _€_-;_-@_-">
                  <c:v>20.180641266473287</c:v>
                </c:pt>
                <c:pt idx="42" formatCode="_-* #\ ##0.0\ _€_-;\-* #\ ##0.0\ _€_-;_-* &quot;-&quot;??\ _€_-;_-@_-">
                  <c:v>20.285229869698689</c:v>
                </c:pt>
                <c:pt idx="43" formatCode="_-* #\ ##0.0\ _€_-;\-* #\ ##0.0\ _€_-;_-* &quot;-&quot;??\ _€_-;_-@_-">
                  <c:v>20.411712627277716</c:v>
                </c:pt>
                <c:pt idx="44" formatCode="_-* #\ ##0.0\ _€_-;\-* #\ ##0.0\ _€_-;_-* &quot;-&quot;??\ _€_-;_-@_-">
                  <c:v>20.539665279392743</c:v>
                </c:pt>
                <c:pt idx="45" formatCode="_-* #\ ##0.0\ _€_-;\-* #\ ##0.0\ _€_-;_-* &quot;-&quot;??\ _€_-;_-@_-">
                  <c:v>20.661635312176085</c:v>
                </c:pt>
                <c:pt idx="46" formatCode="_-* #\ ##0.0\ _€_-;\-* #\ ##0.0\ _€_-;_-* &quot;-&quot;??\ _€_-;_-@_-">
                  <c:v>20.76799245279382</c:v>
                </c:pt>
                <c:pt idx="47" formatCode="_-* #\ ##0.0\ _€_-;\-* #\ ##0.0\ _€_-;_-* &quot;-&quot;??\ _€_-;_-@_-">
                  <c:v>20.862664910082131</c:v>
                </c:pt>
                <c:pt idx="48" formatCode="_-* #\ ##0.0\ _€_-;\-* #\ ##0.0\ _€_-;_-* &quot;-&quot;??\ _€_-;_-@_-">
                  <c:v>20.960714326499378</c:v>
                </c:pt>
                <c:pt idx="49" formatCode="_-* #\ ##0.0\ _€_-;\-* #\ ##0.0\ _€_-;_-* &quot;-&quot;??\ _€_-;_-@_-">
                  <c:v>21.054859179901754</c:v>
                </c:pt>
                <c:pt idx="50" formatCode="_-* #\ ##0.0\ _€_-;\-* #\ ##0.0\ _€_-;_-* &quot;-&quot;??\ _€_-;_-@_-">
                  <c:v>21.138651587452166</c:v>
                </c:pt>
                <c:pt idx="51" formatCode="_-* #\ ##0.0\ _€_-;\-* #\ ##0.0\ _€_-;_-* &quot;-&quot;??\ _€_-;_-@_-">
                  <c:v>21.209757777134996</c:v>
                </c:pt>
                <c:pt idx="52" formatCode="_-* #\ ##0.0\ _€_-;\-* #\ ##0.0\ _€_-;_-* &quot;-&quot;??\ _€_-;_-@_-">
                  <c:v>21.275976387995193</c:v>
                </c:pt>
                <c:pt idx="53" formatCode="_-* #\ ##0.0\ _€_-;\-* #\ ##0.0\ _€_-;_-* &quot;-&quot;??\ _€_-;_-@_-">
                  <c:v>21.342331029711325</c:v>
                </c:pt>
                <c:pt idx="54" formatCode="_-* #\ ##0.0\ _€_-;\-* #\ ##0.0\ _€_-;_-* &quot;-&quot;??\ _€_-;_-@_-">
                  <c:v>21.401776523684145</c:v>
                </c:pt>
                <c:pt idx="55" formatCode="_-* #\ ##0.0\ _€_-;\-* #\ ##0.0\ _€_-;_-* &quot;-&quot;??\ _€_-;_-@_-">
                  <c:v>21.460527315796746</c:v>
                </c:pt>
                <c:pt idx="56" formatCode="_-* #\ ##0.0\ _€_-;\-* #\ ##0.0\ _€_-;_-* &quot;-&quot;??\ _€_-;_-@_-">
                  <c:v>21.512104835377816</c:v>
                </c:pt>
                <c:pt idx="57" formatCode="_-* #\ ##0.0\ _€_-;\-* #\ ##0.0\ _€_-;_-* &quot;-&quot;??\ _€_-;_-@_-">
                  <c:v>21.549485662181507</c:v>
                </c:pt>
                <c:pt idx="58" formatCode="_-* #\ ##0.0\ _€_-;\-* #\ ##0.0\ _€_-;_-* &quot;-&quot;??\ _€_-;_-@_-">
                  <c:v>21.575448451874735</c:v>
                </c:pt>
                <c:pt idx="59" formatCode="_-* #\ ##0.0\ _€_-;\-* #\ ##0.0\ _€_-;_-* &quot;-&quot;??\ _€_-;_-@_-">
                  <c:v>21.591633312509938</c:v>
                </c:pt>
                <c:pt idx="60" formatCode="_-* #\ ##0.0\ _€_-;\-* #\ ##0.0\ _€_-;_-* &quot;-&quot;??\ _€_-;_-@_-">
                  <c:v>21.60730654395395</c:v>
                </c:pt>
                <c:pt idx="61" formatCode="_-* #\ ##0.0\ _€_-;\-* #\ ##0.0\ _€_-;_-* &quot;-&quot;??\ _€_-;_-@_-">
                  <c:v>21.62300751982912</c:v>
                </c:pt>
                <c:pt idx="62" formatCode="_-* #\ ##0.0\ _€_-;\-* #\ ##0.0\ _€_-;_-* &quot;-&quot;??\ _€_-;_-@_-">
                  <c:v>21.638736286099142</c:v>
                </c:pt>
                <c:pt idx="63" formatCode="_-* #\ ##0.0\ _€_-;\-* #\ ##0.0\ _€_-;_-* &quot;-&quot;??\ _€_-;_-@_-">
                  <c:v>21.654492888804118</c:v>
                </c:pt>
                <c:pt idx="64" formatCode="_-* #\ ##0.0\ _€_-;\-* #\ ##0.0\ _€_-;_-* &quot;-&quot;??\ _€_-;_-@_-">
                  <c:v>21.670277374060664</c:v>
                </c:pt>
                <c:pt idx="65" formatCode="_-* #\ ##0.0\ _€_-;\-* #\ ##0.0\ _€_-;_-* &quot;-&quot;??\ _€_-;_-@_-">
                  <c:v>21.686089788062048</c:v>
                </c:pt>
                <c:pt idx="66" formatCode="_-* #\ ##0.0\ _€_-;\-* #\ ##0.0\ _€_-;_-* &quot;-&quot;??\ _€_-;_-@_-">
                  <c:v>21.701930177078321</c:v>
                </c:pt>
                <c:pt idx="67" formatCode="_-* #\ ##0.0\ _€_-;\-* #\ ##0.0\ _€_-;_-* &quot;-&quot;??\ _€_-;_-@_-">
                  <c:v>21.717798587456425</c:v>
                </c:pt>
                <c:pt idx="68" formatCode="_-* #\ ##0.0\ _€_-;\-* #\ ##0.0\ _€_-;_-* &quot;-&quot;??\ _€_-;_-@_-">
                  <c:v>21.733695065620353</c:v>
                </c:pt>
                <c:pt idx="69" formatCode="_-* #\ ##0.0\ _€_-;\-* #\ ##0.0\ _€_-;_-* &quot;-&quot;??\ _€_-;_-@_-">
                  <c:v>21.749619658071236</c:v>
                </c:pt>
                <c:pt idx="70" formatCode="_-* #\ ##0.0\ _€_-;\-* #\ ##0.0\ _€_-;_-* &quot;-&quot;??\ _€_-;_-@_-">
                  <c:v>21.76557241138752</c:v>
                </c:pt>
              </c:numCache>
            </c:numRef>
          </c:val>
          <c:smooth val="0"/>
          <c:extLst>
            <c:ext xmlns:c15="http://schemas.microsoft.com/office/drawing/2012/chart" uri="{02D57815-91ED-43cb-92C2-25804820EDAC}">
              <c15:datalabelsRange>
                <c15:f>'Fig 2.5'!$D$14:$BV$14</c15:f>
                <c15:dlblRangeCache>
                  <c:ptCount val="71"/>
                  <c:pt idx="70">
                    <c:v> 21,8   </c:v>
                  </c:pt>
                </c15:dlblRangeCache>
              </c15:datalabelsRange>
            </c:ext>
            <c:ext xmlns:c16="http://schemas.microsoft.com/office/drawing/2014/chart" uri="{C3380CC4-5D6E-409C-BE32-E72D297353CC}">
              <c16:uniqueId val="{0000008F-D609-4374-866F-E60AE4325EF1}"/>
            </c:ext>
          </c:extLst>
        </c:ser>
        <c:ser>
          <c:idx val="2"/>
          <c:order val="2"/>
          <c:tx>
            <c:strRef>
              <c:f>'Fig 2.5'!$C$7</c:f>
              <c:strCache>
                <c:ptCount val="1"/>
                <c:pt idx="0">
                  <c:v>Observé</c:v>
                </c:pt>
              </c:strCache>
            </c:strRef>
          </c:tx>
          <c:spPr>
            <a:ln w="28575">
              <a:solidFill>
                <a:schemeClr val="bg1">
                  <a:lumMod val="50000"/>
                </a:schemeClr>
              </a:solidFill>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0-D609-4374-866F-E60AE4325EF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1-D609-4374-866F-E60AE4325EF1}"/>
                </c:ext>
              </c:extLst>
            </c:dLbl>
            <c:dLbl>
              <c:idx val="2"/>
              <c:tx>
                <c:rich>
                  <a:bodyPr/>
                  <a:lstStyle/>
                  <a:p>
                    <a:fld id="{6B3CAFD9-F135-4B5D-9747-691B19FE376F}"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2-D609-4374-866F-E60AE4325EF1}"/>
                </c:ext>
              </c:extLst>
            </c:dLbl>
            <c:dLbl>
              <c:idx val="3"/>
              <c:tx>
                <c:rich>
                  <a:bodyPr/>
                  <a:lstStyle/>
                  <a:p>
                    <a:fld id="{1078555A-A65E-4307-A903-D1168593867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3-D609-4374-866F-E60AE4325EF1}"/>
                </c:ext>
              </c:extLst>
            </c:dLbl>
            <c:dLbl>
              <c:idx val="4"/>
              <c:tx>
                <c:rich>
                  <a:bodyPr/>
                  <a:lstStyle/>
                  <a:p>
                    <a:fld id="{744554BA-5B35-4F1C-A008-FAB107F5155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4-D609-4374-866F-E60AE4325EF1}"/>
                </c:ext>
              </c:extLst>
            </c:dLbl>
            <c:dLbl>
              <c:idx val="5"/>
              <c:tx>
                <c:rich>
                  <a:bodyPr/>
                  <a:lstStyle/>
                  <a:p>
                    <a:fld id="{E11426EE-D0C1-4EEB-A8EF-809BA6CEB26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5-D609-4374-866F-E60AE4325EF1}"/>
                </c:ext>
              </c:extLst>
            </c:dLbl>
            <c:dLbl>
              <c:idx val="6"/>
              <c:tx>
                <c:rich>
                  <a:bodyPr/>
                  <a:lstStyle/>
                  <a:p>
                    <a:fld id="{17EFC485-60D8-494F-A4CE-7C9501D9584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6-D609-4374-866F-E60AE4325EF1}"/>
                </c:ext>
              </c:extLst>
            </c:dLbl>
            <c:dLbl>
              <c:idx val="7"/>
              <c:tx>
                <c:rich>
                  <a:bodyPr/>
                  <a:lstStyle/>
                  <a:p>
                    <a:fld id="{F7791012-4AB7-424B-95F9-CCE79607253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7-D609-4374-866F-E60AE4325EF1}"/>
                </c:ext>
              </c:extLst>
            </c:dLbl>
            <c:dLbl>
              <c:idx val="8"/>
              <c:tx>
                <c:rich>
                  <a:bodyPr/>
                  <a:lstStyle/>
                  <a:p>
                    <a:fld id="{102CBFAC-338A-4F95-AFFA-985F67A3194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8-D609-4374-866F-E60AE4325EF1}"/>
                </c:ext>
              </c:extLst>
            </c:dLbl>
            <c:dLbl>
              <c:idx val="9"/>
              <c:tx>
                <c:rich>
                  <a:bodyPr/>
                  <a:lstStyle/>
                  <a:p>
                    <a:fld id="{3E6783D6-4C4F-425A-ABBE-8EA1FD89072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9-D609-4374-866F-E60AE4325EF1}"/>
                </c:ext>
              </c:extLst>
            </c:dLbl>
            <c:dLbl>
              <c:idx val="10"/>
              <c:tx>
                <c:rich>
                  <a:bodyPr/>
                  <a:lstStyle/>
                  <a:p>
                    <a:fld id="{AB0148A6-D118-464A-893C-CCC753A870C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A-D609-4374-866F-E60AE4325EF1}"/>
                </c:ext>
              </c:extLst>
            </c:dLbl>
            <c:dLbl>
              <c:idx val="11"/>
              <c:tx>
                <c:rich>
                  <a:bodyPr/>
                  <a:lstStyle/>
                  <a:p>
                    <a:fld id="{794999B5-F63C-427A-9EA4-C24492B4C50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B-D609-4374-866F-E60AE4325EF1}"/>
                </c:ext>
              </c:extLst>
            </c:dLbl>
            <c:dLbl>
              <c:idx val="12"/>
              <c:tx>
                <c:rich>
                  <a:bodyPr/>
                  <a:lstStyle/>
                  <a:p>
                    <a:fld id="{158F118B-6163-4E07-8959-F550FDA30DE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C-D609-4374-866F-E60AE4325EF1}"/>
                </c:ext>
              </c:extLst>
            </c:dLbl>
            <c:dLbl>
              <c:idx val="13"/>
              <c:tx>
                <c:rich>
                  <a:bodyPr/>
                  <a:lstStyle/>
                  <a:p>
                    <a:fld id="{E05DB50A-070A-4BE1-9D24-B4D453F03B0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D-D609-4374-866F-E60AE4325EF1}"/>
                </c:ext>
              </c:extLst>
            </c:dLbl>
            <c:dLbl>
              <c:idx val="14"/>
              <c:tx>
                <c:rich>
                  <a:bodyPr/>
                  <a:lstStyle/>
                  <a:p>
                    <a:fld id="{846D6A5F-3896-457C-8024-B81C0A587A7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E-D609-4374-866F-E60AE4325EF1}"/>
                </c:ext>
              </c:extLst>
            </c:dLbl>
            <c:dLbl>
              <c:idx val="15"/>
              <c:tx>
                <c:rich>
                  <a:bodyPr/>
                  <a:lstStyle/>
                  <a:p>
                    <a:fld id="{45323C2E-B52E-4857-8AE4-CE33B3C0D9F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F-D609-4374-866F-E60AE4325EF1}"/>
                </c:ext>
              </c:extLst>
            </c:dLbl>
            <c:dLbl>
              <c:idx val="16"/>
              <c:tx>
                <c:rich>
                  <a:bodyPr/>
                  <a:lstStyle/>
                  <a:p>
                    <a:fld id="{F05A1FAB-5CE5-4B5E-8DEB-8650788F636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0-D609-4374-866F-E60AE4325EF1}"/>
                </c:ext>
              </c:extLst>
            </c:dLbl>
            <c:dLbl>
              <c:idx val="17"/>
              <c:tx>
                <c:rich>
                  <a:bodyPr/>
                  <a:lstStyle/>
                  <a:p>
                    <a:fld id="{BEE216FF-6799-4455-8D50-4EC60564410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1-D609-4374-866F-E60AE4325EF1}"/>
                </c:ext>
              </c:extLst>
            </c:dLbl>
            <c:dLbl>
              <c:idx val="18"/>
              <c:tx>
                <c:rich>
                  <a:bodyPr/>
                  <a:lstStyle/>
                  <a:p>
                    <a:fld id="{E8A33819-CEC9-40EA-8781-211F416682B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2-D609-4374-866F-E60AE4325EF1}"/>
                </c:ext>
              </c:extLst>
            </c:dLbl>
            <c:dLbl>
              <c:idx val="19"/>
              <c:tx>
                <c:rich>
                  <a:bodyPr/>
                  <a:lstStyle/>
                  <a:p>
                    <a:fld id="{EBEC192F-E7BE-4925-A867-DA61AAC0DD9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3-D609-4374-866F-E60AE4325EF1}"/>
                </c:ext>
              </c:extLst>
            </c:dLbl>
            <c:dLbl>
              <c:idx val="20"/>
              <c:tx>
                <c:rich>
                  <a:bodyPr/>
                  <a:lstStyle/>
                  <a:p>
                    <a:fld id="{BC041B92-E02D-4071-949D-997CCCDB4B9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4-D609-4374-866F-E60AE4325EF1}"/>
                </c:ext>
              </c:extLst>
            </c:dLbl>
            <c:dLbl>
              <c:idx val="21"/>
              <c:tx>
                <c:rich>
                  <a:bodyPr/>
                  <a:lstStyle/>
                  <a:p>
                    <a:fld id="{7CBFD23F-B3DA-4BFF-AE42-366732BF31A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5-D609-4374-866F-E60AE4325EF1}"/>
                </c:ext>
              </c:extLst>
            </c:dLbl>
            <c:dLbl>
              <c:idx val="22"/>
              <c:tx>
                <c:rich>
                  <a:bodyPr/>
                  <a:lstStyle/>
                  <a:p>
                    <a:fld id="{3114DEAF-AFCA-46C9-A0FA-868AADB1D31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6-D609-4374-866F-E60AE4325EF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7-D609-4374-866F-E60AE4325EF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8-D609-4374-866F-E60AE4325EF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D609-4374-866F-E60AE4325EF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A-D609-4374-866F-E60AE4325EF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B-D609-4374-866F-E60AE4325EF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C-D609-4374-866F-E60AE4325EF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D-D609-4374-866F-E60AE4325EF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E-D609-4374-866F-E60AE4325EF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D609-4374-866F-E60AE4325EF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0-D609-4374-866F-E60AE4325EF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1-D609-4374-866F-E60AE4325EF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2-D609-4374-866F-E60AE4325EF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3-D609-4374-866F-E60AE4325EF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D609-4374-866F-E60AE4325EF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5-D609-4374-866F-E60AE4325EF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6-D609-4374-866F-E60AE4325EF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7-D609-4374-866F-E60AE4325EF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8-D609-4374-866F-E60AE4325EF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D609-4374-866F-E60AE4325EF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A-D609-4374-866F-E60AE4325EF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B-D609-4374-866F-E60AE4325EF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C-D609-4374-866F-E60AE4325EF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D-D609-4374-866F-E60AE4325EF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E-D609-4374-866F-E60AE4325EF1}"/>
                </c:ext>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D609-4374-866F-E60AE4325EF1}"/>
                </c:ext>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0-D609-4374-866F-E60AE4325EF1}"/>
                </c:ext>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1-D609-4374-866F-E60AE4325EF1}"/>
                </c:ext>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2-D609-4374-866F-E60AE4325EF1}"/>
                </c:ext>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3-D609-4374-866F-E60AE4325EF1}"/>
                </c:ext>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D609-4374-866F-E60AE4325EF1}"/>
                </c:ext>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5-D609-4374-866F-E60AE4325EF1}"/>
                </c:ext>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6-D609-4374-866F-E60AE4325EF1}"/>
                </c:ext>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D609-4374-866F-E60AE4325EF1}"/>
                </c:ext>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8-D609-4374-866F-E60AE4325EF1}"/>
                </c:ext>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D609-4374-866F-E60AE4325EF1}"/>
                </c:ext>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A-D609-4374-866F-E60AE4325EF1}"/>
                </c:ext>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D609-4374-866F-E60AE4325EF1}"/>
                </c:ext>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C-D609-4374-866F-E60AE4325EF1}"/>
                </c:ext>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D609-4374-866F-E60AE4325EF1}"/>
                </c:ext>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E-D609-4374-866F-E60AE4325EF1}"/>
                </c:ext>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F-D609-4374-866F-E60AE4325EF1}"/>
                </c:ext>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D609-4374-866F-E60AE4325EF1}"/>
                </c:ext>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1-D609-4374-866F-E60AE4325EF1}"/>
                </c:ext>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2-D609-4374-866F-E60AE4325EF1}"/>
                </c:ext>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D609-4374-866F-E60AE4325EF1}"/>
                </c:ext>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4-D609-4374-866F-E60AE4325EF1}"/>
                </c:ext>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5-D609-4374-866F-E60AE4325EF1}"/>
                </c:ext>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6-D609-4374-866F-E60AE4325EF1}"/>
                </c:ext>
              </c:extLst>
            </c:dLbl>
            <c:spPr>
              <a:noFill/>
              <a:ln>
                <a:noFill/>
              </a:ln>
              <a:effectLst/>
            </c:spPr>
            <c:txPr>
              <a:bodyPr wrap="square" lIns="38100" tIns="19050" rIns="38100" bIns="19050" anchor="ctr">
                <a:spAutoFit/>
              </a:bodyPr>
              <a:lstStyle/>
              <a:p>
                <a:pPr>
                  <a:defRPr sz="1050" b="1">
                    <a:solidFill>
                      <a:schemeClr val="tx1">
                        <a:lumMod val="65000"/>
                        <a:lumOff val="35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2.5'!$D$7:$BV$7</c:f>
              <c:numCache>
                <c:formatCode>0.00</c:formatCode>
                <c:ptCount val="71"/>
                <c:pt idx="2" formatCode="_-* #\ ##0.0\ _€_-;\-* #\ ##0.0\ _€_-;_-* &quot;-&quot;??\ _€_-;_-@_-">
                  <c:v>26.0975</c:v>
                </c:pt>
                <c:pt idx="3" formatCode="_-* #\ ##0.0\ _€_-;\-* #\ ##0.0\ _€_-;_-* &quot;-&quot;??\ _€_-;_-@_-">
                  <c:v>26.105</c:v>
                </c:pt>
                <c:pt idx="4" formatCode="_-* #\ ##0.0\ _€_-;\-* #\ ##0.0\ _€_-;_-* &quot;-&quot;??\ _€_-;_-@_-">
                  <c:v>26.141500000000001</c:v>
                </c:pt>
                <c:pt idx="5" formatCode="_-* #\ ##0.0\ _€_-;\-* #\ ##0.0\ _€_-;_-* &quot;-&quot;??\ _€_-;_-@_-">
                  <c:v>26.3215</c:v>
                </c:pt>
                <c:pt idx="6" formatCode="_-* #\ ##0.0\ _€_-;\-* #\ ##0.0\ _€_-;_-* &quot;-&quot;??\ _€_-;_-@_-">
                  <c:v>26.607299999999999</c:v>
                </c:pt>
                <c:pt idx="7" formatCode="_-* #\ ##0.0\ _€_-;\-* #\ ##0.0\ _€_-;_-* &quot;-&quot;??\ _€_-;_-@_-">
                  <c:v>26.9923</c:v>
                </c:pt>
                <c:pt idx="8" formatCode="_-* #\ ##0.0\ _€_-;\-* #\ ##0.0\ _€_-;_-* &quot;-&quot;??\ _€_-;_-@_-">
                  <c:v>27.129000000000001</c:v>
                </c:pt>
                <c:pt idx="9" formatCode="_-* #\ ##0.0\ _€_-;\-* #\ ##0.0\ _€_-;_-* &quot;-&quot;??\ _€_-;_-@_-">
                  <c:v>26.819200000000002</c:v>
                </c:pt>
                <c:pt idx="10" formatCode="_-* #\ ##0.0\ _€_-;\-* #\ ##0.0\ _€_-;_-* &quot;-&quot;??\ _€_-;_-@_-">
                  <c:v>26.845500000000001</c:v>
                </c:pt>
                <c:pt idx="11" formatCode="_-* #\ ##0.0\ _€_-;\-* #\ ##0.0\ _€_-;_-* &quot;-&quot;??\ _€_-;_-@_-">
                  <c:v>27.047699999999999</c:v>
                </c:pt>
                <c:pt idx="12" formatCode="_-* #\ ##0.0\ _€_-;\-* #\ ##0.0\ _€_-;_-* &quot;-&quot;??\ _€_-;_-@_-">
                  <c:v>27.139700000000001</c:v>
                </c:pt>
                <c:pt idx="13" formatCode="_-* #\ ##0.0\ _€_-;\-* #\ ##0.0\ _€_-;_-* &quot;-&quot;??\ _€_-;_-@_-">
                  <c:v>27.189499999999999</c:v>
                </c:pt>
                <c:pt idx="14" formatCode="_-* #\ ##0.0\ _€_-;\-* #\ ##0.0\ _€_-;_-* &quot;-&quot;??\ _€_-;_-@_-">
                  <c:v>27.333500000000001</c:v>
                </c:pt>
                <c:pt idx="15" formatCode="_-* #\ ##0.0\ _€_-;\-* #\ ##0.0\ _€_-;_-* &quot;-&quot;??\ _€_-;_-@_-">
                  <c:v>27.390900000000002</c:v>
                </c:pt>
                <c:pt idx="16" formatCode="_-* #\ ##0.0\ _€_-;\-* #\ ##0.0\ _€_-;_-* &quot;-&quot;??\ _€_-;_-@_-">
                  <c:v>27.5672</c:v>
                </c:pt>
                <c:pt idx="17" formatCode="_-* #\ ##0.0\ _€_-;\-* #\ ##0.0\ _€_-;_-* &quot;-&quot;??\ _€_-;_-@_-">
                  <c:v>27.8812</c:v>
                </c:pt>
                <c:pt idx="18" formatCode="_-* #\ ##0.0\ _€_-;\-* #\ ##0.0\ _€_-;_-* &quot;-&quot;??\ _€_-;_-@_-">
                  <c:v>28.158000000000001</c:v>
                </c:pt>
                <c:pt idx="19" formatCode="_-* #\ ##0.0\ _€_-;\-* #\ ##0.0\ _€_-;_-* &quot;-&quot;??\ _€_-;_-@_-">
                  <c:v>28.4955</c:v>
                </c:pt>
                <c:pt idx="20" formatCode="_-* #\ ##0.0\ _€_-;\-* #\ ##0.0\ _€_-;_-* &quot;-&quot;??\ _€_-;_-@_-">
                  <c:v>28.4907</c:v>
                </c:pt>
                <c:pt idx="21" formatCode="_-* #\ ##0.0\ _€_-;\-* #\ ##0.0\ _€_-;_-* &quot;-&quot;??\ _€_-;_-@_-">
                  <c:v>29.2925</c:v>
                </c:pt>
                <c:pt idx="22" formatCode="_-* #\ ##0.0\ _€_-;\-* #\ ##0.0\ _€_-;_-* &quot;-&quot;??\ _€_-;_-@_-">
                  <c:v>30.067499999999999</c:v>
                </c:pt>
              </c:numCache>
            </c:numRef>
          </c:val>
          <c:smooth val="0"/>
          <c:extLst>
            <c:ext xmlns:c15="http://schemas.microsoft.com/office/drawing/2012/chart" uri="{02D57815-91ED-43cb-92C2-25804820EDAC}">
              <c15:datalabelsRange>
                <c15:f>'Fig 2.5'!$D$15:$BV$15</c15:f>
                <c15:dlblRangeCache>
                  <c:ptCount val="71"/>
                  <c:pt idx="2">
                    <c:v> 26,1   </c:v>
                  </c:pt>
                  <c:pt idx="22">
                    <c:v> 30,1   </c:v>
                  </c:pt>
                </c15:dlblRangeCache>
              </c15:datalabelsRange>
            </c:ext>
            <c:ext xmlns:c16="http://schemas.microsoft.com/office/drawing/2014/chart" uri="{C3380CC4-5D6E-409C-BE32-E72D297353CC}">
              <c16:uniqueId val="{000000D7-D609-4374-866F-E60AE4325EF1}"/>
            </c:ext>
          </c:extLst>
        </c:ser>
        <c:ser>
          <c:idx val="3"/>
          <c:order val="3"/>
          <c:tx>
            <c:v>Nb de cotisants (tous scénarios)</c:v>
          </c:tx>
          <c:spPr>
            <a:ln>
              <a:solidFill>
                <a:schemeClr val="accent5">
                  <a:lumMod val="75000"/>
                </a:schemeClr>
              </a:solidFill>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8-D609-4374-866F-E60AE4325EF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9-D609-4374-866F-E60AE4325EF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A-D609-4374-866F-E60AE4325EF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B-D609-4374-866F-E60AE4325EF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C-D609-4374-866F-E60AE4325EF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D-D609-4374-866F-E60AE4325EF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E-D609-4374-866F-E60AE4325EF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F-D609-4374-866F-E60AE4325EF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0-D609-4374-866F-E60AE4325EF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1-D609-4374-866F-E60AE4325EF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2-D609-4374-866F-E60AE4325EF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3-D609-4374-866F-E60AE4325EF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4-D609-4374-866F-E60AE4325EF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5-D609-4374-866F-E60AE4325EF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6-D609-4374-866F-E60AE4325EF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7-D609-4374-866F-E60AE4325EF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8-D609-4374-866F-E60AE4325EF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9-D609-4374-866F-E60AE4325EF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A-D609-4374-866F-E60AE4325EF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B-D609-4374-866F-E60AE4325EF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C-D609-4374-866F-E60AE4325EF1}"/>
                </c:ext>
              </c:extLst>
            </c:dLbl>
            <c:dLbl>
              <c:idx val="21"/>
              <c:tx>
                <c:rich>
                  <a:bodyPr/>
                  <a:lstStyle/>
                  <a:p>
                    <a:fld id="{7668B886-E29C-420A-B4A0-5800E839670C}"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D-D609-4374-866F-E60AE4325EF1}"/>
                </c:ext>
              </c:extLst>
            </c:dLbl>
            <c:dLbl>
              <c:idx val="22"/>
              <c:tx>
                <c:rich>
                  <a:bodyPr/>
                  <a:lstStyle/>
                  <a:p>
                    <a:fld id="{36ABD9E2-4FAA-4E20-8031-0C676695484D}"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E-D609-4374-866F-E60AE4325EF1}"/>
                </c:ext>
              </c:extLst>
            </c:dLbl>
            <c:dLbl>
              <c:idx val="23"/>
              <c:tx>
                <c:rich>
                  <a:bodyPr/>
                  <a:lstStyle/>
                  <a:p>
                    <a:fld id="{B0C5FF4E-B353-4480-B9E2-A0DBA67635C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F-D609-4374-866F-E60AE4325EF1}"/>
                </c:ext>
              </c:extLst>
            </c:dLbl>
            <c:dLbl>
              <c:idx val="24"/>
              <c:tx>
                <c:rich>
                  <a:bodyPr/>
                  <a:lstStyle/>
                  <a:p>
                    <a:fld id="{D6527145-73F2-41F1-8FC2-207C8FC90DF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D609-4374-866F-E60AE4325EF1}"/>
                </c:ext>
              </c:extLst>
            </c:dLbl>
            <c:dLbl>
              <c:idx val="25"/>
              <c:tx>
                <c:rich>
                  <a:bodyPr/>
                  <a:lstStyle/>
                  <a:p>
                    <a:fld id="{CF0AF4F2-5893-4C55-9FB1-032F9B36CF9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D609-4374-866F-E60AE4325EF1}"/>
                </c:ext>
              </c:extLst>
            </c:dLbl>
            <c:dLbl>
              <c:idx val="26"/>
              <c:tx>
                <c:rich>
                  <a:bodyPr/>
                  <a:lstStyle/>
                  <a:p>
                    <a:fld id="{AAC20648-B450-4D5B-BB07-34F09EEB50A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D609-4374-866F-E60AE4325EF1}"/>
                </c:ext>
              </c:extLst>
            </c:dLbl>
            <c:dLbl>
              <c:idx val="27"/>
              <c:tx>
                <c:rich>
                  <a:bodyPr/>
                  <a:lstStyle/>
                  <a:p>
                    <a:fld id="{4ACFC8F4-4575-44AC-8285-75A67A8F198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D609-4374-866F-E60AE4325EF1}"/>
                </c:ext>
              </c:extLst>
            </c:dLbl>
            <c:dLbl>
              <c:idx val="28"/>
              <c:tx>
                <c:rich>
                  <a:bodyPr/>
                  <a:lstStyle/>
                  <a:p>
                    <a:fld id="{52189115-6C0B-47BB-91BA-A7E42F6191A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D609-4374-866F-E60AE4325EF1}"/>
                </c:ext>
              </c:extLst>
            </c:dLbl>
            <c:dLbl>
              <c:idx val="29"/>
              <c:tx>
                <c:rich>
                  <a:bodyPr/>
                  <a:lstStyle/>
                  <a:p>
                    <a:fld id="{8B3B9232-D4C2-4766-A2E0-E7398CC0EFC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D609-4374-866F-E60AE4325EF1}"/>
                </c:ext>
              </c:extLst>
            </c:dLbl>
            <c:dLbl>
              <c:idx val="30"/>
              <c:tx>
                <c:rich>
                  <a:bodyPr/>
                  <a:lstStyle/>
                  <a:p>
                    <a:fld id="{FC45534D-53B7-42EB-9B69-81F329572BE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6-D609-4374-866F-E60AE4325EF1}"/>
                </c:ext>
              </c:extLst>
            </c:dLbl>
            <c:dLbl>
              <c:idx val="31"/>
              <c:tx>
                <c:rich>
                  <a:bodyPr/>
                  <a:lstStyle/>
                  <a:p>
                    <a:fld id="{40FA0435-5DB9-4635-8744-3D38A59540F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D609-4374-866F-E60AE4325EF1}"/>
                </c:ext>
              </c:extLst>
            </c:dLbl>
            <c:dLbl>
              <c:idx val="32"/>
              <c:tx>
                <c:rich>
                  <a:bodyPr/>
                  <a:lstStyle/>
                  <a:p>
                    <a:fld id="{45F24B40-B63A-4D5F-BB84-BAC98AA5081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D609-4374-866F-E60AE4325EF1}"/>
                </c:ext>
              </c:extLst>
            </c:dLbl>
            <c:dLbl>
              <c:idx val="33"/>
              <c:tx>
                <c:rich>
                  <a:bodyPr/>
                  <a:lstStyle/>
                  <a:p>
                    <a:fld id="{A690F026-5344-405B-AF47-B2E4F1285B8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D609-4374-866F-E60AE4325EF1}"/>
                </c:ext>
              </c:extLst>
            </c:dLbl>
            <c:dLbl>
              <c:idx val="34"/>
              <c:tx>
                <c:rich>
                  <a:bodyPr/>
                  <a:lstStyle/>
                  <a:p>
                    <a:fld id="{D0D63F36-206E-4CE6-A1ED-48BE48DBD83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D609-4374-866F-E60AE4325EF1}"/>
                </c:ext>
              </c:extLst>
            </c:dLbl>
            <c:dLbl>
              <c:idx val="35"/>
              <c:tx>
                <c:rich>
                  <a:bodyPr/>
                  <a:lstStyle/>
                  <a:p>
                    <a:fld id="{F10515A6-3BDA-43F5-B4F4-475B8943C9E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D609-4374-866F-E60AE4325EF1}"/>
                </c:ext>
              </c:extLst>
            </c:dLbl>
            <c:dLbl>
              <c:idx val="36"/>
              <c:tx>
                <c:rich>
                  <a:bodyPr/>
                  <a:lstStyle/>
                  <a:p>
                    <a:fld id="{96B342C3-196C-4355-AA1C-9468EFF3ED9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D609-4374-866F-E60AE4325EF1}"/>
                </c:ext>
              </c:extLst>
            </c:dLbl>
            <c:dLbl>
              <c:idx val="37"/>
              <c:tx>
                <c:rich>
                  <a:bodyPr/>
                  <a:lstStyle/>
                  <a:p>
                    <a:fld id="{A4C0EEC6-76B9-424A-9535-A858339FB2D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D609-4374-866F-E60AE4325EF1}"/>
                </c:ext>
              </c:extLst>
            </c:dLbl>
            <c:dLbl>
              <c:idx val="38"/>
              <c:tx>
                <c:rich>
                  <a:bodyPr/>
                  <a:lstStyle/>
                  <a:p>
                    <a:fld id="{7741DB29-7787-419D-BCA3-5F1B8A532CB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D609-4374-866F-E60AE4325EF1}"/>
                </c:ext>
              </c:extLst>
            </c:dLbl>
            <c:dLbl>
              <c:idx val="39"/>
              <c:tx>
                <c:rich>
                  <a:bodyPr/>
                  <a:lstStyle/>
                  <a:p>
                    <a:fld id="{347641A7-DF92-4708-BA0B-A45BC7297BB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D609-4374-866F-E60AE4325EF1}"/>
                </c:ext>
              </c:extLst>
            </c:dLbl>
            <c:dLbl>
              <c:idx val="40"/>
              <c:tx>
                <c:rich>
                  <a:bodyPr/>
                  <a:lstStyle/>
                  <a:p>
                    <a:fld id="{215EDBA5-49DE-48C3-8F14-F4F0E318DA5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D609-4374-866F-E60AE4325EF1}"/>
                </c:ext>
              </c:extLst>
            </c:dLbl>
            <c:dLbl>
              <c:idx val="41"/>
              <c:tx>
                <c:rich>
                  <a:bodyPr/>
                  <a:lstStyle/>
                  <a:p>
                    <a:fld id="{F5443404-05B1-4E4F-8FC7-EC143061E64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D609-4374-866F-E60AE4325EF1}"/>
                </c:ext>
              </c:extLst>
            </c:dLbl>
            <c:dLbl>
              <c:idx val="42"/>
              <c:tx>
                <c:rich>
                  <a:bodyPr/>
                  <a:lstStyle/>
                  <a:p>
                    <a:fld id="{3DD710AA-C642-4B6A-9122-3A1852BE092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D609-4374-866F-E60AE4325EF1}"/>
                </c:ext>
              </c:extLst>
            </c:dLbl>
            <c:dLbl>
              <c:idx val="43"/>
              <c:tx>
                <c:rich>
                  <a:bodyPr/>
                  <a:lstStyle/>
                  <a:p>
                    <a:fld id="{CEB7723F-6FEF-46F1-8019-E7CDA414092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D609-4374-866F-E60AE4325EF1}"/>
                </c:ext>
              </c:extLst>
            </c:dLbl>
            <c:dLbl>
              <c:idx val="44"/>
              <c:tx>
                <c:rich>
                  <a:bodyPr/>
                  <a:lstStyle/>
                  <a:p>
                    <a:fld id="{AB592241-15C6-4B5B-8FCD-7364DC17E34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D609-4374-866F-E60AE4325EF1}"/>
                </c:ext>
              </c:extLst>
            </c:dLbl>
            <c:dLbl>
              <c:idx val="45"/>
              <c:tx>
                <c:rich>
                  <a:bodyPr/>
                  <a:lstStyle/>
                  <a:p>
                    <a:fld id="{A5803998-E37C-4741-AAE8-11F152656EB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D609-4374-866F-E60AE4325EF1}"/>
                </c:ext>
              </c:extLst>
            </c:dLbl>
            <c:dLbl>
              <c:idx val="46"/>
              <c:tx>
                <c:rich>
                  <a:bodyPr/>
                  <a:lstStyle/>
                  <a:p>
                    <a:fld id="{98E31FD9-327F-459E-896F-C9AFE661B0B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D609-4374-866F-E60AE4325EF1}"/>
                </c:ext>
              </c:extLst>
            </c:dLbl>
            <c:dLbl>
              <c:idx val="47"/>
              <c:tx>
                <c:rich>
                  <a:bodyPr/>
                  <a:lstStyle/>
                  <a:p>
                    <a:fld id="{9E10F97F-24D6-428D-AEAF-B2C9CFEF0B0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D609-4374-866F-E60AE4325EF1}"/>
                </c:ext>
              </c:extLst>
            </c:dLbl>
            <c:dLbl>
              <c:idx val="48"/>
              <c:tx>
                <c:rich>
                  <a:bodyPr/>
                  <a:lstStyle/>
                  <a:p>
                    <a:fld id="{04389F16-B417-4603-A9AC-96371B1C35B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D609-4374-866F-E60AE4325EF1}"/>
                </c:ext>
              </c:extLst>
            </c:dLbl>
            <c:dLbl>
              <c:idx val="49"/>
              <c:tx>
                <c:rich>
                  <a:bodyPr/>
                  <a:lstStyle/>
                  <a:p>
                    <a:fld id="{31CD8532-BEBD-4FAF-8E20-D1C5A14115C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D609-4374-866F-E60AE4325EF1}"/>
                </c:ext>
              </c:extLst>
            </c:dLbl>
            <c:dLbl>
              <c:idx val="50"/>
              <c:tx>
                <c:rich>
                  <a:bodyPr/>
                  <a:lstStyle/>
                  <a:p>
                    <a:fld id="{9BE5726B-086B-4A9C-97E4-F59D9DA88A0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D609-4374-866F-E60AE4325EF1}"/>
                </c:ext>
              </c:extLst>
            </c:dLbl>
            <c:dLbl>
              <c:idx val="51"/>
              <c:tx>
                <c:rich>
                  <a:bodyPr/>
                  <a:lstStyle/>
                  <a:p>
                    <a:fld id="{D965458B-6DBE-4CAF-8221-F30FFED64F7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D609-4374-866F-E60AE4325EF1}"/>
                </c:ext>
              </c:extLst>
            </c:dLbl>
            <c:dLbl>
              <c:idx val="52"/>
              <c:tx>
                <c:rich>
                  <a:bodyPr/>
                  <a:lstStyle/>
                  <a:p>
                    <a:fld id="{BD5A8292-145B-417C-B621-1D4F38DB7B2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D609-4374-866F-E60AE4325EF1}"/>
                </c:ext>
              </c:extLst>
            </c:dLbl>
            <c:dLbl>
              <c:idx val="53"/>
              <c:tx>
                <c:rich>
                  <a:bodyPr/>
                  <a:lstStyle/>
                  <a:p>
                    <a:fld id="{EE948C8B-EEE6-4DD8-8CF1-65F2B68E1B2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D609-4374-866F-E60AE4325EF1}"/>
                </c:ext>
              </c:extLst>
            </c:dLbl>
            <c:dLbl>
              <c:idx val="54"/>
              <c:tx>
                <c:rich>
                  <a:bodyPr/>
                  <a:lstStyle/>
                  <a:p>
                    <a:fld id="{653E350E-67BE-48F4-9EC9-E0AA3935A07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E-D609-4374-866F-E60AE4325EF1}"/>
                </c:ext>
              </c:extLst>
            </c:dLbl>
            <c:dLbl>
              <c:idx val="55"/>
              <c:tx>
                <c:rich>
                  <a:bodyPr/>
                  <a:lstStyle/>
                  <a:p>
                    <a:fld id="{842BC88E-A298-4357-B664-99BAF4FD401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F-D609-4374-866F-E60AE4325EF1}"/>
                </c:ext>
              </c:extLst>
            </c:dLbl>
            <c:dLbl>
              <c:idx val="56"/>
              <c:tx>
                <c:rich>
                  <a:bodyPr/>
                  <a:lstStyle/>
                  <a:p>
                    <a:fld id="{3D20C5FD-7B8C-4806-B35E-63EBADE8010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0-D609-4374-866F-E60AE4325EF1}"/>
                </c:ext>
              </c:extLst>
            </c:dLbl>
            <c:dLbl>
              <c:idx val="57"/>
              <c:tx>
                <c:rich>
                  <a:bodyPr/>
                  <a:lstStyle/>
                  <a:p>
                    <a:fld id="{E6D4BE63-F715-4540-8F7C-128CFFFBC7D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1-D609-4374-866F-E60AE4325EF1}"/>
                </c:ext>
              </c:extLst>
            </c:dLbl>
            <c:dLbl>
              <c:idx val="58"/>
              <c:tx>
                <c:rich>
                  <a:bodyPr/>
                  <a:lstStyle/>
                  <a:p>
                    <a:fld id="{5FB11F01-AB4F-460E-B2AC-B5EA903EA5E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2-D609-4374-866F-E60AE4325EF1}"/>
                </c:ext>
              </c:extLst>
            </c:dLbl>
            <c:dLbl>
              <c:idx val="59"/>
              <c:tx>
                <c:rich>
                  <a:bodyPr/>
                  <a:lstStyle/>
                  <a:p>
                    <a:fld id="{50DBEF38-E7A6-456F-9977-BE72EFD8E3D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3-D609-4374-866F-E60AE4325EF1}"/>
                </c:ext>
              </c:extLst>
            </c:dLbl>
            <c:dLbl>
              <c:idx val="60"/>
              <c:tx>
                <c:rich>
                  <a:bodyPr/>
                  <a:lstStyle/>
                  <a:p>
                    <a:fld id="{0C4B8387-7037-492D-AAA0-58C97FFC067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4-D609-4374-866F-E60AE4325EF1}"/>
                </c:ext>
              </c:extLst>
            </c:dLbl>
            <c:dLbl>
              <c:idx val="61"/>
              <c:tx>
                <c:rich>
                  <a:bodyPr/>
                  <a:lstStyle/>
                  <a:p>
                    <a:fld id="{966F47B4-A16E-42C6-8877-573D6D1D9E2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5-D609-4374-866F-E60AE4325EF1}"/>
                </c:ext>
              </c:extLst>
            </c:dLbl>
            <c:dLbl>
              <c:idx val="62"/>
              <c:tx>
                <c:rich>
                  <a:bodyPr/>
                  <a:lstStyle/>
                  <a:p>
                    <a:fld id="{07CCF755-2800-4A11-9E44-41B3428775C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6-D609-4374-866F-E60AE4325EF1}"/>
                </c:ext>
              </c:extLst>
            </c:dLbl>
            <c:dLbl>
              <c:idx val="63"/>
              <c:tx>
                <c:rich>
                  <a:bodyPr/>
                  <a:lstStyle/>
                  <a:p>
                    <a:fld id="{96B4B241-DDD9-459C-BBD2-B6F48F0EE9A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7-D609-4374-866F-E60AE4325EF1}"/>
                </c:ext>
              </c:extLst>
            </c:dLbl>
            <c:dLbl>
              <c:idx val="64"/>
              <c:tx>
                <c:rich>
                  <a:bodyPr/>
                  <a:lstStyle/>
                  <a:p>
                    <a:fld id="{6FAAE27D-DB15-4841-8AFC-459E5B8BC68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8-D609-4374-866F-E60AE4325EF1}"/>
                </c:ext>
              </c:extLst>
            </c:dLbl>
            <c:dLbl>
              <c:idx val="65"/>
              <c:tx>
                <c:rich>
                  <a:bodyPr/>
                  <a:lstStyle/>
                  <a:p>
                    <a:fld id="{A7EE9CB6-FC08-4951-BC35-03E71CFCD73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9-D609-4374-866F-E60AE4325EF1}"/>
                </c:ext>
              </c:extLst>
            </c:dLbl>
            <c:dLbl>
              <c:idx val="66"/>
              <c:tx>
                <c:rich>
                  <a:bodyPr/>
                  <a:lstStyle/>
                  <a:p>
                    <a:fld id="{8FF371FA-50ED-44BA-A423-E63EE39F06F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A-D609-4374-866F-E60AE4325EF1}"/>
                </c:ext>
              </c:extLst>
            </c:dLbl>
            <c:dLbl>
              <c:idx val="67"/>
              <c:tx>
                <c:rich>
                  <a:bodyPr/>
                  <a:lstStyle/>
                  <a:p>
                    <a:fld id="{9F8512B9-E513-4420-9798-D60A2E1468C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B-D609-4374-866F-E60AE4325EF1}"/>
                </c:ext>
              </c:extLst>
            </c:dLbl>
            <c:dLbl>
              <c:idx val="68"/>
              <c:tx>
                <c:rich>
                  <a:bodyPr/>
                  <a:lstStyle/>
                  <a:p>
                    <a:fld id="{AD68030C-36E4-4732-8715-D77F39D0158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C-D609-4374-866F-E60AE4325EF1}"/>
                </c:ext>
              </c:extLst>
            </c:dLbl>
            <c:dLbl>
              <c:idx val="69"/>
              <c:tx>
                <c:rich>
                  <a:bodyPr/>
                  <a:lstStyle/>
                  <a:p>
                    <a:fld id="{7FEE20FE-41F0-480A-BA3A-F609105DD57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D-D609-4374-866F-E60AE4325EF1}"/>
                </c:ext>
              </c:extLst>
            </c:dLbl>
            <c:dLbl>
              <c:idx val="70"/>
              <c:tx>
                <c:rich>
                  <a:bodyPr/>
                  <a:lstStyle/>
                  <a:p>
                    <a:fld id="{6EAC1881-479F-49DC-A7B6-C76AD47C267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E-D609-4374-866F-E60AE4325EF1}"/>
                </c:ext>
              </c:extLst>
            </c:dLbl>
            <c:spPr>
              <a:noFill/>
              <a:ln>
                <a:noFill/>
              </a:ln>
              <a:effectLst/>
            </c:spPr>
            <c:txPr>
              <a:bodyPr wrap="square" lIns="38100" tIns="19050" rIns="38100" bIns="19050" anchor="ctr">
                <a:spAutoFit/>
              </a:bodyPr>
              <a:lstStyle/>
              <a:p>
                <a:pPr>
                  <a:defRPr sz="1100" b="1">
                    <a:solidFill>
                      <a:schemeClr val="accent5">
                        <a:lumMod val="75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2.5'!$D$8:$BV$8</c:f>
              <c:numCache>
                <c:formatCode>0.0%</c:formatCode>
                <c:ptCount val="71"/>
                <c:pt idx="22" formatCode="_-* #\ ##0.0\ _€_-;\-* #\ ##0.0\ _€_-;_-* &quot;-&quot;??\ _€_-;_-@_-">
                  <c:v>30.067499999999999</c:v>
                </c:pt>
                <c:pt idx="23" formatCode="_-* #\ ##0.0\ _€_-;\-* #\ ##0.0\ _€_-;_-* &quot;-&quot;??\ _€_-;_-@_-">
                  <c:v>30.277972499999997</c:v>
                </c:pt>
                <c:pt idx="24" formatCode="_-* #\ ##0.0\ _€_-;\-* #\ ##0.0\ _€_-;_-* &quot;-&quot;??\ _€_-;_-@_-">
                  <c:v>30.456612537749997</c:v>
                </c:pt>
                <c:pt idx="25" formatCode="_-* #\ ##0.0\ _€_-;\-* #\ ##0.0\ _€_-;_-* &quot;-&quot;??\ _€_-;_-@_-">
                  <c:v>30.703311099305772</c:v>
                </c:pt>
                <c:pt idx="26" formatCode="_-* #\ ##0.0\ _€_-;\-* #\ ##0.0\ _€_-;_-* &quot;-&quot;??\ _€_-;_-@_-">
                  <c:v>30.955078250320078</c:v>
                </c:pt>
                <c:pt idx="27" formatCode="_-* #\ ##0.0\ _€_-;\-* #\ ##0.0\ _€_-;_-* &quot;-&quot;??\ _€_-;_-@_-">
                  <c:v>31.208909891972702</c:v>
                </c:pt>
                <c:pt idx="28" formatCode="_-* #\ ##0.0\ _€_-;\-* #\ ##0.0\ _€_-;_-* &quot;-&quot;??\ _€_-;_-@_-">
                  <c:v>31.31814107659461</c:v>
                </c:pt>
                <c:pt idx="29" formatCode="_-* #\ ##0.0\ _€_-;\-* #\ ##0.0\ _€_-;_-* &quot;-&quot;??\ _€_-;_-@_-">
                  <c:v>31.405831871609074</c:v>
                </c:pt>
                <c:pt idx="30" formatCode="_-* #\ ##0.0\ _€_-;\-* #\ ##0.0\ _€_-;_-* &quot;-&quot;??\ _€_-;_-@_-">
                  <c:v>31.512611699972545</c:v>
                </c:pt>
                <c:pt idx="31" formatCode="_-* #\ ##0.0\ _€_-;\-* #\ ##0.0\ _€_-;_-* &quot;-&quot;??\ _€_-;_-@_-">
                  <c:v>31.632359624432443</c:v>
                </c:pt>
                <c:pt idx="32" formatCode="_-* #\ ##0.0\ _€_-;\-* #\ ##0.0\ _€_-;_-* &quot;-&quot;??\ _€_-;_-@_-">
                  <c:v>31.749399355042847</c:v>
                </c:pt>
                <c:pt idx="33" formatCode="_-* #\ ##0.00\ _€_-;\-* #\ ##0.00\ _€_-;_-* &quot;-&quot;??\ _€_-;_-@_-">
                  <c:v>31.768448994655866</c:v>
                </c:pt>
                <c:pt idx="34" formatCode="_-* #\ ##0.00\ _€_-;\-* #\ ##0.00\ _€_-;_-* &quot;-&quot;??\ _€_-;_-@_-">
                  <c:v>31.797040598751057</c:v>
                </c:pt>
                <c:pt idx="35" formatCode="_-* #\ ##0.00\ _€_-;\-* #\ ##0.00\ _€_-;_-* &quot;-&quot;??\ _€_-;_-@_-">
                  <c:v>31.828837639349803</c:v>
                </c:pt>
                <c:pt idx="36" formatCode="_-* #\ ##0.00\ _€_-;\-* #\ ##0.00\ _€_-;_-* &quot;-&quot;??\ _€_-;_-@_-">
                  <c:v>31.838386290641608</c:v>
                </c:pt>
                <c:pt idx="37" formatCode="_-* #\ ##0.00\ _€_-;\-* #\ ##0.00\ _€_-;_-* &quot;-&quot;??\ _€_-;_-@_-">
                  <c:v>31.828834774754412</c:v>
                </c:pt>
                <c:pt idx="38" formatCode="_-* #\ ##0.00\ _€_-;\-* #\ ##0.00\ _€_-;_-* &quot;-&quot;??\ _€_-;_-@_-">
                  <c:v>31.832017658231891</c:v>
                </c:pt>
                <c:pt idx="39" formatCode="_-* #\ ##0.00\ _€_-;\-* #\ ##0.00\ _€_-;_-* &quot;-&quot;??\ _€_-;_-@_-">
                  <c:v>31.841567263529356</c:v>
                </c:pt>
                <c:pt idx="40" formatCode="_-* #\ ##0.00\ _€_-;\-* #\ ##0.00\ _€_-;_-* &quot;-&quot;??\ _€_-;_-@_-">
                  <c:v>31.8320147933503</c:v>
                </c:pt>
                <c:pt idx="41" formatCode="_-* #\ ##0.00\ _€_-;\-* #\ ##0.00\ _€_-;_-* &quot;-&quot;??\ _€_-;_-@_-">
                  <c:v>31.796999577077614</c:v>
                </c:pt>
                <c:pt idx="42" formatCode="_-* #\ ##0.00\ _€_-;\-* #\ ##0.00\ _€_-;_-* &quot;-&quot;??\ _€_-;_-@_-">
                  <c:v>31.755663477627415</c:v>
                </c:pt>
                <c:pt idx="43" formatCode="_-* #\ ##0.00\ _€_-;\-* #\ ##0.00\ _€_-;_-* &quot;-&quot;??\ _€_-;_-@_-">
                  <c:v>31.708029982410974</c:v>
                </c:pt>
                <c:pt idx="44" formatCode="_-* #\ ##0.00\ _€_-;\-* #\ ##0.00\ _€_-;_-* &quot;-&quot;??\ _€_-;_-@_-">
                  <c:v>31.663638740435601</c:v>
                </c:pt>
                <c:pt idx="45" formatCode="_-* #\ ##0.00\ _€_-;\-* #\ ##0.00\ _€_-;_-* &quot;-&quot;??\ _€_-;_-@_-">
                  <c:v>31.616143282324952</c:v>
                </c:pt>
                <c:pt idx="46" formatCode="_-* #\ ##0.00\ _€_-;\-* #\ ##0.00\ _€_-;_-* &quot;-&quot;??\ _€_-;_-@_-">
                  <c:v>31.540264538447374</c:v>
                </c:pt>
                <c:pt idx="47" formatCode="_-* #\ ##0.00\ _€_-;\-* #\ ##0.00\ _€_-;_-* &quot;-&quot;??\ _€_-;_-@_-">
                  <c:v>31.467721930008945</c:v>
                </c:pt>
                <c:pt idx="48" formatCode="_-* #\ ##0.00\ _€_-;\-* #\ ##0.00\ _€_-;_-* &quot;-&quot;??\ _€_-;_-@_-">
                  <c:v>31.401639713955927</c:v>
                </c:pt>
                <c:pt idx="49" formatCode="_-* #\ ##0.00\ _€_-;\-* #\ ##0.00\ _€_-;_-* &quot;-&quot;??\ _€_-;_-@_-">
                  <c:v>31.3482569264422</c:v>
                </c:pt>
                <c:pt idx="50" formatCode="_-* #\ ##0.00\ _€_-;\-* #\ ##0.00\ _€_-;_-* &quot;-&quot;??\ _€_-;_-@_-">
                  <c:v>31.285560412589319</c:v>
                </c:pt>
                <c:pt idx="51" formatCode="_-* #\ ##0.00\ _€_-;\-* #\ ##0.00\ _€_-;_-* &quot;-&quot;??\ _€_-;_-@_-">
                  <c:v>31.22298929176414</c:v>
                </c:pt>
                <c:pt idx="52" formatCode="_-* #\ ##0.0\ _€_-;\-* #\ ##0.0\ _€_-;_-* &quot;-&quot;??\ _€_-;_-@_-">
                  <c:v>31.173032508897318</c:v>
                </c:pt>
                <c:pt idx="53" formatCode="_-* #\ ##0.0\ _€_-;\-* #\ ##0.0\ _€_-;_-* &quot;-&quot;??\ _€_-;_-@_-">
                  <c:v>31.132507566635752</c:v>
                </c:pt>
                <c:pt idx="54" formatCode="_-* #\ ##0.0\ _€_-;\-* #\ ##0.0\ _€_-;_-* &quot;-&quot;??\ _€_-;_-@_-">
                  <c:v>31.101375059069117</c:v>
                </c:pt>
                <c:pt idx="55" formatCode="_-* #\ ##0.0\ _€_-;\-* #\ ##0.0\ _€_-;_-* &quot;-&quot;??\ _€_-;_-@_-">
                  <c:v>31.079604096527767</c:v>
                </c:pt>
                <c:pt idx="56" formatCode="_-* #\ ##0.0\ _€_-;\-* #\ ##0.0\ _€_-;_-* &quot;-&quot;??\ _€_-;_-@_-">
                  <c:v>31.048524492431238</c:v>
                </c:pt>
                <c:pt idx="57" formatCode="_-* #\ ##0.0\ _€_-;\-* #\ ##0.0\ _€_-;_-* &quot;-&quot;??\ _€_-;_-@_-">
                  <c:v>31.023685672837296</c:v>
                </c:pt>
                <c:pt idx="58" formatCode="_-* #\ ##0.0\ _€_-;\-* #\ ##0.0\ _€_-;_-* &quot;-&quot;??\ _€_-;_-@_-">
                  <c:v>31.005071461433591</c:v>
                </c:pt>
                <c:pt idx="59" formatCode="_-* #\ ##0.0\ _€_-;\-* #\ ##0.0\ _€_-;_-* &quot;-&quot;??\ _€_-;_-@_-">
                  <c:v>30.989568925702876</c:v>
                </c:pt>
                <c:pt idx="60" formatCode="_-* #\ ##0.0\ _€_-;\-* #\ ##0.0\ _€_-;_-* &quot;-&quot;??\ _€_-;_-@_-">
                  <c:v>30.970975184347452</c:v>
                </c:pt>
                <c:pt idx="61" formatCode="_-* #\ ##0.0\ _€_-;\-* #\ ##0.0\ _€_-;_-* &quot;-&quot;??\ _€_-;_-@_-">
                  <c:v>30.946198404199972</c:v>
                </c:pt>
                <c:pt idx="62" formatCode="_-* #\ ##0.0\ _€_-;\-* #\ ##0.0\ _€_-;_-* &quot;-&quot;??\ _€_-;_-@_-">
                  <c:v>30.924536065317032</c:v>
                </c:pt>
                <c:pt idx="63" formatCode="_-* #\ ##0.0\ _€_-;\-* #\ ##0.0\ _€_-;_-* &quot;-&quot;??\ _€_-;_-@_-">
                  <c:v>30.905981343677837</c:v>
                </c:pt>
                <c:pt idx="64" formatCode="_-* #\ ##0.0\ _€_-;\-* #\ ##0.0\ _€_-;_-* &quot;-&quot;??\ _€_-;_-@_-">
                  <c:v>30.881256558602892</c:v>
                </c:pt>
                <c:pt idx="65" formatCode="_-* #\ ##0.0\ _€_-;\-* #\ ##0.0\ _€_-;_-* &quot;-&quot;??\ _€_-;_-@_-">
                  <c:v>30.844199050732573</c:v>
                </c:pt>
                <c:pt idx="66" formatCode="_-* #\ ##0.0\ _€_-;\-* #\ ##0.0\ _€_-;_-* &quot;-&quot;??\ _€_-;_-@_-">
                  <c:v>30.791763912346326</c:v>
                </c:pt>
                <c:pt idx="67" formatCode="_-* #\ ##0.0\ _€_-;\-* #\ ##0.0\ _€_-;_-* &quot;-&quot;??\ _€_-;_-@_-">
                  <c:v>30.74249709008657</c:v>
                </c:pt>
                <c:pt idx="68" formatCode="_-* #\ ##0.0\ _€_-;\-* #\ ##0.0\ _€_-;_-* &quot;-&quot;??\ _€_-;_-@_-">
                  <c:v>30.693309094742432</c:v>
                </c:pt>
                <c:pt idx="69" formatCode="_-* #\ ##0.0\ _€_-;\-* #\ ##0.0\ _€_-;_-* &quot;-&quot;??\ _€_-;_-@_-">
                  <c:v>30.638061138371892</c:v>
                </c:pt>
                <c:pt idx="70" formatCode="_-* #\ ##0.000\ _€_-;\-* #\ ##0.000\ _€_-;_-* &quot;-&quot;??\ _€_-;_-@_-">
                  <c:v>30.570657403867479</c:v>
                </c:pt>
              </c:numCache>
            </c:numRef>
          </c:val>
          <c:smooth val="0"/>
          <c:extLst>
            <c:ext xmlns:c15="http://schemas.microsoft.com/office/drawing/2012/chart" uri="{02D57815-91ED-43cb-92C2-25804820EDAC}">
              <c15:datalabelsRange>
                <c15:f>'Fig 2.5'!$D$16:$BV$16</c15:f>
                <c15:dlblRangeCache>
                  <c:ptCount val="71"/>
                  <c:pt idx="70">
                    <c:v> 30,6   </c:v>
                  </c:pt>
                </c15:dlblRangeCache>
              </c15:datalabelsRange>
            </c:ext>
            <c:ext xmlns:c16="http://schemas.microsoft.com/office/drawing/2014/chart" uri="{C3380CC4-5D6E-409C-BE32-E72D297353CC}">
              <c16:uniqueId val="{0000011F-D609-4374-866F-E60AE4325EF1}"/>
            </c:ext>
          </c:extLst>
        </c:ser>
        <c:dLbls>
          <c:dLblPos val="t"/>
          <c:showLegendKey val="0"/>
          <c:showVal val="1"/>
          <c:showCatName val="0"/>
          <c:showSerName val="0"/>
          <c:showPercent val="0"/>
          <c:showBubbleSize val="0"/>
        </c:dLbls>
        <c:smooth val="0"/>
        <c:axId val="177630592"/>
        <c:axId val="177681152"/>
      </c:lineChart>
      <c:catAx>
        <c:axId val="177630592"/>
        <c:scaling>
          <c:orientation val="minMax"/>
        </c:scaling>
        <c:delete val="0"/>
        <c:axPos val="b"/>
        <c:numFmt formatCode="General" sourceLinked="1"/>
        <c:majorTickMark val="out"/>
        <c:minorTickMark val="none"/>
        <c:tickLblPos val="nextTo"/>
        <c:crossAx val="177681152"/>
        <c:crosses val="autoZero"/>
        <c:auto val="1"/>
        <c:lblAlgn val="ctr"/>
        <c:lblOffset val="100"/>
        <c:tickLblSkip val="5"/>
        <c:tickMarkSkip val="5"/>
        <c:noMultiLvlLbl val="0"/>
      </c:catAx>
      <c:valAx>
        <c:axId val="177681152"/>
        <c:scaling>
          <c:orientation val="minMax"/>
        </c:scaling>
        <c:delete val="0"/>
        <c:axPos val="l"/>
        <c:majorGridlines/>
        <c:title>
          <c:tx>
            <c:rich>
              <a:bodyPr/>
              <a:lstStyle/>
              <a:p>
                <a:pPr>
                  <a:defRPr sz="1050">
                    <a:solidFill>
                      <a:schemeClr val="bg1">
                        <a:lumMod val="50000"/>
                      </a:schemeClr>
                    </a:solidFill>
                  </a:defRPr>
                </a:pPr>
                <a:r>
                  <a:rPr lang="en-US" sz="1050">
                    <a:solidFill>
                      <a:schemeClr val="bg1">
                        <a:lumMod val="50000"/>
                      </a:schemeClr>
                    </a:solidFill>
                  </a:rPr>
                  <a:t>En millions</a:t>
                </a:r>
              </a:p>
            </c:rich>
          </c:tx>
          <c:overlay val="0"/>
        </c:title>
        <c:numFmt formatCode="#,##0.0" sourceLinked="0"/>
        <c:majorTickMark val="out"/>
        <c:minorTickMark val="none"/>
        <c:tickLblPos val="nextTo"/>
        <c:crossAx val="177630592"/>
        <c:crosses val="autoZero"/>
        <c:crossBetween val="between"/>
      </c:valAx>
    </c:plotArea>
    <c:legend>
      <c:legendPos val="r"/>
      <c:legendEntry>
        <c:idx val="2"/>
        <c:delete val="1"/>
      </c:legendEntry>
      <c:layout>
        <c:manualLayout>
          <c:xMode val="edge"/>
          <c:yMode val="edge"/>
          <c:x val="0.77313202966746275"/>
          <c:y val="0.21500262467191605"/>
          <c:w val="0.21485595832052526"/>
          <c:h val="0.48999440069991251"/>
        </c:manualLayou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50277777777778"/>
          <c:y val="3.2064285714285698E-2"/>
          <c:w val="0.79126543209876543"/>
          <c:h val="0.69883888888888934"/>
        </c:manualLayout>
      </c:layout>
      <c:lineChart>
        <c:grouping val="standard"/>
        <c:varyColors val="0"/>
        <c:ser>
          <c:idx val="5"/>
          <c:order val="0"/>
          <c:tx>
            <c:strRef>
              <c:f>'Fig 2.6'!$C$10</c:f>
              <c:strCache>
                <c:ptCount val="1"/>
                <c:pt idx="0">
                  <c:v>Obs</c:v>
                </c:pt>
              </c:strCache>
            </c:strRef>
          </c:tx>
          <c:spPr>
            <a:ln w="28575">
              <a:solidFill>
                <a:schemeClr val="bg1">
                  <a:lumMod val="50000"/>
                </a:schemeClr>
              </a:solidFill>
            </a:ln>
          </c:spPr>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06-4B38-B095-06A77FBBB4F5}"/>
                </c:ext>
              </c:extLst>
            </c:dLbl>
            <c:dLbl>
              <c:idx val="20"/>
              <c:layout>
                <c:manualLayout>
                  <c:x val="-8.2314814814814813E-2"/>
                  <c:y val="-5.7207207207207296E-2"/>
                </c:manualLayout>
              </c:layout>
              <c:spPr>
                <a:noFill/>
                <a:ln>
                  <a:noFill/>
                </a:ln>
                <a:effectLst/>
              </c:spPr>
              <c:txPr>
                <a:bodyPr wrap="square" lIns="38100" tIns="19050" rIns="38100" bIns="19050" anchor="ctr">
                  <a:spAutoFit/>
                </a:bodyPr>
                <a:lstStyle/>
                <a:p>
                  <a:pPr>
                    <a:defRPr b="1">
                      <a:solidFill>
                        <a:schemeClr val="tx1">
                          <a:lumMod val="50000"/>
                          <a:lumOff val="50000"/>
                        </a:schemeClr>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306-4B38-B095-06A77FBBB4F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2.6'!$D$4:$BV$4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2.6'!$D$10:$BV$10</c:f>
              <c:numCache>
                <c:formatCode>0.00</c:formatCode>
                <c:ptCount val="71"/>
                <c:pt idx="9" formatCode="_-* #\ ##0\ _€_-;\-* #\ ##0\ _€_-;_-* &quot;-&quot;??\ _€_-;_-@_-">
                  <c:v>2431.6785952986179</c:v>
                </c:pt>
                <c:pt idx="10" formatCode="_-* #\ ##0\ _€_-;\-* #\ ##0\ _€_-;_-* &quot;-&quot;??\ _€_-;_-@_-">
                  <c:v>2461.5806332305915</c:v>
                </c:pt>
                <c:pt idx="11" formatCode="_-* #\ ##0\ _€_-;\-* #\ ##0\ _€_-;_-* &quot;-&quot;??\ _€_-;_-@_-">
                  <c:v>2447.8039902221549</c:v>
                </c:pt>
                <c:pt idx="12" formatCode="_-* #\ ##0\ _€_-;\-* #\ ##0\ _€_-;_-* &quot;-&quot;??\ _€_-;_-@_-">
                  <c:v>2426.8027529983115</c:v>
                </c:pt>
                <c:pt idx="13" formatCode="_-* #\ ##0\ _€_-;\-* #\ ##0\ _€_-;_-* &quot;-&quot;??\ _€_-;_-@_-">
                  <c:v>2396.8234874459972</c:v>
                </c:pt>
                <c:pt idx="14" formatCode="_-* #\ ##0\ _€_-;\-* #\ ##0\ _€_-;_-* &quot;-&quot;??\ _€_-;_-@_-">
                  <c:v>2390.9993362830664</c:v>
                </c:pt>
                <c:pt idx="15" formatCode="_-* #\ ##0\ _€_-;\-* #\ ##0\ _€_-;_-* &quot;-&quot;??\ _€_-;_-@_-">
                  <c:v>2415.1710210321298</c:v>
                </c:pt>
                <c:pt idx="16" formatCode="_-* #\ ##0\ _€_-;\-* #\ ##0\ _€_-;_-* &quot;-&quot;??\ _€_-;_-@_-">
                  <c:v>2440.5593964593859</c:v>
                </c:pt>
                <c:pt idx="17" formatCode="_-* #\ ##0\ _€_-;\-* #\ ##0\ _€_-;_-* &quot;-&quot;??\ _€_-;_-@_-">
                  <c:v>2467.229381957301</c:v>
                </c:pt>
                <c:pt idx="18" formatCode="_-* #\ ##0\ _€_-;\-* #\ ##0\ _€_-;_-* &quot;-&quot;??\ _€_-;_-@_-">
                  <c:v>2464.5006456051037</c:v>
                </c:pt>
                <c:pt idx="19" formatCode="_-* #\ ##0\ _€_-;\-* #\ ##0\ _€_-;_-* &quot;-&quot;??\ _€_-;_-@_-">
                  <c:v>2491.6345587323899</c:v>
                </c:pt>
                <c:pt idx="20" formatCode="_-* #\ ##0\ _€_-;\-* #\ ##0\ _€_-;_-* &quot;-&quot;??\ _€_-;_-@_-">
                  <c:v>2467.6030461099967</c:v>
                </c:pt>
                <c:pt idx="21" formatCode="_-* #\ ##0\ _€_-;\-* #\ ##0\ _€_-;_-* &quot;-&quot;??\ _€_-;_-@_-">
                  <c:v>2493.7265995746825</c:v>
                </c:pt>
              </c:numCache>
            </c:numRef>
          </c:val>
          <c:smooth val="0"/>
          <c:extLst>
            <c:ext xmlns:c16="http://schemas.microsoft.com/office/drawing/2014/chart" uri="{C3380CC4-5D6E-409C-BE32-E72D297353CC}">
              <c16:uniqueId val="{00000047-B306-4B38-B095-06A77FBBB4F5}"/>
            </c:ext>
          </c:extLst>
        </c:ser>
        <c:ser>
          <c:idx val="1"/>
          <c:order val="1"/>
          <c:tx>
            <c:strRef>
              <c:f>'Fig 2.6'!$C$11</c:f>
              <c:strCache>
                <c:ptCount val="1"/>
                <c:pt idx="0">
                  <c:v>1,6%</c:v>
                </c:pt>
              </c:strCache>
            </c:strRef>
          </c:tx>
          <c:spPr>
            <a:ln w="28575">
              <a:solidFill>
                <a:srgbClr val="006600"/>
              </a:solidFill>
            </a:ln>
          </c:spPr>
          <c:marker>
            <c:symbol val="none"/>
          </c:marker>
          <c:dLbls>
            <c:dLbl>
              <c:idx val="69"/>
              <c:layout>
                <c:manualLayout>
                  <c:x val="-7.8395061728395062E-3"/>
                  <c:y val="-5.7207207207207227E-2"/>
                </c:manualLayout>
              </c:layout>
              <c:spPr>
                <a:noFill/>
                <a:ln>
                  <a:noFill/>
                </a:ln>
                <a:effectLst/>
              </c:spPr>
              <c:txPr>
                <a:bodyPr wrap="square" lIns="38100" tIns="19050" rIns="38100" bIns="19050" anchor="ctr">
                  <a:spAutoFit/>
                </a:bodyPr>
                <a:lstStyle/>
                <a:p>
                  <a:pPr>
                    <a:defRPr b="1">
                      <a:solidFill>
                        <a:srgbClr val="006600"/>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D-B306-4B38-B095-06A77FBBB4F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2.6'!$D$4:$BV$4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2.6'!$D$11:$BV$11</c:f>
              <c:numCache>
                <c:formatCode>0.00</c:formatCode>
                <c:ptCount val="71"/>
                <c:pt idx="21" formatCode="_-* #\ ##0\ _€_-;\-* #\ ##0\ _€_-;_-* &quot;-&quot;??\ _€_-;_-@_-">
                  <c:v>2493.7265995746825</c:v>
                </c:pt>
                <c:pt idx="22" formatCode="_-* #\ ##0\ _€_-;\-* #\ ##0\ _€_-;_-* &quot;-&quot;??\ _€_-;_-@_-">
                  <c:v>2470.6642796851779</c:v>
                </c:pt>
                <c:pt idx="23" formatCode="_-* #\ ##0\ _€_-;\-* #\ ##0\ _€_-;_-* &quot;-&quot;??\ _€_-;_-@_-">
                  <c:v>2464.5728466705636</c:v>
                </c:pt>
                <c:pt idx="24" formatCode="_-* #\ ##0\ _€_-;\-* #\ ##0\ _€_-;_-* &quot;-&quot;??\ _€_-;_-@_-">
                  <c:v>2480.5925701739225</c:v>
                </c:pt>
                <c:pt idx="25" formatCode="_-* #\ ##0\ _€_-;\-* #\ ##0\ _€_-;_-* &quot;-&quot;??\ _€_-;_-@_-">
                  <c:v>2486.5459923423391</c:v>
                </c:pt>
                <c:pt idx="26" formatCode="_-* #\ ##0\ _€_-;\-* #\ ##0\ _€_-;_-* &quot;-&quot;??\ _€_-;_-@_-">
                  <c:v>2492.7623573231949</c:v>
                </c:pt>
                <c:pt idx="27" formatCode="_-* #\ ##0\ _€_-;\-* #\ ##0\ _€_-;_-* &quot;-&quot;??\ _€_-;_-@_-">
                  <c:v>2502.2348542810232</c:v>
                </c:pt>
                <c:pt idx="28" formatCode="_-* #\ ##0\ _€_-;\-* #\ ##0\ _€_-;_-* &quot;-&quot;??\ _€_-;_-@_-">
                  <c:v>2530.760331619827</c:v>
                </c:pt>
                <c:pt idx="29" formatCode="_-* #\ ##0\ _€_-;\-* #\ ##0\ _€_-;_-* &quot;-&quot;??\ _€_-;_-@_-">
                  <c:v>2562.6479117982367</c:v>
                </c:pt>
                <c:pt idx="30" formatCode="_-* #\ ##0\ _€_-;\-* #\ ##0\ _€_-;_-* &quot;-&quot;??\ _€_-;_-@_-">
                  <c:v>2598.0124529810532</c:v>
                </c:pt>
                <c:pt idx="31" formatCode="_-* #\ ##0\ _€_-;\-* #\ ##0\ _€_-;_-* &quot;-&quot;??\ _€_-;_-@_-">
                  <c:v>2636.463037285172</c:v>
                </c:pt>
                <c:pt idx="32" formatCode="_-* #\ ##0\ _€_-;\-* #\ ##0\ _€_-;_-* &quot;-&quot;??\ _€_-;_-@_-">
                  <c:v>2678.646445881735</c:v>
                </c:pt>
                <c:pt idx="33" formatCode="_-* #\ ##0\ _€_-;\-* #\ ##0\ _€_-;_-* &quot;-&quot;??\ _€_-;_-@_-">
                  <c:v>2721.5047890158421</c:v>
                </c:pt>
                <c:pt idx="34" formatCode="_-* #\ ##0\ _€_-;\-* #\ ##0\ _€_-;_-* &quot;-&quot;??\ _€_-;_-@_-">
                  <c:v>2765.0488656400953</c:v>
                </c:pt>
                <c:pt idx="35" formatCode="_-* #\ ##0\ _€_-;\-* #\ ##0\ _€_-;_-* &quot;-&quot;??\ _€_-;_-@_-">
                  <c:v>2809.2896474903378</c:v>
                </c:pt>
                <c:pt idx="36" formatCode="_-* #\ ##0\ _€_-;\-* #\ ##0\ _€_-;_-* &quot;-&quot;??\ _€_-;_-@_-">
                  <c:v>2854.2382818501833</c:v>
                </c:pt>
                <c:pt idx="37" formatCode="_-* #\ ##0\ _€_-;\-* #\ ##0\ _€_-;_-* &quot;-&quot;??\ _€_-;_-@_-">
                  <c:v>2899.9060943597865</c:v>
                </c:pt>
                <c:pt idx="38" formatCode="_-* #\ ##0\ _€_-;\-* #\ ##0\ _€_-;_-* &quot;-&quot;??\ _€_-;_-@_-">
                  <c:v>2946.3045918695429</c:v>
                </c:pt>
                <c:pt idx="39" formatCode="_-* #\ ##0\ _€_-;\-* #\ ##0\ _€_-;_-* &quot;-&quot;??\ _€_-;_-@_-">
                  <c:v>2993.4454653394546</c:v>
                </c:pt>
                <c:pt idx="40" formatCode="_-* #\ ##0\ _€_-;\-* #\ ##0\ _€_-;_-* &quot;-&quot;??\ _€_-;_-@_-">
                  <c:v>3041.3405927848867</c:v>
                </c:pt>
                <c:pt idx="41" formatCode="_-* #\ ##0\ _€_-;\-* #\ ##0\ _€_-;_-* &quot;-&quot;??\ _€_-;_-@_-">
                  <c:v>3090.0020422694452</c:v>
                </c:pt>
                <c:pt idx="42" formatCode="_-* #\ ##0\ _€_-;\-* #\ ##0\ _€_-;_-* &quot;-&quot;??\ _€_-;_-@_-">
                  <c:v>3139.4420749457563</c:v>
                </c:pt>
                <c:pt idx="43" formatCode="_-* #\ ##0\ _€_-;\-* #\ ##0\ _€_-;_-* &quot;-&quot;??\ _€_-;_-@_-">
                  <c:v>3189.6731481448892</c:v>
                </c:pt>
                <c:pt idx="44" formatCode="_-* #\ ##0\ _€_-;\-* #\ ##0\ _€_-;_-* &quot;-&quot;??\ _€_-;_-@_-">
                  <c:v>3240.7079185152074</c:v>
                </c:pt>
                <c:pt idx="45" formatCode="_-* #\ ##0\ _€_-;\-* #\ ##0\ _€_-;_-* &quot;-&quot;??\ _€_-;_-@_-">
                  <c:v>3292.5592452114506</c:v>
                </c:pt>
                <c:pt idx="46" formatCode="_-* #\ ##0\ _€_-;\-* #\ ##0\ _€_-;_-* &quot;-&quot;??\ _€_-;_-@_-">
                  <c:v>3345.240193134834</c:v>
                </c:pt>
                <c:pt idx="47" formatCode="_-* #\ ##0\ _€_-;\-* #\ ##0\ _€_-;_-* &quot;-&quot;??\ _€_-;_-@_-">
                  <c:v>3398.7640362249913</c:v>
                </c:pt>
                <c:pt idx="48" formatCode="_-* #\ ##0\ _€_-;\-* #\ ##0\ _€_-;_-* &quot;-&quot;??\ _€_-;_-@_-">
                  <c:v>3453.1442608045904</c:v>
                </c:pt>
                <c:pt idx="49" formatCode="_-* #\ ##0\ _€_-;\-* #\ ##0\ _€_-;_-* &quot;-&quot;??\ _€_-;_-@_-">
                  <c:v>3508.3945689774641</c:v>
                </c:pt>
                <c:pt idx="50" formatCode="_-* #\ ##0\ _€_-;\-* #\ ##0\ _€_-;_-* &quot;-&quot;??\ _€_-;_-@_-">
                  <c:v>3564.5288820811033</c:v>
                </c:pt>
                <c:pt idx="51" formatCode="_-* #\ ##0\ _€_-;\-* #\ ##0\ _€_-;_-* &quot;-&quot;??\ _€_-;_-@_-">
                  <c:v>3621.5613441944001</c:v>
                </c:pt>
                <c:pt idx="52" formatCode="_-* #\ ##0\ _€_-;\-* #\ ##0\ _€_-;_-* &quot;-&quot;??\ _€_-;_-@_-">
                  <c:v>3679.5063257015099</c:v>
                </c:pt>
                <c:pt idx="53" formatCode="_-* #\ ##0\ _€_-;\-* #\ ##0\ _€_-;_-* &quot;-&quot;??\ _€_-;_-@_-">
                  <c:v>3738.378426912735</c:v>
                </c:pt>
                <c:pt idx="54" formatCode="_-* #\ ##0\ _€_-;\-* #\ ##0\ _€_-;_-* &quot;-&quot;??\ _€_-;_-@_-">
                  <c:v>3798.1924817433378</c:v>
                </c:pt>
                <c:pt idx="55" formatCode="_-* #\ ##0\ _€_-;\-* #\ ##0\ _€_-;_-* &quot;-&quot;??\ _€_-;_-@_-">
                  <c:v>3858.9635614512322</c:v>
                </c:pt>
                <c:pt idx="56" formatCode="_-* #\ ##0\ _€_-;\-* #\ ##0\ _€_-;_-* &quot;-&quot;??\ _€_-;_-@_-">
                  <c:v>3920.7069784344512</c:v>
                </c:pt>
                <c:pt idx="57" formatCode="_-* #\ ##0\ _€_-;\-* #\ ##0\ _€_-;_-* &quot;-&quot;??\ _€_-;_-@_-">
                  <c:v>3983.438290089402</c:v>
                </c:pt>
                <c:pt idx="58" formatCode="_-* #\ ##0\ _€_-;\-* #\ ##0\ _€_-;_-* &quot;-&quot;??\ _€_-;_-@_-">
                  <c:v>4047.1733027308314</c:v>
                </c:pt>
                <c:pt idx="59" formatCode="_-* #\ ##0\ _€_-;\-* #\ ##0\ _€_-;_-* &quot;-&quot;??\ _€_-;_-@_-">
                  <c:v>4111.9280755745249</c:v>
                </c:pt>
                <c:pt idx="60" formatCode="_-* #\ ##0\ _€_-;\-* #\ ##0\ _€_-;_-* &quot;-&quot;??\ _€_-;_-@_-">
                  <c:v>4177.7189247837186</c:v>
                </c:pt>
                <c:pt idx="61" formatCode="_-* #\ ##0\ _€_-;\-* #\ ##0\ _€_-;_-* &quot;-&quot;??\ _€_-;_-@_-">
                  <c:v>4244.5624275802566</c:v>
                </c:pt>
                <c:pt idx="62" formatCode="_-* #\ ##0\ _€_-;\-* #\ ##0\ _€_-;_-* &quot;-&quot;??\ _€_-;_-@_-">
                  <c:v>4312.4754264215408</c:v>
                </c:pt>
                <c:pt idx="63" formatCode="_-* #\ ##0\ _€_-;\-* #\ ##0\ _€_-;_-* &quot;-&quot;??\ _€_-;_-@_-">
                  <c:v>4381.4750332442854</c:v>
                </c:pt>
                <c:pt idx="64" formatCode="_-* #\ ##0\ _€_-;\-* #\ ##0\ _€_-;_-* &quot;-&quot;??\ _€_-;_-@_-">
                  <c:v>4451.5786337761938</c:v>
                </c:pt>
                <c:pt idx="65" formatCode="_-* #\ ##0\ _€_-;\-* #\ ##0\ _€_-;_-* &quot;-&quot;??\ _€_-;_-@_-">
                  <c:v>4522.8038919166129</c:v>
                </c:pt>
                <c:pt idx="66" formatCode="_-* #\ ##0\ _€_-;\-* #\ ##0\ _€_-;_-* &quot;-&quot;??\ _€_-;_-@_-">
                  <c:v>4595.1687541872789</c:v>
                </c:pt>
                <c:pt idx="67" formatCode="_-* #\ ##0\ _€_-;\-* #\ ##0\ _€_-;_-* &quot;-&quot;??\ _€_-;_-@_-">
                  <c:v>4668.6914542542754</c:v>
                </c:pt>
                <c:pt idx="68" formatCode="_-* #\ ##0\ _€_-;\-* #\ ##0\ _€_-;_-* &quot;-&quot;??\ _€_-;_-@_-">
                  <c:v>4743.3905175223426</c:v>
                </c:pt>
                <c:pt idx="69" formatCode="_-* #\ ##0\ _€_-;\-* #\ ##0\ _€_-;_-* &quot;-&quot;??\ _€_-;_-@_-">
                  <c:v>4819.2847658027013</c:v>
                </c:pt>
                <c:pt idx="70" formatCode="_-* #\ ##0\ _€_-;\-* #\ ##0\ _€_-;_-* &quot;-&quot;??\ _€_-;_-@_-">
                  <c:v>4896.3933220555464</c:v>
                </c:pt>
              </c:numCache>
            </c:numRef>
          </c:val>
          <c:smooth val="0"/>
          <c:extLst>
            <c:ext xmlns:c16="http://schemas.microsoft.com/office/drawing/2014/chart" uri="{C3380CC4-5D6E-409C-BE32-E72D297353CC}">
              <c16:uniqueId val="{0000008F-B306-4B38-B095-06A77FBBB4F5}"/>
            </c:ext>
          </c:extLst>
        </c:ser>
        <c:ser>
          <c:idx val="2"/>
          <c:order val="2"/>
          <c:tx>
            <c:strRef>
              <c:f>'Fig 2.6'!$C$12</c:f>
              <c:strCache>
                <c:ptCount val="1"/>
                <c:pt idx="0">
                  <c:v>1,3%</c:v>
                </c:pt>
              </c:strCache>
            </c:strRef>
          </c:tx>
          <c:spPr>
            <a:ln w="28575">
              <a:solidFill>
                <a:schemeClr val="accent5">
                  <a:lumMod val="75000"/>
                </a:schemeClr>
              </a:solidFill>
            </a:ln>
          </c:spPr>
          <c:marker>
            <c:symbol val="none"/>
          </c:marker>
          <c:cat>
            <c:numRef>
              <c:f>'Fig 2.6'!$D$4:$BV$4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2.6'!$D$12:$BV$12</c:f>
              <c:numCache>
                <c:formatCode>0.00</c:formatCode>
                <c:ptCount val="71"/>
                <c:pt idx="21" formatCode="_-* #\ ##0\ _€_-;\-* #\ ##0\ _€_-;_-* &quot;-&quot;??\ _€_-;_-@_-">
                  <c:v>2493.7265995746825</c:v>
                </c:pt>
                <c:pt idx="22" formatCode="_-* #\ ##0\ _€_-;\-* #\ ##0\ _€_-;_-* &quot;-&quot;??\ _€_-;_-@_-">
                  <c:v>2470.6642796851779</c:v>
                </c:pt>
                <c:pt idx="23" formatCode="_-* #\ ##0\ _€_-;\-* #\ ##0\ _€_-;_-* &quot;-&quot;??\ _€_-;_-@_-">
                  <c:v>2464.5728466705636</c:v>
                </c:pt>
                <c:pt idx="24" formatCode="_-* #\ ##0\ _€_-;\-* #\ ##0\ _€_-;_-* &quot;-&quot;??\ _€_-;_-@_-">
                  <c:v>2480.5925701739225</c:v>
                </c:pt>
                <c:pt idx="25" formatCode="_-* #\ ##0\ _€_-;\-* #\ ##0\ _€_-;_-* &quot;-&quot;??\ _€_-;_-@_-">
                  <c:v>2486.5459923423391</c:v>
                </c:pt>
                <c:pt idx="26" formatCode="_-* #\ ##0\ _€_-;\-* #\ ##0\ _€_-;_-* &quot;-&quot;??\ _€_-;_-@_-">
                  <c:v>2492.7623573231949</c:v>
                </c:pt>
                <c:pt idx="27" formatCode="_-* #\ ##0\ _€_-;\-* #\ ##0\ _€_-;_-* &quot;-&quot;??\ _€_-;_-@_-">
                  <c:v>2502.2348542810232</c:v>
                </c:pt>
                <c:pt idx="28" formatCode="_-* #\ ##0\ _€_-;\-* #\ ##0\ _€_-;_-* &quot;-&quot;??\ _€_-;_-@_-">
                  <c:v>2529.2589907072575</c:v>
                </c:pt>
                <c:pt idx="29" formatCode="_-* #\ ##0\ _€_-;\-* #\ ##0\ _€_-;_-* &quot;-&quot;??\ _€_-;_-@_-">
                  <c:v>2558.0925432013214</c:v>
                </c:pt>
                <c:pt idx="30" formatCode="_-* #\ ##0\ _€_-;\-* #\ ##0\ _€_-;_-* &quot;-&quot;??\ _€_-;_-@_-">
                  <c:v>2588.7896537197375</c:v>
                </c:pt>
                <c:pt idx="31" formatCode="_-* #\ ##0\ _€_-;\-* #\ ##0\ _€_-;_-* &quot;-&quot;??\ _€_-;_-@_-">
                  <c:v>2620.8906454258622</c:v>
                </c:pt>
                <c:pt idx="32" formatCode="_-* #\ ##0\ _€_-;\-* #\ ##0\ _€_-;_-* &quot;-&quot;??\ _€_-;_-@_-">
                  <c:v>2654.9622238163984</c:v>
                </c:pt>
                <c:pt idx="33" formatCode="_-* #\ ##0\ _€_-;\-* #\ ##0\ _€_-;_-* &quot;-&quot;??\ _€_-;_-@_-">
                  <c:v>2689.4767327260101</c:v>
                </c:pt>
                <c:pt idx="34" formatCode="_-* #\ ##0\ _€_-;\-* #\ ##0\ _€_-;_-* &quot;-&quot;??\ _€_-;_-@_-">
                  <c:v>2724.439930251448</c:v>
                </c:pt>
                <c:pt idx="35" formatCode="_-* #\ ##0\ _€_-;\-* #\ ##0\ _€_-;_-* &quot;-&quot;??\ _€_-;_-@_-">
                  <c:v>2759.8576493447167</c:v>
                </c:pt>
                <c:pt idx="36" formatCode="_-* #\ ##0\ _€_-;\-* #\ ##0\ _€_-;_-* &quot;-&quot;??\ _€_-;_-@_-">
                  <c:v>2795.7357987861978</c:v>
                </c:pt>
                <c:pt idx="37" formatCode="_-* #\ ##0\ _€_-;\-* #\ ##0\ _€_-;_-* &quot;-&quot;??\ _€_-;_-@_-">
                  <c:v>2832.0803641704188</c:v>
                </c:pt>
                <c:pt idx="38" formatCode="_-* #\ ##0\ _€_-;\-* #\ ##0\ _€_-;_-* &quot;-&quot;??\ _€_-;_-@_-">
                  <c:v>2868.8974089046337</c:v>
                </c:pt>
                <c:pt idx="39" formatCode="_-* #\ ##0\ _€_-;\-* #\ ##0\ _€_-;_-* &quot;-&quot;??\ _€_-;_-@_-">
                  <c:v>2906.1930752203939</c:v>
                </c:pt>
                <c:pt idx="40" formatCode="_-* #\ ##0\ _€_-;\-* #\ ##0\ _€_-;_-* &quot;-&quot;??\ _€_-;_-@_-">
                  <c:v>2943.97358519826</c:v>
                </c:pt>
                <c:pt idx="41" formatCode="_-* #\ ##0\ _€_-;\-* #\ ##0\ _€_-;_-* &quot;-&quot;??\ _€_-;_-@_-">
                  <c:v>2982.2452418058369</c:v>
                </c:pt>
                <c:pt idx="42" formatCode="_-* #\ ##0\ _€_-;\-* #\ ##0\ _€_-;_-* &quot;-&quot;??\ _€_-;_-@_-">
                  <c:v>3021.0144299493131</c:v>
                </c:pt>
                <c:pt idx="43" formatCode="_-* #\ ##0\ _€_-;\-* #\ ##0\ _€_-;_-* &quot;-&quot;??\ _€_-;_-@_-">
                  <c:v>3060.2876175386532</c:v>
                </c:pt>
                <c:pt idx="44" formatCode="_-* #\ ##0\ _€_-;\-* #\ ##0\ _€_-;_-* &quot;-&quot;??\ _€_-;_-@_-">
                  <c:v>3100.0713565666556</c:v>
                </c:pt>
                <c:pt idx="45" formatCode="_-* #\ ##0\ _€_-;\-* #\ ##0\ _€_-;_-* &quot;-&quot;??\ _€_-;_-@_-">
                  <c:v>3140.3722842020229</c:v>
                </c:pt>
                <c:pt idx="46" formatCode="_-* #\ ##0\ _€_-;\-* #\ ##0\ _€_-;_-* &quot;-&quot;??\ _€_-;_-@_-">
                  <c:v>3181.1971238966485</c:v>
                </c:pt>
                <c:pt idx="47" formatCode="_-* #\ ##0\ _€_-;\-* #\ ##0\ _€_-;_-* &quot;-&quot;??\ _€_-;_-@_-">
                  <c:v>3222.5526865073048</c:v>
                </c:pt>
                <c:pt idx="48" formatCode="_-* #\ ##0\ _€_-;\-* #\ ##0\ _€_-;_-* &quot;-&quot;??\ _€_-;_-@_-">
                  <c:v>3264.4458714318994</c:v>
                </c:pt>
                <c:pt idx="49" formatCode="_-* #\ ##0\ _€_-;\-* #\ ##0\ _€_-;_-* &quot;-&quot;??\ _€_-;_-@_-">
                  <c:v>3306.8836677605145</c:v>
                </c:pt>
                <c:pt idx="50" formatCode="_-* #\ ##0\ _€_-;\-* #\ ##0\ _€_-;_-* &quot;-&quot;??\ _€_-;_-@_-">
                  <c:v>3349.8731554414012</c:v>
                </c:pt>
                <c:pt idx="51" formatCode="_-* #\ ##0\ _€_-;\-* #\ ##0\ _€_-;_-* &quot;-&quot;??\ _€_-;_-@_-">
                  <c:v>3393.4215064621385</c:v>
                </c:pt>
                <c:pt idx="52" formatCode="_-* #\ ##0\ _€_-;\-* #\ ##0\ _€_-;_-* &quot;-&quot;??\ _€_-;_-@_-">
                  <c:v>3437.5359860461463</c:v>
                </c:pt>
                <c:pt idx="53" formatCode="_-* #\ ##0\ _€_-;\-* #\ ##0\ _€_-;_-* &quot;-&quot;??\ _€_-;_-@_-">
                  <c:v>3482.2239538647459</c:v>
                </c:pt>
                <c:pt idx="54" formatCode="_-* #\ ##0\ _€_-;\-* #\ ##0\ _€_-;_-* &quot;-&quot;??\ _€_-;_-@_-">
                  <c:v>3527.4928652649864</c:v>
                </c:pt>
                <c:pt idx="55" formatCode="_-* #\ ##0\ _€_-;\-* #\ ##0\ _€_-;_-* &quot;-&quot;??\ _€_-;_-@_-">
                  <c:v>3573.3502725134308</c:v>
                </c:pt>
                <c:pt idx="56" formatCode="_-* #\ ##0\ _€_-;\-* #\ ##0\ _€_-;_-* &quot;-&quot;??\ _€_-;_-@_-">
                  <c:v>3619.8038260561048</c:v>
                </c:pt>
                <c:pt idx="57" formatCode="_-* #\ ##0\ _€_-;\-* #\ ##0\ _€_-;_-* &quot;-&quot;??\ _€_-;_-@_-">
                  <c:v>3666.861275794834</c:v>
                </c:pt>
                <c:pt idx="58" formatCode="_-* #\ ##0\ _€_-;\-* #\ ##0\ _€_-;_-* &quot;-&quot;??\ _€_-;_-@_-">
                  <c:v>3714.530472380166</c:v>
                </c:pt>
                <c:pt idx="59" formatCode="_-* #\ ##0\ _€_-;\-* #\ ##0\ _€_-;_-* &quot;-&quot;??\ _€_-;_-@_-">
                  <c:v>3762.8193685211086</c:v>
                </c:pt>
                <c:pt idx="60" formatCode="_-* #\ ##0\ _€_-;\-* #\ ##0\ _€_-;_-* &quot;-&quot;??\ _€_-;_-@_-">
                  <c:v>3811.7360203118824</c:v>
                </c:pt>
                <c:pt idx="61" formatCode="_-* #\ ##0\ _€_-;\-* #\ ##0\ _€_-;_-* &quot;-&quot;??\ _€_-;_-@_-">
                  <c:v>3861.2885885759356</c:v>
                </c:pt>
                <c:pt idx="62" formatCode="_-* #\ ##0\ _€_-;\-* #\ ##0\ _€_-;_-* &quot;-&quot;??\ _€_-;_-@_-">
                  <c:v>3911.4853402274234</c:v>
                </c:pt>
                <c:pt idx="63" formatCode="_-* #\ ##0\ _€_-;\-* #\ ##0\ _€_-;_-* &quot;-&quot;??\ _€_-;_-@_-">
                  <c:v>3962.3346496503796</c:v>
                </c:pt>
                <c:pt idx="64" formatCode="_-* #\ ##0\ _€_-;\-* #\ ##0\ _€_-;_-* &quot;-&quot;??\ _€_-;_-@_-">
                  <c:v>4013.8450000958328</c:v>
                </c:pt>
                <c:pt idx="65" formatCode="_-* #\ ##0\ _€_-;\-* #\ ##0\ _€_-;_-* &quot;-&quot;??\ _€_-;_-@_-">
                  <c:v>4066.0249850970781</c:v>
                </c:pt>
                <c:pt idx="66" formatCode="_-* #\ ##0\ _€_-;\-* #\ ##0\ _€_-;_-* &quot;-&quot;??\ _€_-;_-@_-">
                  <c:v>4118.88330990334</c:v>
                </c:pt>
                <c:pt idx="67" formatCode="_-* #\ ##0\ _€_-;\-* #\ ##0\ _€_-;_-* &quot;-&quot;??\ _€_-;_-@_-">
                  <c:v>4172.4287929320826</c:v>
                </c:pt>
                <c:pt idx="68" formatCode="_-* #\ ##0\ _€_-;\-* #\ ##0\ _€_-;_-* &quot;-&quot;??\ _€_-;_-@_-">
                  <c:v>4226.6703672401991</c:v>
                </c:pt>
                <c:pt idx="69" formatCode="_-* #\ ##0\ _€_-;\-* #\ ##0\ _€_-;_-* &quot;-&quot;??\ _€_-;_-@_-">
                  <c:v>4281.6170820143216</c:v>
                </c:pt>
                <c:pt idx="70" formatCode="_-* #\ ##0\ _€_-;\-* #\ ##0\ _€_-;_-* &quot;-&quot;??\ _€_-;_-@_-">
                  <c:v>4337.2781040805066</c:v>
                </c:pt>
              </c:numCache>
            </c:numRef>
          </c:val>
          <c:smooth val="0"/>
          <c:extLst>
            <c:ext xmlns:c16="http://schemas.microsoft.com/office/drawing/2014/chart" uri="{C3380CC4-5D6E-409C-BE32-E72D297353CC}">
              <c16:uniqueId val="{00000090-B306-4B38-B095-06A77FBBB4F5}"/>
            </c:ext>
          </c:extLst>
        </c:ser>
        <c:ser>
          <c:idx val="3"/>
          <c:order val="3"/>
          <c:tx>
            <c:strRef>
              <c:f>'Fig 2.6'!$C$13</c:f>
              <c:strCache>
                <c:ptCount val="1"/>
                <c:pt idx="0">
                  <c:v>1,0%</c:v>
                </c:pt>
              </c:strCache>
            </c:strRef>
          </c:tx>
          <c:spPr>
            <a:ln w="28575">
              <a:solidFill>
                <a:schemeClr val="accent6">
                  <a:lumMod val="75000"/>
                </a:schemeClr>
              </a:solidFill>
            </a:ln>
          </c:spPr>
          <c:marker>
            <c:symbol val="none"/>
          </c:marker>
          <c:cat>
            <c:numRef>
              <c:f>'Fig 2.6'!$D$4:$BV$4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2.6'!$D$13:$BV$13</c:f>
              <c:numCache>
                <c:formatCode>0.00</c:formatCode>
                <c:ptCount val="71"/>
                <c:pt idx="21" formatCode="_-* #\ ##0\ _€_-;\-* #\ ##0\ _€_-;_-* &quot;-&quot;??\ _€_-;_-@_-">
                  <c:v>2493.7265995746825</c:v>
                </c:pt>
                <c:pt idx="22" formatCode="_-* #\ ##0\ _€_-;\-* #\ ##0\ _€_-;_-* &quot;-&quot;??\ _€_-;_-@_-">
                  <c:v>2470.6642796851779</c:v>
                </c:pt>
                <c:pt idx="23" formatCode="_-* #\ ##0\ _€_-;\-* #\ ##0\ _€_-;_-* &quot;-&quot;??\ _€_-;_-@_-">
                  <c:v>2464.5728466705636</c:v>
                </c:pt>
                <c:pt idx="24" formatCode="_-* #\ ##0\ _€_-;\-* #\ ##0\ _€_-;_-* &quot;-&quot;??\ _€_-;_-@_-">
                  <c:v>2480.5925701739225</c:v>
                </c:pt>
                <c:pt idx="25" formatCode="_-* #\ ##0\ _€_-;\-* #\ ##0\ _€_-;_-* &quot;-&quot;??\ _€_-;_-@_-">
                  <c:v>2486.5459923423391</c:v>
                </c:pt>
                <c:pt idx="26" formatCode="_-* #\ ##0\ _€_-;\-* #\ ##0\ _€_-;_-* &quot;-&quot;??\ _€_-;_-@_-">
                  <c:v>2492.7623573231949</c:v>
                </c:pt>
                <c:pt idx="27" formatCode="_-* #\ ##0\ _€_-;\-* #\ ##0\ _€_-;_-* &quot;-&quot;??\ _€_-;_-@_-">
                  <c:v>2502.2348542810232</c:v>
                </c:pt>
                <c:pt idx="28" formatCode="_-* #\ ##0\ _€_-;\-* #\ ##0\ _€_-;_-* &quot;-&quot;??\ _€_-;_-@_-">
                  <c:v>2527.7576497946893</c:v>
                </c:pt>
                <c:pt idx="29" formatCode="_-* #\ ##0\ _€_-;\-* #\ ##0\ _€_-;_-* &quot;-&quot;??\ _€_-;_-@_-">
                  <c:v>2553.5407778225963</c:v>
                </c:pt>
                <c:pt idx="30" formatCode="_-* #\ ##0\ _€_-;\-* #\ ##0\ _€_-;_-* &quot;-&quot;??\ _€_-;_-@_-">
                  <c:v>2579.5868937563869</c:v>
                </c:pt>
                <c:pt idx="31" formatCode="_-* #\ ##0\ _€_-;\-* #\ ##0\ _€_-;_-* &quot;-&quot;??\ _€_-;_-@_-">
                  <c:v>2605.3827626939515</c:v>
                </c:pt>
                <c:pt idx="32" formatCode="_-* #\ ##0\ _€_-;\-* #\ ##0\ _€_-;_-* &quot;-&quot;??\ _€_-;_-@_-">
                  <c:v>2631.4365903208904</c:v>
                </c:pt>
                <c:pt idx="33" formatCode="_-* #\ ##0\ _€_-;\-* #\ ##0\ _€_-;_-* &quot;-&quot;??\ _€_-;_-@_-">
                  <c:v>2657.7509562240989</c:v>
                </c:pt>
                <c:pt idx="34" formatCode="_-* #\ ##0\ _€_-;\-* #\ ##0\ _€_-;_-* &quot;-&quot;??\ _€_-;_-@_-">
                  <c:v>2684.3284657863396</c:v>
                </c:pt>
                <c:pt idx="35" formatCode="_-* #\ ##0\ _€_-;\-* #\ ##0\ _€_-;_-* &quot;-&quot;??\ _€_-;_-@_-">
                  <c:v>2711.1717504442036</c:v>
                </c:pt>
                <c:pt idx="36" formatCode="_-* #\ ##0\ _€_-;\-* #\ ##0\ _€_-;_-* &quot;-&quot;??\ _€_-;_-@_-">
                  <c:v>2738.2834679486459</c:v>
                </c:pt>
                <c:pt idx="37" formatCode="_-* #\ ##0\ _€_-;\-* #\ ##0\ _€_-;_-* &quot;-&quot;??\ _€_-;_-@_-">
                  <c:v>2765.6663026281331</c:v>
                </c:pt>
                <c:pt idx="38" formatCode="_-* #\ ##0\ _€_-;\-* #\ ##0\ _€_-;_-* &quot;-&quot;??\ _€_-;_-@_-">
                  <c:v>2793.322965654414</c:v>
                </c:pt>
                <c:pt idx="39" formatCode="_-* #\ ##0\ _€_-;\-* #\ ##0\ _€_-;_-* &quot;-&quot;??\ _€_-;_-@_-">
                  <c:v>2821.2561953109575</c:v>
                </c:pt>
                <c:pt idx="40" formatCode="_-* #\ ##0\ _€_-;\-* #\ ##0\ _€_-;_-* &quot;-&quot;??\ _€_-;_-@_-">
                  <c:v>2849.4687572640687</c:v>
                </c:pt>
                <c:pt idx="41" formatCode="_-* #\ ##0\ _€_-;\-* #\ ##0\ _€_-;_-* &quot;-&quot;??\ _€_-;_-@_-">
                  <c:v>2877.9634448367101</c:v>
                </c:pt>
                <c:pt idx="42" formatCode="_-* #\ ##0\ _€_-;\-* #\ ##0\ _€_-;_-* &quot;-&quot;??\ _€_-;_-@_-">
                  <c:v>2906.7430792850773</c:v>
                </c:pt>
                <c:pt idx="43" formatCode="_-* #\ ##0\ _€_-;\-* #\ ##0\ _€_-;_-* &quot;-&quot;??\ _€_-;_-@_-">
                  <c:v>2935.8105100779285</c:v>
                </c:pt>
                <c:pt idx="44" formatCode="_-* #\ ##0\ _€_-;\-* #\ ##0\ _€_-;_-* &quot;-&quot;??\ _€_-;_-@_-">
                  <c:v>2965.1686151787076</c:v>
                </c:pt>
                <c:pt idx="45" formatCode="_-* #\ ##0\ _€_-;\-* #\ ##0\ _€_-;_-* &quot;-&quot;??\ _€_-;_-@_-">
                  <c:v>2994.8203013304956</c:v>
                </c:pt>
                <c:pt idx="46" formatCode="_-* #\ ##0\ _€_-;\-* #\ ##0\ _€_-;_-* &quot;-&quot;??\ _€_-;_-@_-">
                  <c:v>3024.7685043438</c:v>
                </c:pt>
                <c:pt idx="47" formatCode="_-* #\ ##0\ _€_-;\-* #\ ##0\ _€_-;_-* &quot;-&quot;??\ _€_-;_-@_-">
                  <c:v>3055.0161893872378</c:v>
                </c:pt>
                <c:pt idx="48" formatCode="_-* #\ ##0\ _€_-;\-* #\ ##0\ _€_-;_-* &quot;-&quot;??\ _€_-;_-@_-">
                  <c:v>3085.5663512811102</c:v>
                </c:pt>
                <c:pt idx="49" formatCode="_-* #\ ##0\ _€_-;\-* #\ ##0\ _€_-;_-* &quot;-&quot;??\ _€_-;_-@_-">
                  <c:v>3116.4220147939213</c:v>
                </c:pt>
                <c:pt idx="50" formatCode="_-* #\ ##0\ _€_-;\-* #\ ##0\ _€_-;_-* &quot;-&quot;??\ _€_-;_-@_-">
                  <c:v>3147.5862349418617</c:v>
                </c:pt>
                <c:pt idx="51" formatCode="_-* #\ ##0\ _€_-;\-* #\ ##0\ _€_-;_-* &quot;-&quot;??\ _€_-;_-@_-">
                  <c:v>3179.0620972912802</c:v>
                </c:pt>
                <c:pt idx="52" formatCode="_-* #\ ##0\ _€_-;\-* #\ ##0\ _€_-;_-* &quot;-&quot;??\ _€_-;_-@_-">
                  <c:v>3210.8527182641919</c:v>
                </c:pt>
                <c:pt idx="53" formatCode="_-* #\ ##0\ _€_-;\-* #\ ##0\ _€_-;_-* &quot;-&quot;??\ _€_-;_-@_-">
                  <c:v>3242.9612454468356</c:v>
                </c:pt>
                <c:pt idx="54" formatCode="_-* #\ ##0\ _€_-;\-* #\ ##0\ _€_-;_-* &quot;-&quot;??\ _€_-;_-@_-">
                  <c:v>3275.3908579013037</c:v>
                </c:pt>
                <c:pt idx="55" formatCode="_-* #\ ##0\ _€_-;\-* #\ ##0\ _€_-;_-* &quot;-&quot;??\ _€_-;_-@_-">
                  <c:v>3308.1447664803168</c:v>
                </c:pt>
                <c:pt idx="56" formatCode="_-* #\ ##0\ _€_-;\-* #\ ##0\ _€_-;_-* &quot;-&quot;??\ _€_-;_-@_-">
                  <c:v>3341.2262141451192</c:v>
                </c:pt>
                <c:pt idx="57" formatCode="_-* #\ ##0\ _€_-;\-* #\ ##0\ _€_-;_-* &quot;-&quot;??\ _€_-;_-@_-">
                  <c:v>3374.6384762865709</c:v>
                </c:pt>
                <c:pt idx="58" formatCode="_-* #\ ##0\ _€_-;\-* #\ ##0\ _€_-;_-* &quot;-&quot;??\ _€_-;_-@_-">
                  <c:v>3408.3848610494356</c:v>
                </c:pt>
                <c:pt idx="59" formatCode="_-* #\ ##0\ _€_-;\-* #\ ##0\ _€_-;_-* &quot;-&quot;??\ _€_-;_-@_-">
                  <c:v>3442.4687096599305</c:v>
                </c:pt>
                <c:pt idx="60" formatCode="_-* #\ ##0\ _€_-;\-* #\ ##0\ _€_-;_-* &quot;-&quot;??\ _€_-;_-@_-">
                  <c:v>3476.8933967565299</c:v>
                </c:pt>
                <c:pt idx="61" formatCode="_-* #\ ##0\ _€_-;\-* #\ ##0\ _€_-;_-* &quot;-&quot;??\ _€_-;_-@_-">
                  <c:v>3511.6623307240939</c:v>
                </c:pt>
                <c:pt idx="62" formatCode="_-* #\ ##0\ _€_-;\-* #\ ##0\ _€_-;_-* &quot;-&quot;??\ _€_-;_-@_-">
                  <c:v>3546.7789540313347</c:v>
                </c:pt>
                <c:pt idx="63" formatCode="_-* #\ ##0\ _€_-;\-* #\ ##0\ _€_-;_-* &quot;-&quot;??\ _€_-;_-@_-">
                  <c:v>3582.2467435716485</c:v>
                </c:pt>
                <c:pt idx="64" formatCode="_-* #\ ##0\ _€_-;\-* #\ ##0\ _€_-;_-* &quot;-&quot;??\ _€_-;_-@_-">
                  <c:v>3618.0692110073655</c:v>
                </c:pt>
                <c:pt idx="65" formatCode="_-* #\ ##0\ _€_-;\-* #\ ##0\ _€_-;_-* &quot;-&quot;??\ _€_-;_-@_-">
                  <c:v>3654.249903117438</c:v>
                </c:pt>
                <c:pt idx="66" formatCode="_-* #\ ##0\ _€_-;\-* #\ ##0\ _€_-;_-* &quot;-&quot;??\ _€_-;_-@_-">
                  <c:v>3690.7924021486137</c:v>
                </c:pt>
                <c:pt idx="67" formatCode="_-* #\ ##0\ _€_-;\-* #\ ##0\ _€_-;_-* &quot;-&quot;??\ _€_-;_-@_-">
                  <c:v>3727.7003261700988</c:v>
                </c:pt>
                <c:pt idx="68" formatCode="_-* #\ ##0\ _€_-;\-* #\ ##0\ _€_-;_-* &quot;-&quot;??\ _€_-;_-@_-">
                  <c:v>3764.9773294317997</c:v>
                </c:pt>
                <c:pt idx="69" formatCode="_-* #\ ##0\ _€_-;\-* #\ ##0\ _€_-;_-* &quot;-&quot;??\ _€_-;_-@_-">
                  <c:v>3802.6271027261168</c:v>
                </c:pt>
                <c:pt idx="70" formatCode="_-* #\ ##0\ _€_-;\-* #\ ##0\ _€_-;_-* &quot;-&quot;??\ _€_-;_-@_-">
                  <c:v>3840.6533737533791</c:v>
                </c:pt>
              </c:numCache>
            </c:numRef>
          </c:val>
          <c:smooth val="0"/>
          <c:extLst>
            <c:ext xmlns:c16="http://schemas.microsoft.com/office/drawing/2014/chart" uri="{C3380CC4-5D6E-409C-BE32-E72D297353CC}">
              <c16:uniqueId val="{00000091-B306-4B38-B095-06A77FBBB4F5}"/>
            </c:ext>
          </c:extLst>
        </c:ser>
        <c:ser>
          <c:idx val="4"/>
          <c:order val="4"/>
          <c:tx>
            <c:strRef>
              <c:f>'Fig 2.6'!$C$14</c:f>
              <c:strCache>
                <c:ptCount val="1"/>
                <c:pt idx="0">
                  <c:v>0,7%</c:v>
                </c:pt>
              </c:strCache>
            </c:strRef>
          </c:tx>
          <c:spPr>
            <a:ln w="28575">
              <a:solidFill>
                <a:srgbClr val="800000"/>
              </a:solidFill>
            </a:ln>
          </c:spPr>
          <c:marker>
            <c:symbol val="none"/>
          </c:marker>
          <c:dLbls>
            <c:dLbl>
              <c:idx val="70"/>
              <c:layout>
                <c:manualLayout>
                  <c:x val="-1.437226195394257E-16"/>
                  <c:y val="6.1974474474474434E-2"/>
                </c:manualLayout>
              </c:layout>
              <c:tx>
                <c:rich>
                  <a:bodyPr/>
                  <a:lstStyle/>
                  <a:p>
                    <a:fld id="{4445A848-C6B8-464D-9E54-C8F5EAD12F74}" type="VALUE">
                      <a:rPr lang="en-US" b="1">
                        <a:solidFill>
                          <a:srgbClr val="800000"/>
                        </a:solidFill>
                      </a:rPr>
                      <a:pPr/>
                      <a:t>[VALEUR]</a:t>
                    </a:fld>
                    <a:endParaRPr lang="fr-F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D8-B306-4B38-B095-06A77FBBB4F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2.6'!$D$4:$BV$4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2.6'!$D$14:$BV$14</c:f>
              <c:numCache>
                <c:formatCode>0.0%</c:formatCode>
                <c:ptCount val="71"/>
                <c:pt idx="21" formatCode="_-* #\ ##0\ _€_-;\-* #\ ##0\ _€_-;_-* &quot;-&quot;??\ _€_-;_-@_-">
                  <c:v>2493.7265995746825</c:v>
                </c:pt>
                <c:pt idx="22" formatCode="_-* #\ ##0\ _€_-;\-* #\ ##0\ _€_-;_-* &quot;-&quot;??\ _€_-;_-@_-">
                  <c:v>2470.6642796851779</c:v>
                </c:pt>
                <c:pt idx="23" formatCode="_-* #\ ##0\ _€_-;\-* #\ ##0\ _€_-;_-* &quot;-&quot;??\ _€_-;_-@_-">
                  <c:v>2464.5728466705636</c:v>
                </c:pt>
                <c:pt idx="24" formatCode="_-* #\ ##0\ _€_-;\-* #\ ##0\ _€_-;_-* &quot;-&quot;??\ _€_-;_-@_-">
                  <c:v>2480.5925701739225</c:v>
                </c:pt>
                <c:pt idx="25" formatCode="_-* #\ ##0\ _€_-;\-* #\ ##0\ _€_-;_-* &quot;-&quot;??\ _€_-;_-@_-">
                  <c:v>2486.5459923423391</c:v>
                </c:pt>
                <c:pt idx="26" formatCode="_-* #\ ##0\ _€_-;\-* #\ ##0\ _€_-;_-* &quot;-&quot;??\ _€_-;_-@_-">
                  <c:v>2492.7623573231949</c:v>
                </c:pt>
                <c:pt idx="27" formatCode="_-* #\ ##0\ _€_-;\-* #\ ##0\ _€_-;_-* &quot;-&quot;??\ _€_-;_-@_-">
                  <c:v>2502.2348542810232</c:v>
                </c:pt>
                <c:pt idx="28" formatCode="_-* #\ ##0\ _€_-;\-* #\ ##0\ _€_-;_-* &quot;-&quot;??\ _€_-;_-@_-">
                  <c:v>2526.2563088821212</c:v>
                </c:pt>
                <c:pt idx="29" formatCode="_-* #\ ##0\ _€_-;\-* #\ ##0\ _€_-;_-* &quot;-&quot;??\ _€_-;_-@_-">
                  <c:v>2548.99261566206</c:v>
                </c:pt>
                <c:pt idx="30" formatCode="_-* #\ ##0\ _€_-;\-* #\ ##0\ _€_-;_-* &quot;-&quot;??\ _€_-;_-@_-">
                  <c:v>2570.4041536336222</c:v>
                </c:pt>
                <c:pt idx="31" formatCode="_-* #\ ##0\ _€_-;\-* #\ ##0\ _€_-;_-* &quot;-&quot;??\ _€_-;_-@_-">
                  <c:v>2589.9392252012372</c:v>
                </c:pt>
                <c:pt idx="32" formatCode="_-* #\ ##0\ _€_-;\-* #\ ##0\ _€_-;_-* &quot;-&quot;??\ _€_-;_-@_-">
                  <c:v>2608.0687997776454</c:v>
                </c:pt>
                <c:pt idx="33" formatCode="_-* #\ ##0\ _€_-;\-* #\ ##0\ _€_-;_-* &quot;-&quot;??\ _€_-;_-@_-">
                  <c:v>2626.3252813760878</c:v>
                </c:pt>
                <c:pt idx="34" formatCode="_-* #\ ##0\ _€_-;\-* #\ ##0\ _€_-;_-* &quot;-&quot;??\ _€_-;_-@_-">
                  <c:v>2644.7095583457203</c:v>
                </c:pt>
                <c:pt idx="35" formatCode="_-* #\ ##0\ _€_-;\-* #\ ##0\ _€_-;_-* &quot;-&quot;??\ _€_-;_-@_-">
                  <c:v>2663.2225252541407</c:v>
                </c:pt>
                <c:pt idx="36" formatCode="_-* #\ ##0\ _€_-;\-* #\ ##0\ _€_-;_-* &quot;-&quot;??\ _€_-;_-@_-">
                  <c:v>2681.8650829309195</c:v>
                </c:pt>
                <c:pt idx="37" formatCode="_-* #\ ##0\ _€_-;\-* #\ ##0\ _€_-;_-* &quot;-&quot;??\ _€_-;_-@_-">
                  <c:v>2700.638138511435</c:v>
                </c:pt>
                <c:pt idx="38" formatCode="_-* #\ ##0\ _€_-;\-* #\ ##0\ _€_-;_-* &quot;-&quot;??\ _€_-;_-@_-">
                  <c:v>2719.5426054810146</c:v>
                </c:pt>
                <c:pt idx="39" formatCode="_-* #\ ##0\ _€_-;\-* #\ ##0\ _€_-;_-* &quot;-&quot;??\ _€_-;_-@_-">
                  <c:v>2738.5794037193814</c:v>
                </c:pt>
                <c:pt idx="40" formatCode="_-* #\ ##0\ _€_-;\-* #\ ##0\ _€_-;_-* &quot;-&quot;??\ _€_-;_-@_-">
                  <c:v>2757.7494595454173</c:v>
                </c:pt>
                <c:pt idx="41" formatCode="_-* #\ ##0\ _€_-;\-* #\ ##0\ _€_-;_-* &quot;-&quot;??\ _€_-;_-@_-">
                  <c:v>2777.053705762235</c:v>
                </c:pt>
                <c:pt idx="42" formatCode="_-* #\ ##0\ _€_-;\-* #\ ##0\ _€_-;_-* &quot;-&quot;??\ _€_-;_-@_-">
                  <c:v>2796.4930817025702</c:v>
                </c:pt>
                <c:pt idx="43" formatCode="_-* #\ ##0\ _€_-;\-* #\ ##0\ _€_-;_-* &quot;-&quot;??\ _€_-;_-@_-">
                  <c:v>2816.0685332744883</c:v>
                </c:pt>
                <c:pt idx="44" formatCode="_-* #\ ##0\ _€_-;\-* #\ ##0\ _€_-;_-* &quot;-&quot;??\ _€_-;_-@_-">
                  <c:v>2835.781013007409</c:v>
                </c:pt>
                <c:pt idx="45" formatCode="_-* #\ ##0\ _€_-;\-* #\ ##0\ _€_-;_-* &quot;-&quot;??\ _€_-;_-@_-">
                  <c:v>2855.6314800984601</c:v>
                </c:pt>
                <c:pt idx="46" formatCode="_-* #\ ##0\ _€_-;\-* #\ ##0\ _€_-;_-* &quot;-&quot;??\ _€_-;_-@_-">
                  <c:v>2875.6209004591487</c:v>
                </c:pt>
                <c:pt idx="47" formatCode="_-* #\ ##0\ _€_-;\-* #\ ##0\ _€_-;_-* &quot;-&quot;??\ _€_-;_-@_-">
                  <c:v>2895.7502467623617</c:v>
                </c:pt>
                <c:pt idx="48" formatCode="_-* #\ ##0\ _€_-;\-* #\ ##0\ _€_-;_-* &quot;-&quot;??\ _€_-;_-@_-">
                  <c:v>2916.0204984896986</c:v>
                </c:pt>
                <c:pt idx="49" formatCode="_-* #\ ##0\ _€_-;\-* #\ ##0\ _€_-;_-* &quot;-&quot;??\ _€_-;_-@_-">
                  <c:v>2936.432641979125</c:v>
                </c:pt>
                <c:pt idx="50" formatCode="_-* #\ ##0\ _€_-;\-* #\ ##0\ _€_-;_-* &quot;-&quot;??\ _€_-;_-@_-">
                  <c:v>2956.9876704729795</c:v>
                </c:pt>
                <c:pt idx="51" formatCode="_-* #\ ##0\ _€_-;\-* #\ ##0\ _€_-;_-* &quot;-&quot;??\ _€_-;_-@_-">
                  <c:v>2977.6865841662893</c:v>
                </c:pt>
                <c:pt idx="52" formatCode="_-* #\ ##0\ _€_-;\-* #\ ##0\ _€_-;_-* &quot;-&quot;??\ _€_-;_-@_-">
                  <c:v>2998.5303902554519</c:v>
                </c:pt>
                <c:pt idx="53" formatCode="_-* #\ ##0\ _€_-;\-* #\ ##0\ _€_-;_-* &quot;-&quot;??\ _€_-;_-@_-">
                  <c:v>3019.5201029872405</c:v>
                </c:pt>
                <c:pt idx="54" formatCode="_-* #\ ##0\ _€_-;\-* #\ ##0\ _€_-;_-* &quot;-&quot;??\ _€_-;_-@_-">
                  <c:v>3040.6567437081517</c:v>
                </c:pt>
                <c:pt idx="55" formatCode="_-* #\ ##0\ _€_-;\-* #\ ##0\ _€_-;_-* &quot;-&quot;??\ _€_-;_-@_-">
                  <c:v>3061.9413409141075</c:v>
                </c:pt>
                <c:pt idx="56" formatCode="_-* #\ ##0\ _€_-;\-* #\ ##0\ _€_-;_-* &quot;-&quot;??\ _€_-;_-@_-">
                  <c:v>3083.3749303005047</c:v>
                </c:pt>
                <c:pt idx="57" formatCode="_-* #\ ##0\ _€_-;\-* #\ ##0\ _€_-;_-* &quot;-&quot;??\ _€_-;_-@_-">
                  <c:v>3104.9585548126083</c:v>
                </c:pt>
                <c:pt idx="58" formatCode="_-* #\ ##0\ _€_-;\-* #\ ##0\ _€_-;_-* &quot;-&quot;??\ _€_-;_-@_-">
                  <c:v>3126.6932646962955</c:v>
                </c:pt>
                <c:pt idx="59" formatCode="_-* #\ ##0\ _€_-;\-* #\ ##0\ _€_-;_-* &quot;-&quot;??\ _€_-;_-@_-">
                  <c:v>3148.5801175491692</c:v>
                </c:pt>
                <c:pt idx="60" formatCode="_-* #\ ##0\ _€_-;\-* #\ ##0\ _€_-;_-* &quot;-&quot;??\ _€_-;_-@_-">
                  <c:v>3170.620178372013</c:v>
                </c:pt>
                <c:pt idx="61" formatCode="_-* #\ ##0\ _€_-;\-* #\ ##0\ _€_-;_-* &quot;-&quot;??\ _€_-;_-@_-">
                  <c:v>3192.8145196206156</c:v>
                </c:pt>
                <c:pt idx="62" formatCode="_-* #\ ##0\ _€_-;\-* #\ ##0\ _€_-;_-* &quot;-&quot;??\ _€_-;_-@_-">
                  <c:v>3215.1642212579595</c:v>
                </c:pt>
                <c:pt idx="63" formatCode="_-* #\ ##0\ _€_-;\-* #\ ##0\ _€_-;_-* &quot;-&quot;??\ _€_-;_-@_-">
                  <c:v>3237.6703708067653</c:v>
                </c:pt>
                <c:pt idx="64" formatCode="_-* #\ ##0\ _€_-;\-* #\ ##0\ _€_-;_-* &quot;-&quot;??\ _€_-;_-@_-">
                  <c:v>3260.3340634024121</c:v>
                </c:pt>
                <c:pt idx="65" formatCode="_-* #\ ##0\ _€_-;\-* #\ ##0\ _€_-;_-* &quot;-&quot;??\ _€_-;_-@_-">
                  <c:v>3283.1564018462282</c:v>
                </c:pt>
                <c:pt idx="66" formatCode="_-* #\ ##0\ _€_-;\-* #\ ##0\ _€_-;_-* &quot;-&quot;??\ _€_-;_-@_-">
                  <c:v>3306.1384966591522</c:v>
                </c:pt>
                <c:pt idx="67" formatCode="_-* #\ ##0\ _€_-;\-* #\ ##0\ _€_-;_-* &quot;-&quot;??\ _€_-;_-@_-">
                  <c:v>3329.2814661357656</c:v>
                </c:pt>
                <c:pt idx="68" formatCode="_-* #\ ##0\ _€_-;\-* #\ ##0\ _€_-;_-* &quot;-&quot;??\ _€_-;_-@_-">
                  <c:v>3352.5864363987153</c:v>
                </c:pt>
                <c:pt idx="69" formatCode="_-* #\ ##0\ _€_-;\-* #\ ##0\ _€_-;_-* &quot;-&quot;??\ _€_-;_-@_-">
                  <c:v>3376.0545414535059</c:v>
                </c:pt>
                <c:pt idx="70" formatCode="_-* #\ ##0\ _€_-;\-* #\ ##0\ _€_-;_-* &quot;-&quot;??\ _€_-;_-@_-">
                  <c:v>3399.6869232436802</c:v>
                </c:pt>
              </c:numCache>
            </c:numRef>
          </c:val>
          <c:smooth val="0"/>
          <c:extLst>
            <c:ext xmlns:c16="http://schemas.microsoft.com/office/drawing/2014/chart" uri="{C3380CC4-5D6E-409C-BE32-E72D297353CC}">
              <c16:uniqueId val="{000000D9-B306-4B38-B095-06A77FBBB4F5}"/>
            </c:ext>
          </c:extLst>
        </c:ser>
        <c:dLbls>
          <c:showLegendKey val="0"/>
          <c:showVal val="0"/>
          <c:showCatName val="0"/>
          <c:showSerName val="0"/>
          <c:showPercent val="0"/>
          <c:showBubbleSize val="0"/>
        </c:dLbls>
        <c:smooth val="0"/>
        <c:axId val="174641536"/>
        <c:axId val="174643456"/>
      </c:lineChart>
      <c:catAx>
        <c:axId val="174641536"/>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74643456"/>
        <c:crosses val="autoZero"/>
        <c:auto val="1"/>
        <c:lblAlgn val="ctr"/>
        <c:lblOffset val="100"/>
        <c:tickLblSkip val="10"/>
        <c:tickMarkSkip val="5"/>
        <c:noMultiLvlLbl val="0"/>
      </c:catAx>
      <c:valAx>
        <c:axId val="174643456"/>
        <c:scaling>
          <c:orientation val="minMax"/>
          <c:max val="5500"/>
          <c:min val="1000"/>
        </c:scaling>
        <c:delete val="0"/>
        <c:axPos val="l"/>
        <c:title>
          <c:tx>
            <c:rich>
              <a:bodyPr/>
              <a:lstStyle/>
              <a:p>
                <a:pPr>
                  <a:defRPr/>
                </a:pPr>
                <a:r>
                  <a:rPr lang="en-US"/>
                  <a:t>En euros 2021 </a:t>
                </a:r>
              </a:p>
            </c:rich>
          </c:tx>
          <c:layout>
            <c:manualLayout>
              <c:xMode val="edge"/>
              <c:yMode val="edge"/>
              <c:x val="0"/>
              <c:y val="0.27573348348348348"/>
            </c:manualLayout>
          </c:layout>
          <c:overlay val="0"/>
        </c:title>
        <c:numFmt formatCode="General" sourceLinked="0"/>
        <c:majorTickMark val="out"/>
        <c:minorTickMark val="none"/>
        <c:tickLblPos val="nextTo"/>
        <c:crossAx val="174641536"/>
        <c:crosses val="autoZero"/>
        <c:crossBetween val="between"/>
        <c:majorUnit val="500"/>
      </c:valAx>
    </c:plotArea>
    <c:legend>
      <c:legendPos val="b"/>
      <c:layout>
        <c:manualLayout>
          <c:xMode val="edge"/>
          <c:yMode val="edge"/>
          <c:x val="1.6152269089850929E-2"/>
          <c:y val="0.88251484018264836"/>
          <c:w val="0.9771029629629624"/>
          <c:h val="0.11748531746031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274351851851848"/>
          <c:y val="3.2064189189189192E-2"/>
          <c:w val="0.79126543209876543"/>
          <c:h val="0.69883888888888934"/>
        </c:manualLayout>
      </c:layout>
      <c:lineChart>
        <c:grouping val="standard"/>
        <c:varyColors val="0"/>
        <c:ser>
          <c:idx val="5"/>
          <c:order val="0"/>
          <c:tx>
            <c:strRef>
              <c:f>'Fig 2.6'!$C$5</c:f>
              <c:strCache>
                <c:ptCount val="1"/>
                <c:pt idx="0">
                  <c:v>Obs</c:v>
                </c:pt>
              </c:strCache>
            </c:strRef>
          </c:tx>
          <c:spPr>
            <a:ln w="28575">
              <a:solidFill>
                <a:schemeClr val="bg1">
                  <a:lumMod val="50000"/>
                </a:schemeClr>
              </a:solidFill>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BC-4ABE-BF4E-7D87CDBEBAC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BC-4ABE-BF4E-7D87CDBEBAC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BC-4ABE-BF4E-7D87CDBEBAC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BC-4ABE-BF4E-7D87CDBEBAC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BC-4ABE-BF4E-7D87CDBEBAC1}"/>
                </c:ext>
              </c:extLst>
            </c:dLbl>
            <c:dLbl>
              <c:idx val="5"/>
              <c:tx>
                <c:rich>
                  <a:bodyPr/>
                  <a:lstStyle/>
                  <a:p>
                    <a:fld id="{709F7752-C6B5-45A0-B887-6AEB942D6683}"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2BC-4ABE-BF4E-7D87CDBEBAC1}"/>
                </c:ext>
              </c:extLst>
            </c:dLbl>
            <c:dLbl>
              <c:idx val="6"/>
              <c:tx>
                <c:rich>
                  <a:bodyPr/>
                  <a:lstStyle/>
                  <a:p>
                    <a:fld id="{74516EBE-B1B7-4B52-BC6B-37C903B25184}"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2BC-4ABE-BF4E-7D87CDBEBAC1}"/>
                </c:ext>
              </c:extLst>
            </c:dLbl>
            <c:dLbl>
              <c:idx val="7"/>
              <c:tx>
                <c:rich>
                  <a:bodyPr/>
                  <a:lstStyle/>
                  <a:p>
                    <a:fld id="{09353B1C-08DD-4B37-BB53-CB2F62E57FE6}"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22BC-4ABE-BF4E-7D87CDBEBAC1}"/>
                </c:ext>
              </c:extLst>
            </c:dLbl>
            <c:dLbl>
              <c:idx val="8"/>
              <c:tx>
                <c:rich>
                  <a:bodyPr/>
                  <a:lstStyle/>
                  <a:p>
                    <a:fld id="{406DED0C-AEA0-4949-8BA1-9ED2F54FE62D}"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2BC-4ABE-BF4E-7D87CDBEBAC1}"/>
                </c:ext>
              </c:extLst>
            </c:dLbl>
            <c:dLbl>
              <c:idx val="9"/>
              <c:tx>
                <c:rich>
                  <a:bodyPr/>
                  <a:lstStyle/>
                  <a:p>
                    <a:fld id="{6007A56E-A848-446C-9535-E55E3B0B30F0}"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2BC-4ABE-BF4E-7D87CDBEBAC1}"/>
                </c:ext>
              </c:extLst>
            </c:dLbl>
            <c:dLbl>
              <c:idx val="10"/>
              <c:tx>
                <c:rich>
                  <a:bodyPr/>
                  <a:lstStyle/>
                  <a:p>
                    <a:fld id="{3FBE538B-CF41-4016-856B-E040649C093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2BC-4ABE-BF4E-7D87CDBEBAC1}"/>
                </c:ext>
              </c:extLst>
            </c:dLbl>
            <c:dLbl>
              <c:idx val="11"/>
              <c:tx>
                <c:rich>
                  <a:bodyPr/>
                  <a:lstStyle/>
                  <a:p>
                    <a:fld id="{AAA3A99B-3B49-4854-B3F7-186C18DF8A7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2BC-4ABE-BF4E-7D87CDBEBAC1}"/>
                </c:ext>
              </c:extLst>
            </c:dLbl>
            <c:dLbl>
              <c:idx val="12"/>
              <c:tx>
                <c:rich>
                  <a:bodyPr/>
                  <a:lstStyle/>
                  <a:p>
                    <a:fld id="{6AB8417D-198E-408A-A44B-2E56D5FD611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2BC-4ABE-BF4E-7D87CDBEBAC1}"/>
                </c:ext>
              </c:extLst>
            </c:dLbl>
            <c:dLbl>
              <c:idx val="13"/>
              <c:tx>
                <c:rich>
                  <a:bodyPr/>
                  <a:lstStyle/>
                  <a:p>
                    <a:fld id="{C98DD051-1BB2-40FB-90B7-444FCCB3319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2BC-4ABE-BF4E-7D87CDBEBAC1}"/>
                </c:ext>
              </c:extLst>
            </c:dLbl>
            <c:dLbl>
              <c:idx val="14"/>
              <c:tx>
                <c:rich>
                  <a:bodyPr/>
                  <a:lstStyle/>
                  <a:p>
                    <a:fld id="{A43D7234-4D0F-438C-A04E-24FFBA924E2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2BC-4ABE-BF4E-7D87CDBEBAC1}"/>
                </c:ext>
              </c:extLst>
            </c:dLbl>
            <c:dLbl>
              <c:idx val="15"/>
              <c:tx>
                <c:rich>
                  <a:bodyPr/>
                  <a:lstStyle/>
                  <a:p>
                    <a:fld id="{2D6085A0-7E4C-4FA9-B131-5F638D9914B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2BC-4ABE-BF4E-7D87CDBEBAC1}"/>
                </c:ext>
              </c:extLst>
            </c:dLbl>
            <c:dLbl>
              <c:idx val="16"/>
              <c:tx>
                <c:rich>
                  <a:bodyPr/>
                  <a:lstStyle/>
                  <a:p>
                    <a:fld id="{5AEDD723-80C8-4783-9452-79877BC7242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2BC-4ABE-BF4E-7D87CDBEBAC1}"/>
                </c:ext>
              </c:extLst>
            </c:dLbl>
            <c:dLbl>
              <c:idx val="17"/>
              <c:tx>
                <c:rich>
                  <a:bodyPr/>
                  <a:lstStyle/>
                  <a:p>
                    <a:fld id="{F0D0F97D-32EC-41D1-A2D8-349ED1DAAE7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2BC-4ABE-BF4E-7D87CDBEBAC1}"/>
                </c:ext>
              </c:extLst>
            </c:dLbl>
            <c:dLbl>
              <c:idx val="18"/>
              <c:tx>
                <c:rich>
                  <a:bodyPr/>
                  <a:lstStyle/>
                  <a:p>
                    <a:fld id="{D5D88268-E809-4E47-9828-ECE1B286169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2BC-4ABE-BF4E-7D87CDBEBAC1}"/>
                </c:ext>
              </c:extLst>
            </c:dLbl>
            <c:dLbl>
              <c:idx val="19"/>
              <c:tx>
                <c:rich>
                  <a:bodyPr/>
                  <a:lstStyle/>
                  <a:p>
                    <a:fld id="{8AECBDBC-4B81-4FD5-B708-91505B07521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2BC-4ABE-BF4E-7D87CDBEBAC1}"/>
                </c:ext>
              </c:extLst>
            </c:dLbl>
            <c:dLbl>
              <c:idx val="20"/>
              <c:delete val="1"/>
              <c:extLst>
                <c:ext xmlns:c15="http://schemas.microsoft.com/office/drawing/2012/chart" uri="{CE6537A1-D6FC-4f65-9D91-7224C49458BB}"/>
                <c:ext xmlns:c16="http://schemas.microsoft.com/office/drawing/2014/chart" uri="{C3380CC4-5D6E-409C-BE32-E72D297353CC}">
                  <c16:uniqueId val="{00000014-22BC-4ABE-BF4E-7D87CDBEBAC1}"/>
                </c:ext>
              </c:extLst>
            </c:dLbl>
            <c:dLbl>
              <c:idx val="21"/>
              <c:tx>
                <c:rich>
                  <a:bodyPr/>
                  <a:lstStyle/>
                  <a:p>
                    <a:fld id="{1EE16010-46C6-4E45-9DE0-C9B5C09681F8}"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22BC-4ABE-BF4E-7D87CDBEBAC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2BC-4ABE-BF4E-7D87CDBEBAC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2BC-4ABE-BF4E-7D87CDBEBAC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2BC-4ABE-BF4E-7D87CDBEBAC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2BC-4ABE-BF4E-7D87CDBEBAC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2BC-4ABE-BF4E-7D87CDBEBAC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2BC-4ABE-BF4E-7D87CDBEBAC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2BC-4ABE-BF4E-7D87CDBEBAC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2BC-4ABE-BF4E-7D87CDBEBAC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2BC-4ABE-BF4E-7D87CDBEBAC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2BC-4ABE-BF4E-7D87CDBEBAC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22BC-4ABE-BF4E-7D87CDBEBAC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2BC-4ABE-BF4E-7D87CDBEBAC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22BC-4ABE-BF4E-7D87CDBEBAC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22BC-4ABE-BF4E-7D87CDBEBAC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22BC-4ABE-BF4E-7D87CDBEBAC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22BC-4ABE-BF4E-7D87CDBEBAC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22BC-4ABE-BF4E-7D87CDBEBAC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22BC-4ABE-BF4E-7D87CDBEBAC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22BC-4ABE-BF4E-7D87CDBEBAC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22BC-4ABE-BF4E-7D87CDBEBAC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22BC-4ABE-BF4E-7D87CDBEBAC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22BC-4ABE-BF4E-7D87CDBEBAC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22BC-4ABE-BF4E-7D87CDBEBAC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22BC-4ABE-BF4E-7D87CDBEBAC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22BC-4ABE-BF4E-7D87CDBEBAC1}"/>
                </c:ext>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22BC-4ABE-BF4E-7D87CDBEBAC1}"/>
                </c:ext>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22BC-4ABE-BF4E-7D87CDBEBAC1}"/>
                </c:ext>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22BC-4ABE-BF4E-7D87CDBEBAC1}"/>
                </c:ext>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22BC-4ABE-BF4E-7D87CDBEBAC1}"/>
                </c:ext>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22BC-4ABE-BF4E-7D87CDBEBAC1}"/>
                </c:ext>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22BC-4ABE-BF4E-7D87CDBEBAC1}"/>
                </c:ext>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22BC-4ABE-BF4E-7D87CDBEBAC1}"/>
                </c:ext>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22BC-4ABE-BF4E-7D87CDBEBAC1}"/>
                </c:ext>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22BC-4ABE-BF4E-7D87CDBEBAC1}"/>
                </c:ext>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22BC-4ABE-BF4E-7D87CDBEBAC1}"/>
                </c:ext>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22BC-4ABE-BF4E-7D87CDBEBAC1}"/>
                </c:ext>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22BC-4ABE-BF4E-7D87CDBEBAC1}"/>
                </c:ext>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22BC-4ABE-BF4E-7D87CDBEBAC1}"/>
                </c:ext>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22BC-4ABE-BF4E-7D87CDBEBAC1}"/>
                </c:ext>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22BC-4ABE-BF4E-7D87CDBEBAC1}"/>
                </c:ext>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22BC-4ABE-BF4E-7D87CDBEBAC1}"/>
                </c:ext>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22BC-4ABE-BF4E-7D87CDBEBAC1}"/>
                </c:ext>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22BC-4ABE-BF4E-7D87CDBEBAC1}"/>
                </c:ext>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22BC-4ABE-BF4E-7D87CDBEBAC1}"/>
                </c:ext>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22BC-4ABE-BF4E-7D87CDBEBAC1}"/>
                </c:ext>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22BC-4ABE-BF4E-7D87CDBEBAC1}"/>
                </c:ext>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22BC-4ABE-BF4E-7D87CDBEBAC1}"/>
                </c:ext>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22BC-4ABE-BF4E-7D87CDBEBAC1}"/>
                </c:ext>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22BC-4ABE-BF4E-7D87CDBEBAC1}"/>
                </c:ext>
              </c:extLst>
            </c:dLbl>
            <c:spPr>
              <a:noFill/>
              <a:ln>
                <a:noFill/>
              </a:ln>
              <a:effectLst/>
            </c:spPr>
            <c:txPr>
              <a:bodyPr wrap="square" lIns="38100" tIns="19050" rIns="38100" bIns="19050" anchor="ctr">
                <a:spAutoFit/>
              </a:bodyPr>
              <a:lstStyle/>
              <a:p>
                <a:pPr>
                  <a:defRPr sz="1100" b="1">
                    <a:solidFill>
                      <a:schemeClr val="bg1">
                        <a:lumMod val="50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2.6'!$D$4:$BV$4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2.6'!$D$5:$BV$5</c:f>
              <c:numCache>
                <c:formatCode>0.0%</c:formatCode>
                <c:ptCount val="71"/>
                <c:pt idx="9" formatCode="_-* #\ ##0\ _€_-;\-* #\ ##0\ _€_-;_-* &quot;-&quot;??\ _€_-;_-@_-">
                  <c:v>1550.005234173296</c:v>
                </c:pt>
                <c:pt idx="10" formatCode="_-* #\ ##0\ _€_-;\-* #\ ##0\ _€_-;_-* &quot;-&quot;??\ _€_-;_-@_-">
                  <c:v>1549.138351801048</c:v>
                </c:pt>
                <c:pt idx="11" formatCode="_-* #\ ##0\ _€_-;\-* #\ ##0\ _€_-;_-* &quot;-&quot;??\ _€_-;_-@_-">
                  <c:v>1565.3516424509087</c:v>
                </c:pt>
                <c:pt idx="12" formatCode="_-* #\ ##0\ _€_-;\-* #\ ##0\ _€_-;_-* &quot;-&quot;??\ _€_-;_-@_-">
                  <c:v>1581.6096129933599</c:v>
                </c:pt>
                <c:pt idx="13" formatCode="_-* #\ ##0\ _€_-;\-* #\ ##0\ _€_-;_-* &quot;-&quot;??\ _€_-;_-@_-">
                  <c:v>1588.8571534941611</c:v>
                </c:pt>
                <c:pt idx="14" formatCode="_-* #\ ##0\ _€_-;\-* #\ ##0\ _€_-;_-* &quot;-&quot;??\ _€_-;_-@_-">
                  <c:v>1584.8120533791734</c:v>
                </c:pt>
                <c:pt idx="15" formatCode="_-* #\ ##0\ _€_-;\-* #\ ##0\ _€_-;_-* &quot;-&quot;??\ _€_-;_-@_-">
                  <c:v>1588.490278487147</c:v>
                </c:pt>
                <c:pt idx="16" formatCode="_-* #\ ##0\ _€_-;\-* #\ ##0\ _€_-;_-* &quot;-&quot;??\ _€_-;_-@_-">
                  <c:v>1599.9220224813203</c:v>
                </c:pt>
                <c:pt idx="17" formatCode="_-* #\ ##0\ _€_-;\-* #\ ##0\ _€_-;_-* &quot;-&quot;??\ _€_-;_-@_-">
                  <c:v>1610.782527474908</c:v>
                </c:pt>
                <c:pt idx="18" formatCode="_-* #\ ##0\ _€_-;\-* #\ ##0\ _€_-;_-* &quot;-&quot;??\ _€_-;_-@_-">
                  <c:v>1578.3551567344316</c:v>
                </c:pt>
                <c:pt idx="19" formatCode="_-* #\ ##0\ _€_-;\-* #\ ##0\ _€_-;_-* &quot;-&quot;??\ _€_-;_-@_-">
                  <c:v>1559.8335348758819</c:v>
                </c:pt>
                <c:pt idx="20" formatCode="_-* #\ ##0\ _€_-;\-* #\ ##0\ _€_-;_-* &quot;-&quot;??\ _€_-;_-@_-">
                  <c:v>1569.8487978169087</c:v>
                </c:pt>
              </c:numCache>
            </c:numRef>
          </c:val>
          <c:smooth val="0"/>
          <c:extLst>
            <c:ext xmlns:c15="http://schemas.microsoft.com/office/drawing/2012/chart" uri="{02D57815-91ED-43cb-92C2-25804820EDAC}">
              <c15:datalabelsRange>
                <c15:f>{"".""."".""."".""."".""."".""."".""."".""."".""."".""."".""."1569,848798"."".""."".""."".""."".""."".""."".""."".""."".""."".""."".""."".""."".""."".""."".""."".""."".""."".""."".""."".""."".""."".""."".""."".""."".""."".""}</c15:f>
                <c15:dlblRangeCache>
                  <c:ptCount val="71"/>
                  <c:pt idx="20">
                    <c:v>1569,848798</c:v>
                  </c:pt>
                </c15:dlblRangeCache>
              </c15:datalabelsRange>
            </c:ext>
            <c:ext xmlns:c16="http://schemas.microsoft.com/office/drawing/2014/chart" uri="{C3380CC4-5D6E-409C-BE32-E72D297353CC}">
              <c16:uniqueId val="{00000047-22BC-4ABE-BF4E-7D87CDBEBAC1}"/>
            </c:ext>
          </c:extLst>
        </c:ser>
        <c:ser>
          <c:idx val="1"/>
          <c:order val="1"/>
          <c:tx>
            <c:strRef>
              <c:f>'Fig 2.6'!$C$6</c:f>
              <c:strCache>
                <c:ptCount val="1"/>
                <c:pt idx="0">
                  <c:v>1,6%</c:v>
                </c:pt>
              </c:strCache>
            </c:strRef>
          </c:tx>
          <c:spPr>
            <a:ln w="28575">
              <a:solidFill>
                <a:srgbClr val="006600"/>
              </a:solidFill>
            </a:ln>
          </c:spPr>
          <c:marker>
            <c:symbol val="none"/>
          </c:marker>
          <c:dLbls>
            <c:dLbl>
              <c:idx val="70"/>
              <c:layout>
                <c:manualLayout>
                  <c:x val="-5.8796296296296298E-2"/>
                  <c:y val="-1.43018018018018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E-22BC-4ABE-BF4E-7D87CDBEBAC1}"/>
                </c:ext>
              </c:extLst>
            </c:dLbl>
            <c:spPr>
              <a:noFill/>
              <a:ln>
                <a:noFill/>
              </a:ln>
              <a:effectLst/>
            </c:spPr>
            <c:txPr>
              <a:bodyPr wrap="square" lIns="38100" tIns="19050" rIns="38100" bIns="19050" anchor="ctr">
                <a:spAutoFit/>
              </a:bodyPr>
              <a:lstStyle/>
              <a:p>
                <a:pPr>
                  <a:defRPr b="1">
                    <a:solidFill>
                      <a:srgbClr val="0066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'Fig 2.6'!$D$4:$BV$4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2.6'!$D$6:$BV$6</c:f>
              <c:numCache>
                <c:formatCode>0.0%</c:formatCode>
                <c:ptCount val="71"/>
                <c:pt idx="20" formatCode="_-* #\ ##0\ _€_-;\-* #\ ##0\ _€_-;_-* &quot;-&quot;??\ _€_-;_-@_-">
                  <c:v>1569.8487978169087</c:v>
                </c:pt>
                <c:pt idx="21" formatCode="_-* #\ ##0\ _€_-;\-* #\ ##0\ _€_-;_-* &quot;-&quot;??\ _€_-;_-@_-">
                  <c:v>1561.4932810317052</c:v>
                </c:pt>
                <c:pt idx="22" formatCode="_-* #\ ##0\ _€_-;\-* #\ ##0\ _€_-;_-* &quot;-&quot;??\ _€_-;_-@_-">
                  <c:v>1521.1666750755949</c:v>
                </c:pt>
                <c:pt idx="23" formatCode="_-* #\ ##0\ _€_-;\-* #\ ##0\ _€_-;_-* &quot;-&quot;??\ _€_-;_-@_-">
                  <c:v>1518.4518503052257</c:v>
                </c:pt>
                <c:pt idx="24" formatCode="_-* #\ ##0\ _€_-;\-* #\ ##0\ _€_-;_-* &quot;-&quot;??\ _€_-;_-@_-">
                  <c:v>1562.7133240267981</c:v>
                </c:pt>
                <c:pt idx="25" formatCode="_-* #\ ##0\ _€_-;\-* #\ ##0\ _€_-;_-* &quot;-&quot;??\ _€_-;_-@_-">
                  <c:v>1581.7457635210908</c:v>
                </c:pt>
                <c:pt idx="26" formatCode="_-* #\ ##0\ _€_-;\-* #\ ##0\ _€_-;_-* &quot;-&quot;??\ _€_-;_-@_-">
                  <c:v>1585.5151538595796</c:v>
                </c:pt>
                <c:pt idx="27" formatCode="_-* #\ ##0\ _€_-;\-* #\ ##0\ _€_-;_-* &quot;-&quot;??\ _€_-;_-@_-">
                  <c:v>1587.0470096510142</c:v>
                </c:pt>
                <c:pt idx="28" formatCode="_-* #\ ##0\ _€_-;\-* #\ ##0\ _€_-;_-* &quot;-&quot;??\ _€_-;_-@_-">
                  <c:v>1589.3971828052606</c:v>
                </c:pt>
                <c:pt idx="29" formatCode="_-* #\ ##0\ _€_-;\-* #\ ##0\ _€_-;_-* &quot;-&quot;??\ _€_-;_-@_-">
                  <c:v>1597.033308151347</c:v>
                </c:pt>
                <c:pt idx="30" formatCode="_-* #\ ##0\ _€_-;\-* #\ ##0\ _€_-;_-* &quot;-&quot;??\ _€_-;_-@_-">
                  <c:v>1603.7307879019447</c:v>
                </c:pt>
                <c:pt idx="31" formatCode="_-* #\ ##0\ _€_-;\-* #\ ##0\ _€_-;_-* &quot;-&quot;??\ _€_-;_-@_-">
                  <c:v>1609.3585424362775</c:v>
                </c:pt>
                <c:pt idx="32" formatCode="_-* #\ ##0\ _€_-;\-* #\ ##0\ _€_-;_-* &quot;-&quot;??\ _€_-;_-@_-">
                  <c:v>1610.3388953521207</c:v>
                </c:pt>
                <c:pt idx="33" formatCode="_-* #\ ##0\ _€_-;\-* #\ ##0\ _€_-;_-* &quot;-&quot;??\ _€_-;_-@_-">
                  <c:v>1615.7873104881608</c:v>
                </c:pt>
                <c:pt idx="34" formatCode="_-* #\ ##0\ _€_-;\-* #\ ##0\ _€_-;_-* &quot;-&quot;??\ _€_-;_-@_-">
                  <c:v>1618.2132846622858</c:v>
                </c:pt>
                <c:pt idx="35" formatCode="_-* #\ ##0\ _€_-;\-* #\ ##0\ _€_-;_-* &quot;-&quot;??\ _€_-;_-@_-">
                  <c:v>1624.178541921448</c:v>
                </c:pt>
                <c:pt idx="36" formatCode="_-* #\ ##0\ _€_-;\-* #\ ##0\ _€_-;_-* &quot;-&quot;??\ _€_-;_-@_-">
                  <c:v>1632.2857812000368</c:v>
                </c:pt>
                <c:pt idx="37" formatCode="_-* #\ ##0\ _€_-;\-* #\ ##0\ _€_-;_-* &quot;-&quot;??\ _€_-;_-@_-">
                  <c:v>1639.7265316536639</c:v>
                </c:pt>
                <c:pt idx="38" formatCode="_-* #\ ##0\ _€_-;\-* #\ ##0\ _€_-;_-* &quot;-&quot;??\ _€_-;_-@_-">
                  <c:v>1646.1661181026775</c:v>
                </c:pt>
                <c:pt idx="39" formatCode="_-* #\ ##0\ _€_-;\-* #\ ##0\ _€_-;_-* &quot;-&quot;??\ _€_-;_-@_-">
                  <c:v>1652.9779728015169</c:v>
                </c:pt>
                <c:pt idx="40" formatCode="_-* #\ ##0\ _€_-;\-* #\ ##0\ _€_-;_-* &quot;-&quot;??\ _€_-;_-@_-">
                  <c:v>1659.845225073452</c:v>
                </c:pt>
                <c:pt idx="41" formatCode="_-* #\ ##0\ _€_-;\-* #\ ##0\ _€_-;_-* &quot;-&quot;??\ _€_-;_-@_-">
                  <c:v>1668.6173759442945</c:v>
                </c:pt>
                <c:pt idx="42" formatCode="_-* #\ ##0\ _€_-;\-* #\ ##0\ _€_-;_-* &quot;-&quot;??\ _€_-;_-@_-">
                  <c:v>1677.3246473684753</c:v>
                </c:pt>
                <c:pt idx="43" formatCode="_-* #\ ##0\ _€_-;\-* #\ ##0\ _€_-;_-* &quot;-&quot;??\ _€_-;_-@_-">
                  <c:v>1684.0349942206826</c:v>
                </c:pt>
                <c:pt idx="44" formatCode="_-* #\ ##0\ _€_-;\-* #\ ##0\ _€_-;_-* &quot;-&quot;??\ _€_-;_-@_-">
                  <c:v>1692.7191978206054</c:v>
                </c:pt>
                <c:pt idx="45" formatCode="_-* #\ ##0\ _€_-;\-* #\ ##0\ _€_-;_-* &quot;-&quot;??\ _€_-;_-@_-">
                  <c:v>1702.2140534714185</c:v>
                </c:pt>
                <c:pt idx="46" formatCode="_-* #\ ##0\ _€_-;\-* #\ ##0\ _€_-;_-* &quot;-&quot;??\ _€_-;_-@_-">
                  <c:v>1710.3856852696922</c:v>
                </c:pt>
                <c:pt idx="47" formatCode="_-* #\ ##0\ _€_-;\-* #\ ##0\ _€_-;_-* &quot;-&quot;??\ _€_-;_-@_-">
                  <c:v>1718.8644723276086</c:v>
                </c:pt>
                <c:pt idx="48" formatCode="_-* #\ ##0\ _€_-;\-* #\ ##0\ _€_-;_-* &quot;-&quot;??\ _€_-;_-@_-">
                  <c:v>1728.1135590102353</c:v>
                </c:pt>
                <c:pt idx="49" formatCode="_-* #\ ##0\ _€_-;\-* #\ ##0\ _€_-;_-* &quot;-&quot;??\ _€_-;_-@_-">
                  <c:v>1739.0751851000091</c:v>
                </c:pt>
                <c:pt idx="50" formatCode="_-* #\ ##0\ _€_-;\-* #\ ##0\ _€_-;_-* &quot;-&quot;??\ _€_-;_-@_-">
                  <c:v>1749.993719303598</c:v>
                </c:pt>
                <c:pt idx="51" formatCode="_-* #\ ##0\ _€_-;\-* #\ ##0\ _€_-;_-* &quot;-&quot;??\ _€_-;_-@_-">
                  <c:v>1762.9726306340494</c:v>
                </c:pt>
                <c:pt idx="52" formatCode="_-* #\ ##0\ _€_-;\-* #\ ##0\ _€_-;_-* &quot;-&quot;??\ _€_-;_-@_-">
                  <c:v>1776.2039952603664</c:v>
                </c:pt>
                <c:pt idx="53" formatCode="_-* #\ ##0\ _€_-;\-* #\ ##0\ _€_-;_-* &quot;-&quot;??\ _€_-;_-@_-">
                  <c:v>1790.0574246502783</c:v>
                </c:pt>
                <c:pt idx="54" formatCode="_-* #\ ##0\ _€_-;\-* #\ ##0\ _€_-;_-* &quot;-&quot;??\ _€_-;_-@_-">
                  <c:v>1803.6377048803681</c:v>
                </c:pt>
                <c:pt idx="55" formatCode="_-* #\ ##0\ _€_-;\-* #\ ##0\ _€_-;_-* &quot;-&quot;??\ _€_-;_-@_-">
                  <c:v>1816.8674262724221</c:v>
                </c:pt>
                <c:pt idx="56" formatCode="_-* #\ ##0\ _€_-;\-* #\ ##0\ _€_-;_-* &quot;-&quot;??\ _€_-;_-@_-">
                  <c:v>1830.9978443766624</c:v>
                </c:pt>
                <c:pt idx="57" formatCode="_-* #\ ##0\ _€_-;\-* #\ ##0\ _€_-;_-* &quot;-&quot;??\ _€_-;_-@_-">
                  <c:v>1846.7872364511461</c:v>
                </c:pt>
                <c:pt idx="58" formatCode="_-* #\ ##0\ _€_-;\-* #\ ##0\ _€_-;_-* &quot;-&quot;??\ _€_-;_-@_-">
                  <c:v>1864.1907813010178</c:v>
                </c:pt>
                <c:pt idx="59" formatCode="_-* #\ ##0\ _€_-;\-* #\ ##0\ _€_-;_-* &quot;-&quot;??\ _€_-;_-@_-">
                  <c:v>1882.5691883391942</c:v>
                </c:pt>
                <c:pt idx="60" formatCode="_-* #\ ##0\ _€_-;\-* #\ ##0\ _€_-;_-* &quot;-&quot;??\ _€_-;_-@_-">
                  <c:v>1901.3351022101815</c:v>
                </c:pt>
                <c:pt idx="61" formatCode="_-* #\ ##0\ _€_-;\-* #\ ##0\ _€_-;_-* &quot;-&quot;??\ _€_-;_-@_-">
                  <c:v>1921.2544622729747</c:v>
                </c:pt>
                <c:pt idx="62" formatCode="_-* #\ ##0\ _€_-;\-* #\ ##0\ _€_-;_-* &quot;-&quot;??\ _€_-;_-@_-">
                  <c:v>1942.1639111616366</c:v>
                </c:pt>
                <c:pt idx="63" formatCode="_-* #\ ##0\ _€_-;\-* #\ ##0\ _€_-;_-* &quot;-&quot;??\ _€_-;_-@_-">
                  <c:v>1964.14121334688</c:v>
                </c:pt>
                <c:pt idx="64" formatCode="_-* #\ ##0\ _€_-;\-* #\ ##0\ _€_-;_-* &quot;-&quot;??\ _€_-;_-@_-">
                  <c:v>1986.2180338993276</c:v>
                </c:pt>
                <c:pt idx="65" formatCode="_-* #\ ##0\ _€_-;\-* #\ ##0\ _€_-;_-* &quot;-&quot;??\ _€_-;_-@_-">
                  <c:v>2009.2304321752836</c:v>
                </c:pt>
                <c:pt idx="66" formatCode="_-* #\ ##0\ _€_-;\-* #\ ##0\ _€_-;_-* &quot;-&quot;??\ _€_-;_-@_-">
                  <c:v>2032.9760404058943</c:v>
                </c:pt>
                <c:pt idx="67" formatCode="_-* #\ ##0\ _€_-;\-* #\ ##0\ _€_-;_-* &quot;-&quot;??\ _€_-;_-@_-">
                  <c:v>2057.9314392441606</c:v>
                </c:pt>
                <c:pt idx="68" formatCode="_-* #\ ##0\ _€_-;\-* #\ ##0\ _€_-;_-* &quot;-&quot;??\ _€_-;_-@_-">
                  <c:v>2083.8414030214908</c:v>
                </c:pt>
                <c:pt idx="69" formatCode="_-* #\ ##0\ _€_-;\-* #\ ##0\ _€_-;_-* &quot;-&quot;??\ _€_-;_-@_-">
                  <c:v>2110.8238266136054</c:v>
                </c:pt>
                <c:pt idx="70" formatCode="_-* #\ ##0\ _€_-;\-* #\ ##0\ _€_-;_-* &quot;-&quot;??\ _€_-;_-@_-">
                  <c:v>2137.9417607794162</c:v>
                </c:pt>
              </c:numCache>
            </c:numRef>
          </c:val>
          <c:smooth val="0"/>
          <c:extLst>
            <c:ext xmlns:c16="http://schemas.microsoft.com/office/drawing/2014/chart" uri="{C3380CC4-5D6E-409C-BE32-E72D297353CC}">
              <c16:uniqueId val="{0000008F-22BC-4ABE-BF4E-7D87CDBEBAC1}"/>
            </c:ext>
          </c:extLst>
        </c:ser>
        <c:ser>
          <c:idx val="2"/>
          <c:order val="2"/>
          <c:tx>
            <c:strRef>
              <c:f>'Fig 2.6'!$C$7</c:f>
              <c:strCache>
                <c:ptCount val="1"/>
                <c:pt idx="0">
                  <c:v>1,3%</c:v>
                </c:pt>
              </c:strCache>
            </c:strRef>
          </c:tx>
          <c:spPr>
            <a:ln w="28575">
              <a:solidFill>
                <a:schemeClr val="accent5">
                  <a:lumMod val="75000"/>
                </a:schemeClr>
              </a:solidFill>
            </a:ln>
          </c:spPr>
          <c:marker>
            <c:symbol val="none"/>
          </c:marker>
          <c:cat>
            <c:numRef>
              <c:f>'Fig 2.6'!$D$4:$BV$4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2.6'!$D$7:$BV$7</c:f>
              <c:numCache>
                <c:formatCode>0.0%</c:formatCode>
                <c:ptCount val="71"/>
                <c:pt idx="20" formatCode="_-* #\ ##0\ _€_-;\-* #\ ##0\ _€_-;_-* &quot;-&quot;??\ _€_-;_-@_-">
                  <c:v>1569.8487978169087</c:v>
                </c:pt>
                <c:pt idx="21" formatCode="_-* #\ ##0\ _€_-;\-* #\ ##0\ _€_-;_-* &quot;-&quot;??\ _€_-;_-@_-">
                  <c:v>1561.4932810317052</c:v>
                </c:pt>
                <c:pt idx="22" formatCode="_-* #\ ##0\ _€_-;\-* #\ ##0\ _€_-;_-* &quot;-&quot;??\ _€_-;_-@_-">
                  <c:v>1521.1666750755949</c:v>
                </c:pt>
                <c:pt idx="23" formatCode="_-* #\ ##0\ _€_-;\-* #\ ##0\ _€_-;_-* &quot;-&quot;??\ _€_-;_-@_-">
                  <c:v>1518.4518503052257</c:v>
                </c:pt>
                <c:pt idx="24" formatCode="_-* #\ ##0\ _€_-;\-* #\ ##0\ _€_-;_-* &quot;-&quot;??\ _€_-;_-@_-">
                  <c:v>1562.7133240267981</c:v>
                </c:pt>
                <c:pt idx="25" formatCode="_-* #\ ##0\ _€_-;\-* #\ ##0\ _€_-;_-* &quot;-&quot;??\ _€_-;_-@_-">
                  <c:v>1581.7457635210908</c:v>
                </c:pt>
                <c:pt idx="26" formatCode="_-* #\ ##0\ _€_-;\-* #\ ##0\ _€_-;_-* &quot;-&quot;??\ _€_-;_-@_-">
                  <c:v>1585.5151538595796</c:v>
                </c:pt>
                <c:pt idx="27" formatCode="_-* #\ ##0\ _€_-;\-* #\ ##0\ _€_-;_-* &quot;-&quot;??\ _€_-;_-@_-">
                  <c:v>1587.0470096510142</c:v>
                </c:pt>
                <c:pt idx="28" formatCode="_-* #\ ##0\ _€_-;\-* #\ ##0\ _€_-;_-* &quot;-&quot;??\ _€_-;_-@_-">
                  <c:v>1589.2945957880877</c:v>
                </c:pt>
                <c:pt idx="29" formatCode="_-* #\ ##0\ _€_-;\-* #\ ##0\ _€_-;_-* &quot;-&quot;??\ _€_-;_-@_-">
                  <c:v>1596.8443632133151</c:v>
                </c:pt>
                <c:pt idx="30" formatCode="_-* #\ ##0\ _€_-;\-* #\ ##0\ _€_-;_-* &quot;-&quot;??\ _€_-;_-@_-">
                  <c:v>1602.7882203529048</c:v>
                </c:pt>
                <c:pt idx="31" formatCode="_-* #\ ##0\ _€_-;\-* #\ ##0\ _€_-;_-* &quot;-&quot;??\ _€_-;_-@_-">
                  <c:v>1607.2198913243265</c:v>
                </c:pt>
                <c:pt idx="32" formatCode="_-* #\ ##0\ _€_-;\-* #\ ##0\ _€_-;_-* &quot;-&quot;??\ _€_-;_-@_-">
                  <c:v>1607.294665485334</c:v>
                </c:pt>
                <c:pt idx="33" formatCode="_-* #\ ##0\ _€_-;\-* #\ ##0\ _€_-;_-* &quot;-&quot;??\ _€_-;_-@_-">
                  <c:v>1610.4438895280878</c:v>
                </c:pt>
                <c:pt idx="34" formatCode="_-* #\ ##0\ _€_-;\-* #\ ##0\ _€_-;_-* &quot;-&quot;??\ _€_-;_-@_-">
                  <c:v>1610.819088571275</c:v>
                </c:pt>
                <c:pt idx="35" formatCode="_-* #\ ##0\ _€_-;\-* #\ ##0\ _€_-;_-* &quot;-&quot;??\ _€_-;_-@_-">
                  <c:v>1614.9462153629686</c:v>
                </c:pt>
                <c:pt idx="36" formatCode="_-* #\ ##0\ _€_-;\-* #\ ##0\ _€_-;_-* &quot;-&quot;??\ _€_-;_-@_-">
                  <c:v>1621.2584179598632</c:v>
                </c:pt>
                <c:pt idx="37" formatCode="_-* #\ ##0\ _€_-;\-* #\ ##0\ _€_-;_-* &quot;-&quot;??\ _€_-;_-@_-">
                  <c:v>1626.5978023567161</c:v>
                </c:pt>
                <c:pt idx="38" formatCode="_-* #\ ##0\ _€_-;\-* #\ ##0\ _€_-;_-* &quot;-&quot;??\ _€_-;_-@_-">
                  <c:v>1631.0589576766861</c:v>
                </c:pt>
                <c:pt idx="39" formatCode="_-* #\ ##0\ _€_-;\-* #\ ##0\ _€_-;_-* &quot;-&quot;??\ _€_-;_-@_-">
                  <c:v>1635.6612857328671</c:v>
                </c:pt>
                <c:pt idx="40" formatCode="_-* #\ ##0\ _€_-;\-* #\ ##0\ _€_-;_-* &quot;-&quot;??\ _€_-;_-@_-">
                  <c:v>1640.2595501629439</c:v>
                </c:pt>
                <c:pt idx="41" formatCode="_-* #\ ##0\ _€_-;\-* #\ ##0\ _€_-;_-* &quot;-&quot;??\ _€_-;_-@_-">
                  <c:v>1647.2566130438677</c:v>
                </c:pt>
                <c:pt idx="42" formatCode="_-* #\ ##0\ _€_-;\-* #\ ##0\ _€_-;_-* &quot;-&quot;??\ _€_-;_-@_-">
                  <c:v>1653.7641640668301</c:v>
                </c:pt>
                <c:pt idx="43" formatCode="_-* #\ ##0\ _€_-;\-* #\ ##0\ _€_-;_-* &quot;-&quot;??\ _€_-;_-@_-">
                  <c:v>1658.4435687234754</c:v>
                </c:pt>
                <c:pt idx="44" formatCode="_-* #\ ##0\ _€_-;\-* #\ ##0\ _€_-;_-* &quot;-&quot;??\ _€_-;_-@_-">
                  <c:v>1665.1601495535729</c:v>
                </c:pt>
                <c:pt idx="45" formatCode="_-* #\ ##0\ _€_-;\-* #\ ##0\ _€_-;_-* &quot;-&quot;??\ _€_-;_-@_-">
                  <c:v>1672.4550244053337</c:v>
                </c:pt>
                <c:pt idx="46" formatCode="_-* #\ ##0\ _€_-;\-* #\ ##0\ _€_-;_-* &quot;-&quot;??\ _€_-;_-@_-">
                  <c:v>1678.4439809779481</c:v>
                </c:pt>
                <c:pt idx="47" formatCode="_-* #\ ##0\ _€_-;\-* #\ ##0\ _€_-;_-* &quot;-&quot;??\ _€_-;_-@_-">
                  <c:v>1684.6306230431012</c:v>
                </c:pt>
                <c:pt idx="48" formatCode="_-* #\ ##0\ _€_-;\-* #\ ##0\ _€_-;_-* &quot;-&quot;??\ _€_-;_-@_-">
                  <c:v>1691.3192154002982</c:v>
                </c:pt>
                <c:pt idx="49" formatCode="_-* #\ ##0\ _€_-;\-* #\ ##0\ _€_-;_-* &quot;-&quot;??\ _€_-;_-@_-">
                  <c:v>1699.5285534500629</c:v>
                </c:pt>
                <c:pt idx="50" formatCode="_-* #\ ##0\ _€_-;\-* #\ ##0\ _€_-;_-* &quot;-&quot;??\ _€_-;_-@_-">
                  <c:v>1707.9070945808301</c:v>
                </c:pt>
                <c:pt idx="51" formatCode="_-* #\ ##0\ _€_-;\-* #\ ##0\ _€_-;_-* &quot;-&quot;??\ _€_-;_-@_-">
                  <c:v>1718.2381746690396</c:v>
                </c:pt>
                <c:pt idx="52" formatCode="_-* #\ ##0\ _€_-;\-* #\ ##0\ _€_-;_-* &quot;-&quot;??\ _€_-;_-@_-">
                  <c:v>1729.1134399374848</c:v>
                </c:pt>
                <c:pt idx="53" formatCode="_-* #\ ##0\ _€_-;\-* #\ ##0\ _€_-;_-* &quot;-&quot;??\ _€_-;_-@_-">
                  <c:v>1740.2775307994721</c:v>
                </c:pt>
                <c:pt idx="54" formatCode="_-* #\ ##0\ _€_-;\-* #\ ##0\ _€_-;_-* &quot;-&quot;??\ _€_-;_-@_-">
                  <c:v>1750.8318739735307</c:v>
                </c:pt>
                <c:pt idx="55" formatCode="_-* #\ ##0\ _€_-;\-* #\ ##0\ _€_-;_-* &quot;-&quot;??\ _€_-;_-@_-">
                  <c:v>1761.2687387143112</c:v>
                </c:pt>
                <c:pt idx="56" formatCode="_-* #\ ##0\ _€_-;\-* #\ ##0\ _€_-;_-* &quot;-&quot;??\ _€_-;_-@_-">
                  <c:v>1772.3977422299745</c:v>
                </c:pt>
                <c:pt idx="57" formatCode="_-* #\ ##0\ _€_-;\-* #\ ##0\ _€_-;_-* &quot;-&quot;??\ _€_-;_-@_-">
                  <c:v>1785.6868121868633</c:v>
                </c:pt>
                <c:pt idx="58" formatCode="_-* #\ ##0\ _€_-;\-* #\ ##0\ _€_-;_-* &quot;-&quot;??\ _€_-;_-@_-">
                  <c:v>1799.9461418560841</c:v>
                </c:pt>
                <c:pt idx="59" formatCode="_-* #\ ##0\ _€_-;\-* #\ ##0\ _€_-;_-* &quot;-&quot;??\ _€_-;_-@_-">
                  <c:v>1815.4503549228314</c:v>
                </c:pt>
                <c:pt idx="60" formatCode="_-* #\ ##0\ _€_-;\-* #\ ##0\ _€_-;_-* &quot;-&quot;??\ _€_-;_-@_-">
                  <c:v>1831.2754809114483</c:v>
                </c:pt>
                <c:pt idx="61" formatCode="_-* #\ ##0\ _€_-;\-* #\ ##0\ _€_-;_-* &quot;-&quot;??\ _€_-;_-@_-">
                  <c:v>1848.1222055873491</c:v>
                </c:pt>
                <c:pt idx="62" formatCode="_-* #\ ##0\ _€_-;\-* #\ ##0\ _€_-;_-* &quot;-&quot;??\ _€_-;_-@_-">
                  <c:v>1865.4931254796907</c:v>
                </c:pt>
                <c:pt idx="63" formatCode="_-* #\ ##0\ _€_-;\-* #\ ##0\ _€_-;_-* &quot;-&quot;??\ _€_-;_-@_-">
                  <c:v>1883.8815803032353</c:v>
                </c:pt>
                <c:pt idx="64" formatCode="_-* #\ ##0\ _€_-;\-* #\ ##0\ _€_-;_-* &quot;-&quot;??\ _€_-;_-@_-">
                  <c:v>1902.7639382990453</c:v>
                </c:pt>
                <c:pt idx="65" formatCode="_-* #\ ##0\ _€_-;\-* #\ ##0\ _€_-;_-* &quot;-&quot;??\ _€_-;_-@_-">
                  <c:v>1922.3974434744662</c:v>
                </c:pt>
                <c:pt idx="66" formatCode="_-* #\ ##0\ _€_-;\-* #\ ##0\ _€_-;_-* &quot;-&quot;??\ _€_-;_-@_-">
                  <c:v>1942.392523462222</c:v>
                </c:pt>
                <c:pt idx="67" formatCode="_-* #\ ##0\ _€_-;\-* #\ ##0\ _€_-;_-* &quot;-&quot;??\ _€_-;_-@_-">
                  <c:v>1962.6342271888768</c:v>
                </c:pt>
                <c:pt idx="68" formatCode="_-* #\ ##0\ _€_-;\-* #\ ##0\ _€_-;_-* &quot;-&quot;??\ _€_-;_-@_-">
                  <c:v>1983.4978037970282</c:v>
                </c:pt>
                <c:pt idx="69" formatCode="_-* #\ ##0\ _€_-;\-* #\ ##0\ _€_-;_-* &quot;-&quot;??\ _€_-;_-@_-">
                  <c:v>2006.3276029670453</c:v>
                </c:pt>
                <c:pt idx="70" formatCode="_-* #\ ##0\ _€_-;\-* #\ ##0\ _€_-;_-* &quot;-&quot;??\ _€_-;_-@_-">
                  <c:v>2028.5430161445547</c:v>
                </c:pt>
              </c:numCache>
            </c:numRef>
          </c:val>
          <c:smooth val="0"/>
          <c:extLst>
            <c:ext xmlns:c16="http://schemas.microsoft.com/office/drawing/2014/chart" uri="{C3380CC4-5D6E-409C-BE32-E72D297353CC}">
              <c16:uniqueId val="{00000090-22BC-4ABE-BF4E-7D87CDBEBAC1}"/>
            </c:ext>
          </c:extLst>
        </c:ser>
        <c:ser>
          <c:idx val="3"/>
          <c:order val="3"/>
          <c:tx>
            <c:strRef>
              <c:f>'Fig 2.6'!$C$8</c:f>
              <c:strCache>
                <c:ptCount val="1"/>
                <c:pt idx="0">
                  <c:v>1,0%</c:v>
                </c:pt>
              </c:strCache>
            </c:strRef>
          </c:tx>
          <c:spPr>
            <a:ln w="28575">
              <a:solidFill>
                <a:schemeClr val="accent6">
                  <a:lumMod val="75000"/>
                </a:schemeClr>
              </a:solidFill>
            </a:ln>
          </c:spPr>
          <c:marker>
            <c:symbol val="none"/>
          </c:marker>
          <c:cat>
            <c:numRef>
              <c:f>'Fig 2.6'!$D$4:$BV$4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2.6'!$D$8:$BV$8</c:f>
              <c:numCache>
                <c:formatCode>0.0%</c:formatCode>
                <c:ptCount val="71"/>
                <c:pt idx="20" formatCode="_-* #\ ##0\ _€_-;\-* #\ ##0\ _€_-;_-* &quot;-&quot;??\ _€_-;_-@_-">
                  <c:v>1569.8487978169087</c:v>
                </c:pt>
                <c:pt idx="21" formatCode="_-* #\ ##0\ _€_-;\-* #\ ##0\ _€_-;_-* &quot;-&quot;??\ _€_-;_-@_-">
                  <c:v>1561.4932810317052</c:v>
                </c:pt>
                <c:pt idx="22" formatCode="_-* #\ ##0\ _€_-;\-* #\ ##0\ _€_-;_-* &quot;-&quot;??\ _€_-;_-@_-">
                  <c:v>1521.1666750755949</c:v>
                </c:pt>
                <c:pt idx="23" formatCode="_-* #\ ##0\ _€_-;\-* #\ ##0\ _€_-;_-* &quot;-&quot;??\ _€_-;_-@_-">
                  <c:v>1518.4518503052257</c:v>
                </c:pt>
                <c:pt idx="24" formatCode="_-* #\ ##0\ _€_-;\-* #\ ##0\ _€_-;_-* &quot;-&quot;??\ _€_-;_-@_-">
                  <c:v>1562.7133240267981</c:v>
                </c:pt>
                <c:pt idx="25" formatCode="_-* #\ ##0\ _€_-;\-* #\ ##0\ _€_-;_-* &quot;-&quot;??\ _€_-;_-@_-">
                  <c:v>1581.7457635210908</c:v>
                </c:pt>
                <c:pt idx="26" formatCode="_-* #\ ##0\ _€_-;\-* #\ ##0\ _€_-;_-* &quot;-&quot;??\ _€_-;_-@_-">
                  <c:v>1585.5151538595796</c:v>
                </c:pt>
                <c:pt idx="27" formatCode="_-* #\ ##0\ _€_-;\-* #\ ##0\ _€_-;_-* &quot;-&quot;??\ _€_-;_-@_-">
                  <c:v>1587.0470096510142</c:v>
                </c:pt>
                <c:pt idx="28" formatCode="_-* #\ ##0\ _€_-;\-* #\ ##0\ _€_-;_-* &quot;-&quot;??\ _€_-;_-@_-">
                  <c:v>1589.0649050572799</c:v>
                </c:pt>
                <c:pt idx="29" formatCode="_-* #\ ##0\ _€_-;\-* #\ ##0\ _€_-;_-* &quot;-&quot;??\ _€_-;_-@_-">
                  <c:v>1595.9706463695998</c:v>
                </c:pt>
                <c:pt idx="30" formatCode="_-* #\ ##0\ _€_-;\-* #\ ##0\ _€_-;_-* &quot;-&quot;??\ _€_-;_-@_-">
                  <c:v>1601.3388147020758</c:v>
                </c:pt>
                <c:pt idx="31" formatCode="_-* #\ ##0\ _€_-;\-* #\ ##0\ _€_-;_-* &quot;-&quot;??\ _€_-;_-@_-">
                  <c:v>1605.173030298017</c:v>
                </c:pt>
                <c:pt idx="32" formatCode="_-* #\ ##0\ _€_-;\-* #\ ##0\ _€_-;_-* &quot;-&quot;??\ _€_-;_-@_-">
                  <c:v>1603.9585390046575</c:v>
                </c:pt>
                <c:pt idx="33" formatCode="_-* #\ ##0\ _€_-;\-* #\ ##0\ _€_-;_-* &quot;-&quot;??\ _€_-;_-@_-">
                  <c:v>1605.9305289933707</c:v>
                </c:pt>
                <c:pt idx="34" formatCode="_-* #\ ##0\ _€_-;\-* #\ ##0\ _€_-;_-* &quot;-&quot;??\ _€_-;_-@_-">
                  <c:v>1605.0485887802286</c:v>
                </c:pt>
                <c:pt idx="35" formatCode="_-* #\ ##0\ _€_-;\-* #\ ##0\ _€_-;_-* &quot;-&quot;??\ _€_-;_-@_-">
                  <c:v>1607.7503967238881</c:v>
                </c:pt>
                <c:pt idx="36" formatCode="_-* #\ ##0\ _€_-;\-* #\ ##0\ _€_-;_-* &quot;-&quot;??\ _€_-;_-@_-">
                  <c:v>1612.4460588987051</c:v>
                </c:pt>
                <c:pt idx="37" formatCode="_-* #\ ##0\ _€_-;\-* #\ ##0\ _€_-;_-* &quot;-&quot;??\ _€_-;_-@_-">
                  <c:v>1616.1813123694051</c:v>
                </c:pt>
                <c:pt idx="38" formatCode="_-* #\ ##0\ _€_-;\-* #\ ##0\ _€_-;_-* &quot;-&quot;??\ _€_-;_-@_-">
                  <c:v>1618.8152546554038</c:v>
                </c:pt>
                <c:pt idx="39" formatCode="_-* #\ ##0\ _€_-;\-* #\ ##0\ _€_-;_-* &quot;-&quot;??\ _€_-;_-@_-">
                  <c:v>1621.6861259629181</c:v>
                </c:pt>
                <c:pt idx="40" formatCode="_-* #\ ##0\ _€_-;\-* #\ ##0\ _€_-;_-* &quot;-&quot;??\ _€_-;_-@_-">
                  <c:v>1624.6768562532304</c:v>
                </c:pt>
                <c:pt idx="41" formatCode="_-* #\ ##0\ _€_-;\-* #\ ##0\ _€_-;_-* &quot;-&quot;??\ _€_-;_-@_-">
                  <c:v>1629.597452108824</c:v>
                </c:pt>
                <c:pt idx="42" formatCode="_-* #\ ##0\ _€_-;\-* #\ ##0\ _€_-;_-* &quot;-&quot;??\ _€_-;_-@_-">
                  <c:v>1634.2944239750666</c:v>
                </c:pt>
                <c:pt idx="43" formatCode="_-* #\ ##0\ _€_-;\-* #\ ##0\ _€_-;_-* &quot;-&quot;??\ _€_-;_-@_-">
                  <c:v>1636.8084496470151</c:v>
                </c:pt>
                <c:pt idx="44" formatCode="_-* #\ ##0\ _€_-;\-* #\ ##0\ _€_-;_-* &quot;-&quot;??\ _€_-;_-@_-">
                  <c:v>1641.2900229369932</c:v>
                </c:pt>
                <c:pt idx="45" formatCode="_-* #\ ##0\ _€_-;\-* #\ ##0\ _€_-;_-* &quot;-&quot;??\ _€_-;_-@_-">
                  <c:v>1646.2439886669645</c:v>
                </c:pt>
                <c:pt idx="46" formatCode="_-* #\ ##0\ _€_-;\-* #\ ##0\ _€_-;_-* &quot;-&quot;??\ _€_-;_-@_-">
                  <c:v>1649.8960902681806</c:v>
                </c:pt>
                <c:pt idx="47" formatCode="_-* #\ ##0\ _€_-;\-* #\ ##0\ _€_-;_-* &quot;-&quot;??\ _€_-;_-@_-">
                  <c:v>1653.6516115474321</c:v>
                </c:pt>
                <c:pt idx="48" formatCode="_-* #\ ##0\ _€_-;\-* #\ ##0\ _€_-;_-* &quot;-&quot;??\ _€_-;_-@_-">
                  <c:v>1657.8583712429154</c:v>
                </c:pt>
                <c:pt idx="49" formatCode="_-* #\ ##0\ _€_-;\-* #\ ##0\ _€_-;_-* &quot;-&quot;??\ _€_-;_-@_-">
                  <c:v>1663.5534727612417</c:v>
                </c:pt>
                <c:pt idx="50" formatCode="_-* #\ ##0\ _€_-;\-* #\ ##0\ _€_-;_-* &quot;-&quot;??\ _€_-;_-@_-">
                  <c:v>1669.3004475403022</c:v>
                </c:pt>
                <c:pt idx="51" formatCode="_-* #\ ##0\ _€_-;\-* #\ ##0\ _€_-;_-* &quot;-&quot;??\ _€_-;_-@_-">
                  <c:v>1676.5545624841707</c:v>
                </c:pt>
                <c:pt idx="52" formatCode="_-* #\ ##0\ _€_-;\-* #\ ##0\ _€_-;_-* &quot;-&quot;??\ _€_-;_-@_-">
                  <c:v>1684.2865060607621</c:v>
                </c:pt>
                <c:pt idx="53" formatCode="_-* #\ ##0\ _€_-;\-* #\ ##0\ _€_-;_-* &quot;-&quot;??\ _€_-;_-@_-">
                  <c:v>1692.2423428171041</c:v>
                </c:pt>
                <c:pt idx="54" formatCode="_-* #\ ##0\ _€_-;\-* #\ ##0\ _€_-;_-* &quot;-&quot;??\ _€_-;_-@_-">
                  <c:v>1700.080457519163</c:v>
                </c:pt>
                <c:pt idx="55" formatCode="_-* #\ ##0\ _€_-;\-* #\ ##0\ _€_-;_-* &quot;-&quot;??\ _€_-;_-@_-">
                  <c:v>1707.2474834822235</c:v>
                </c:pt>
                <c:pt idx="56" formatCode="_-* #\ ##0\ _€_-;\-* #\ ##0\ _€_-;_-* &quot;-&quot;??\ _€_-;_-@_-">
                  <c:v>1714.8903731340647</c:v>
                </c:pt>
                <c:pt idx="57" formatCode="_-* #\ ##0\ _€_-;\-* #\ ##0\ _€_-;_-* &quot;-&quot;??\ _€_-;_-@_-">
                  <c:v>1724.2595652473278</c:v>
                </c:pt>
                <c:pt idx="58" formatCode="_-* #\ ##0\ _€_-;\-* #\ ##0\ _€_-;_-* &quot;-&quot;??\ _€_-;_-@_-">
                  <c:v>1734.7456088215501</c:v>
                </c:pt>
                <c:pt idx="59" formatCode="_-* #\ ##0\ _€_-;\-* #\ ##0\ _€_-;_-* &quot;-&quot;??\ _€_-;_-@_-">
                  <c:v>1746.4553946549795</c:v>
                </c:pt>
                <c:pt idx="60" formatCode="_-* #\ ##0\ _€_-;\-* #\ ##0\ _€_-;_-* &quot;-&quot;??\ _€_-;_-@_-">
                  <c:v>1758.0171964439887</c:v>
                </c:pt>
                <c:pt idx="61" formatCode="_-* #\ ##0\ _€_-;\-* #\ ##0\ _€_-;_-* &quot;-&quot;??\ _€_-;_-@_-">
                  <c:v>1770.7615897344506</c:v>
                </c:pt>
                <c:pt idx="62" formatCode="_-* #\ ##0\ _€_-;\-* #\ ##0\ _€_-;_-* &quot;-&quot;??\ _€_-;_-@_-">
                  <c:v>1784.0025907033166</c:v>
                </c:pt>
                <c:pt idx="63" formatCode="_-* #\ ##0\ _€_-;\-* #\ ##0\ _€_-;_-* &quot;-&quot;??\ _€_-;_-@_-">
                  <c:v>1798.2076188927565</c:v>
                </c:pt>
                <c:pt idx="64" formatCode="_-* #\ ##0\ _€_-;\-* #\ ##0\ _€_-;_-* &quot;-&quot;??\ _€_-;_-@_-">
                  <c:v>1812.5744913292158</c:v>
                </c:pt>
                <c:pt idx="65" formatCode="_-* #\ ##0\ _€_-;\-* #\ ##0\ _€_-;_-* &quot;-&quot;??\ _€_-;_-@_-">
                  <c:v>1827.460146389978</c:v>
                </c:pt>
                <c:pt idx="66" formatCode="_-* #\ ##0\ _€_-;\-* #\ ##0\ _€_-;_-* &quot;-&quot;??\ _€_-;_-@_-">
                  <c:v>1842.6809090737283</c:v>
                </c:pt>
                <c:pt idx="67" formatCode="_-* #\ ##0\ _€_-;\-* #\ ##0\ _€_-;_-* &quot;-&quot;??\ _€_-;_-@_-">
                  <c:v>1858.3983119372449</c:v>
                </c:pt>
                <c:pt idx="68" formatCode="_-* #\ ##0\ _€_-;\-* #\ ##0\ _€_-;_-* &quot;-&quot;??\ _€_-;_-@_-">
                  <c:v>1874.8630805666485</c:v>
                </c:pt>
                <c:pt idx="69" formatCode="_-* #\ ##0\ _€_-;\-* #\ ##0\ _€_-;_-* &quot;-&quot;??\ _€_-;_-@_-">
                  <c:v>1892.3550498744737</c:v>
                </c:pt>
                <c:pt idx="70" formatCode="_-* #\ ##0\ _€_-;\-* #\ ##0\ _€_-;_-* &quot;-&quot;??\ _€_-;_-@_-">
                  <c:v>1909.7259842018382</c:v>
                </c:pt>
              </c:numCache>
            </c:numRef>
          </c:val>
          <c:smooth val="0"/>
          <c:extLst>
            <c:ext xmlns:c16="http://schemas.microsoft.com/office/drawing/2014/chart" uri="{C3380CC4-5D6E-409C-BE32-E72D297353CC}">
              <c16:uniqueId val="{00000091-22BC-4ABE-BF4E-7D87CDBEBAC1}"/>
            </c:ext>
          </c:extLst>
        </c:ser>
        <c:ser>
          <c:idx val="4"/>
          <c:order val="4"/>
          <c:tx>
            <c:strRef>
              <c:f>'Fig 2.6'!$C$9</c:f>
              <c:strCache>
                <c:ptCount val="1"/>
                <c:pt idx="0">
                  <c:v>0,7%</c:v>
                </c:pt>
              </c:strCache>
            </c:strRef>
          </c:tx>
          <c:spPr>
            <a:ln w="28575">
              <a:solidFill>
                <a:srgbClr val="800000"/>
              </a:solidFill>
            </a:ln>
          </c:spPr>
          <c:marker>
            <c:symbol val="none"/>
          </c:marker>
          <c:dLbls>
            <c:dLbl>
              <c:idx val="20"/>
              <c:layout>
                <c:manualLayout>
                  <c:x val="-8.2314814814814813E-2"/>
                  <c:y val="-6.1974474474474475E-2"/>
                </c:manualLayout>
              </c:layout>
              <c:spPr>
                <a:noFill/>
                <a:ln>
                  <a:noFill/>
                </a:ln>
                <a:effectLst/>
              </c:spPr>
              <c:txPr>
                <a:bodyPr wrap="square" lIns="38100" tIns="19050" rIns="38100" bIns="19050" anchor="ctr">
                  <a:spAutoFit/>
                </a:bodyPr>
                <a:lstStyle/>
                <a:p>
                  <a:pPr>
                    <a:defRPr b="1">
                      <a:solidFill>
                        <a:schemeClr val="tx1">
                          <a:lumMod val="50000"/>
                          <a:lumOff val="50000"/>
                        </a:schemeClr>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6-22BC-4ABE-BF4E-7D87CDBEBAC1}"/>
                </c:ext>
              </c:extLst>
            </c:dLbl>
            <c:dLbl>
              <c:idx val="70"/>
              <c:layout>
                <c:manualLayout>
                  <c:x val="-1.437226195394257E-16"/>
                  <c:y val="5.2439939939939943E-2"/>
                </c:manualLayout>
              </c:layout>
              <c:spPr>
                <a:noFill/>
                <a:ln>
                  <a:noFill/>
                </a:ln>
                <a:effectLst/>
              </c:spPr>
              <c:txPr>
                <a:bodyPr wrap="square" lIns="38100" tIns="19050" rIns="38100" bIns="19050" anchor="ctr">
                  <a:spAutoFit/>
                </a:bodyPr>
                <a:lstStyle/>
                <a:p>
                  <a:pPr>
                    <a:defRPr b="1">
                      <a:solidFill>
                        <a:srgbClr val="800000"/>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8-22BC-4ABE-BF4E-7D87CDBEBA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2.6'!$D$4:$BV$4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2.6'!$D$9:$BV$9</c:f>
              <c:numCache>
                <c:formatCode>0.0%</c:formatCode>
                <c:ptCount val="71"/>
                <c:pt idx="20" formatCode="_-* #\ ##0\ _€_-;\-* #\ ##0\ _€_-;_-* &quot;-&quot;??\ _€_-;_-@_-">
                  <c:v>1569.8487978169087</c:v>
                </c:pt>
                <c:pt idx="21" formatCode="_-* #\ ##0\ _€_-;\-* #\ ##0\ _€_-;_-* &quot;-&quot;??\ _€_-;_-@_-">
                  <c:v>1561.4932810317052</c:v>
                </c:pt>
                <c:pt idx="22" formatCode="_-* #\ ##0\ _€_-;\-* #\ ##0\ _€_-;_-* &quot;-&quot;??\ _€_-;_-@_-">
                  <c:v>1521.1666750755949</c:v>
                </c:pt>
                <c:pt idx="23" formatCode="_-* #\ ##0\ _€_-;\-* #\ ##0\ _€_-;_-* &quot;-&quot;??\ _€_-;_-@_-">
                  <c:v>1518.4518503052257</c:v>
                </c:pt>
                <c:pt idx="24" formatCode="_-* #\ ##0\ _€_-;\-* #\ ##0\ _€_-;_-* &quot;-&quot;??\ _€_-;_-@_-">
                  <c:v>1562.7133240267981</c:v>
                </c:pt>
                <c:pt idx="25" formatCode="_-* #\ ##0\ _€_-;\-* #\ ##0\ _€_-;_-* &quot;-&quot;??\ _€_-;_-@_-">
                  <c:v>1581.7457635210908</c:v>
                </c:pt>
                <c:pt idx="26" formatCode="_-* #\ ##0\ _€_-;\-* #\ ##0\ _€_-;_-* &quot;-&quot;??\ _€_-;_-@_-">
                  <c:v>1585.5151538595796</c:v>
                </c:pt>
                <c:pt idx="27" formatCode="_-* #\ ##0\ _€_-;\-* #\ ##0\ _€_-;_-* &quot;-&quot;??\ _€_-;_-@_-">
                  <c:v>1587.0470096510142</c:v>
                </c:pt>
                <c:pt idx="28" formatCode="_-* #\ ##0\ _€_-;\-* #\ ##0\ _€_-;_-* &quot;-&quot;??\ _€_-;_-@_-">
                  <c:v>1589.0353432333191</c:v>
                </c:pt>
                <c:pt idx="29" formatCode="_-* #\ ##0\ _€_-;\-* #\ ##0\ _€_-;_-* &quot;-&quot;??\ _€_-;_-@_-">
                  <c:v>1595.3245702165646</c:v>
                </c:pt>
                <c:pt idx="30" formatCode="_-* #\ ##0\ _€_-;\-* #\ ##0\ _€_-;_-* &quot;-&quot;??\ _€_-;_-@_-">
                  <c:v>1600.1284668073536</c:v>
                </c:pt>
                <c:pt idx="31" formatCode="_-* #\ ##0\ _€_-;\-* #\ ##0\ _€_-;_-* &quot;-&quot;??\ _€_-;_-@_-">
                  <c:v>1603.4449056647295</c:v>
                </c:pt>
                <c:pt idx="32" formatCode="_-* #\ ##0\ _€_-;\-* #\ ##0\ _€_-;_-* &quot;-&quot;??\ _€_-;_-@_-">
                  <c:v>1601.2041961335881</c:v>
                </c:pt>
                <c:pt idx="33" formatCode="_-* #\ ##0\ _€_-;\-* #\ ##0\ _€_-;_-* &quot;-&quot;??\ _€_-;_-@_-">
                  <c:v>1601.7832498212219</c:v>
                </c:pt>
                <c:pt idx="34" formatCode="_-* #\ ##0\ _€_-;\-* #\ ##0\ _€_-;_-* &quot;-&quot;??\ _€_-;_-@_-">
                  <c:v>1599.6604672152816</c:v>
                </c:pt>
                <c:pt idx="35" formatCode="_-* #\ ##0\ _€_-;\-* #\ ##0\ _€_-;_-* &quot;-&quot;??\ _€_-;_-@_-">
                  <c:v>1601.06324314268</c:v>
                </c:pt>
                <c:pt idx="36" formatCode="_-* #\ ##0\ _€_-;\-* #\ ##0\ _€_-;_-* &quot;-&quot;??\ _€_-;_-@_-">
                  <c:v>1604.443842786553</c:v>
                </c:pt>
                <c:pt idx="37" formatCode="_-* #\ ##0\ _€_-;\-* #\ ##0\ _€_-;_-* &quot;-&quot;??\ _€_-;_-@_-">
                  <c:v>1606.7075882843972</c:v>
                </c:pt>
                <c:pt idx="38" formatCode="_-* #\ ##0\ _€_-;\-* #\ ##0\ _€_-;_-* &quot;-&quot;??\ _€_-;_-@_-">
                  <c:v>1607.7342111270266</c:v>
                </c:pt>
                <c:pt idx="39" formatCode="_-* #\ ##0\ _€_-;\-* #\ ##0\ _€_-;_-* &quot;-&quot;??\ _€_-;_-@_-">
                  <c:v>1608.9922835600632</c:v>
                </c:pt>
                <c:pt idx="40" formatCode="_-* #\ ##0\ _€_-;\-* #\ ##0\ _€_-;_-* &quot;-&quot;??\ _€_-;_-@_-">
                  <c:v>1610.1646147994015</c:v>
                </c:pt>
                <c:pt idx="41" formatCode="_-* #\ ##0\ _€_-;\-* #\ ##0\ _€_-;_-* &quot;-&quot;??\ _€_-;_-@_-">
                  <c:v>1613.2803316132076</c:v>
                </c:pt>
                <c:pt idx="42" formatCode="_-* #\ ##0\ _€_-;\-* #\ ##0\ _€_-;_-* &quot;-&quot;??\ _€_-;_-@_-">
                  <c:v>1616.0717383276435</c:v>
                </c:pt>
                <c:pt idx="43" formatCode="_-* #\ ##0\ _€_-;\-* #\ ##0\ _€_-;_-* &quot;-&quot;??\ _€_-;_-@_-">
                  <c:v>1616.7846437807059</c:v>
                </c:pt>
                <c:pt idx="44" formatCode="_-* #\ ##0\ _€_-;\-* #\ ##0\ _€_-;_-* &quot;-&quot;??\ _€_-;_-@_-">
                  <c:v>1619.1307800992938</c:v>
                </c:pt>
                <c:pt idx="45" formatCode="_-* #\ ##0\ _€_-;\-* #\ ##0\ _€_-;_-* &quot;-&quot;??\ _€_-;_-@_-">
                  <c:v>1622.3536991980545</c:v>
                </c:pt>
                <c:pt idx="46" formatCode="_-* #\ ##0\ _€_-;\-* #\ ##0\ _€_-;_-* &quot;-&quot;??\ _€_-;_-@_-">
                  <c:v>1624.0942375843692</c:v>
                </c:pt>
                <c:pt idx="47" formatCode="_-* #\ ##0\ _€_-;\-* #\ ##0\ _€_-;_-* &quot;-&quot;??\ _€_-;_-@_-">
                  <c:v>1625.2551284324854</c:v>
                </c:pt>
                <c:pt idx="48" formatCode="_-* #\ ##0\ _€_-;\-* #\ ##0\ _€_-;_-* &quot;-&quot;??\ _€_-;_-@_-">
                  <c:v>1627.1225948022047</c:v>
                </c:pt>
                <c:pt idx="49" formatCode="_-* #\ ##0\ _€_-;\-* #\ ##0\ _€_-;_-* &quot;-&quot;??\ _€_-;_-@_-">
                  <c:v>1630.4353780949639</c:v>
                </c:pt>
                <c:pt idx="50" formatCode="_-* #\ ##0\ _€_-;\-* #\ ##0\ _€_-;_-* &quot;-&quot;??\ _€_-;_-@_-">
                  <c:v>1633.7015473598872</c:v>
                </c:pt>
                <c:pt idx="51" formatCode="_-* #\ ##0\ _€_-;\-* #\ ##0\ _€_-;_-* &quot;-&quot;??\ _€_-;_-@_-">
                  <c:v>1638.6920961811459</c:v>
                </c:pt>
                <c:pt idx="52" formatCode="_-* #\ ##0\ _€_-;\-* #\ ##0\ _€_-;_-* &quot;-&quot;??\ _€_-;_-@_-">
                  <c:v>1643.893851113656</c:v>
                </c:pt>
                <c:pt idx="53" formatCode="_-* #\ ##0\ _€_-;\-* #\ ##0\ _€_-;_-* &quot;-&quot;??\ _€_-;_-@_-">
                  <c:v>1649.153353503317</c:v>
                </c:pt>
                <c:pt idx="54" formatCode="_-* #\ ##0\ _€_-;\-* #\ ##0\ _€_-;_-* &quot;-&quot;??\ _€_-;_-@_-">
                  <c:v>1654.0372586368217</c:v>
                </c:pt>
                <c:pt idx="55" formatCode="_-* #\ ##0\ _€_-;\-* #\ ##0\ _€_-;_-* &quot;-&quot;??\ _€_-;_-@_-">
                  <c:v>1658.165704247253</c:v>
                </c:pt>
                <c:pt idx="56" formatCode="_-* #\ ##0\ _€_-;\-* #\ ##0\ _€_-;_-* &quot;-&quot;??\ _€_-;_-@_-">
                  <c:v>1662.7400724658492</c:v>
                </c:pt>
                <c:pt idx="57" formatCode="_-* #\ ##0\ _€_-;\-* #\ ##0\ _€_-;_-* &quot;-&quot;??\ _€_-;_-@_-">
                  <c:v>1669.0143841147001</c:v>
                </c:pt>
                <c:pt idx="58" formatCode="_-* #\ ##0\ _€_-;\-* #\ ##0\ _€_-;_-* &quot;-&quot;??\ _€_-;_-@_-">
                  <c:v>1676.3561072164007</c:v>
                </c:pt>
                <c:pt idx="59" formatCode="_-* #\ ##0\ _€_-;\-* #\ ##0\ _€_-;_-* &quot;-&quot;??\ _€_-;_-@_-">
                  <c:v>1684.5000610813011</c:v>
                </c:pt>
                <c:pt idx="60" formatCode="_-* #\ ##0\ _€_-;\-* #\ ##0\ _€_-;_-* &quot;-&quot;??\ _€_-;_-@_-">
                  <c:v>1692.7435826367268</c:v>
                </c:pt>
                <c:pt idx="61" formatCode="_-* #\ ##0\ _€_-;\-* #\ ##0\ _€_-;_-* &quot;-&quot;??\ _€_-;_-@_-">
                  <c:v>1701.8975364876596</c:v>
                </c:pt>
                <c:pt idx="62" formatCode="_-* #\ ##0\ _€_-;\-* #\ ##0\ _€_-;_-* &quot;-&quot;??\ _€_-;_-@_-">
                  <c:v>1711.4755966194805</c:v>
                </c:pt>
                <c:pt idx="63" formatCode="_-* #\ ##0\ _€_-;\-* #\ ##0\ _€_-;_-* &quot;-&quot;??\ _€_-;_-@_-">
                  <c:v>1721.7096095155314</c:v>
                </c:pt>
                <c:pt idx="64" formatCode="_-* #\ ##0\ _€_-;\-* #\ ##0\ _€_-;_-* &quot;-&quot;??\ _€_-;_-@_-">
                  <c:v>1732.3570035434038</c:v>
                </c:pt>
                <c:pt idx="65" formatCode="_-* #\ ##0\ _€_-;\-* #\ ##0\ _€_-;_-* &quot;-&quot;??\ _€_-;_-@_-">
                  <c:v>1743.5350356894346</c:v>
                </c:pt>
                <c:pt idx="66" formatCode="_-* #\ ##0\ _€_-;\-* #\ ##0\ _€_-;_-* &quot;-&quot;??\ _€_-;_-@_-">
                  <c:v>1754.4580872723482</c:v>
                </c:pt>
                <c:pt idx="67" formatCode="_-* #\ ##0\ _€_-;\-* #\ ##0\ _€_-;_-* &quot;-&quot;??\ _€_-;_-@_-">
                  <c:v>1765.9432926298862</c:v>
                </c:pt>
                <c:pt idx="68" formatCode="_-* #\ ##0\ _€_-;\-* #\ ##0\ _€_-;_-* &quot;-&quot;??\ _€_-;_-@_-">
                  <c:v>1777.8884123426467</c:v>
                </c:pt>
                <c:pt idx="69" formatCode="_-* #\ ##0\ _€_-;\-* #\ ##0\ _€_-;_-* &quot;-&quot;??\ _€_-;_-@_-">
                  <c:v>1790.8495545880166</c:v>
                </c:pt>
                <c:pt idx="70" formatCode="_-* #\ ##0\ _€_-;\-* #\ ##0\ _€_-;_-* &quot;-&quot;??\ _€_-;_-@_-">
                  <c:v>1803.5410375200909</c:v>
                </c:pt>
              </c:numCache>
            </c:numRef>
          </c:val>
          <c:smooth val="0"/>
          <c:extLst>
            <c:ext xmlns:c16="http://schemas.microsoft.com/office/drawing/2014/chart" uri="{C3380CC4-5D6E-409C-BE32-E72D297353CC}">
              <c16:uniqueId val="{000000D9-22BC-4ABE-BF4E-7D87CDBEBAC1}"/>
            </c:ext>
          </c:extLst>
        </c:ser>
        <c:dLbls>
          <c:showLegendKey val="0"/>
          <c:showVal val="0"/>
          <c:showCatName val="0"/>
          <c:showSerName val="0"/>
          <c:showPercent val="0"/>
          <c:showBubbleSize val="0"/>
        </c:dLbls>
        <c:smooth val="0"/>
        <c:axId val="174641536"/>
        <c:axId val="174643456"/>
      </c:lineChart>
      <c:catAx>
        <c:axId val="174641536"/>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74643456"/>
        <c:crosses val="autoZero"/>
        <c:auto val="1"/>
        <c:lblAlgn val="ctr"/>
        <c:lblOffset val="100"/>
        <c:tickLblSkip val="10"/>
        <c:tickMarkSkip val="5"/>
        <c:noMultiLvlLbl val="0"/>
      </c:catAx>
      <c:valAx>
        <c:axId val="174643456"/>
        <c:scaling>
          <c:orientation val="minMax"/>
          <c:min val="1000"/>
        </c:scaling>
        <c:delete val="0"/>
        <c:axPos val="l"/>
        <c:title>
          <c:tx>
            <c:rich>
              <a:bodyPr/>
              <a:lstStyle/>
              <a:p>
                <a:pPr>
                  <a:defRPr/>
                </a:pPr>
                <a:r>
                  <a:rPr lang="en-US"/>
                  <a:t>En euros 2021 </a:t>
                </a:r>
              </a:p>
            </c:rich>
          </c:tx>
          <c:layout>
            <c:manualLayout>
              <c:xMode val="edge"/>
              <c:yMode val="edge"/>
              <c:x val="0"/>
              <c:y val="0.27573348348348348"/>
            </c:manualLayout>
          </c:layout>
          <c:overlay val="0"/>
        </c:title>
        <c:numFmt formatCode="General" sourceLinked="0"/>
        <c:majorTickMark val="out"/>
        <c:minorTickMark val="none"/>
        <c:tickLblPos val="nextTo"/>
        <c:crossAx val="174641536"/>
        <c:crosses val="autoZero"/>
        <c:crossBetween val="between"/>
        <c:majorUnit val="200"/>
      </c:valAx>
    </c:plotArea>
    <c:legend>
      <c:legendPos val="b"/>
      <c:layout>
        <c:manualLayout>
          <c:xMode val="edge"/>
          <c:yMode val="edge"/>
          <c:x val="1.6152269089850929E-2"/>
          <c:y val="0.88251484018264836"/>
          <c:w val="0.9771029629629624"/>
          <c:h val="0.11748531746031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8</xdr:col>
      <xdr:colOff>371475</xdr:colOff>
      <xdr:row>12</xdr:row>
      <xdr:rowOff>142874</xdr:rowOff>
    </xdr:from>
    <xdr:to>
      <xdr:col>28</xdr:col>
      <xdr:colOff>390525</xdr:colOff>
      <xdr:row>36</xdr:row>
      <xdr:rowOff>190499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1200148</xdr:colOff>
      <xdr:row>20</xdr:row>
      <xdr:rowOff>142873</xdr:rowOff>
    </xdr:from>
    <xdr:to>
      <xdr:col>13</xdr:col>
      <xdr:colOff>361950</xdr:colOff>
      <xdr:row>44</xdr:row>
      <xdr:rowOff>161924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12</xdr:row>
      <xdr:rowOff>0</xdr:rowOff>
    </xdr:from>
    <xdr:to>
      <xdr:col>19</xdr:col>
      <xdr:colOff>19050</xdr:colOff>
      <xdr:row>18</xdr:row>
      <xdr:rowOff>104775</xdr:rowOff>
    </xdr:to>
    <xdr:sp macro="" textlink="">
      <xdr:nvSpPr>
        <xdr:cNvPr id="3" name="ZoneTexte 2"/>
        <xdr:cNvSpPr txBox="1"/>
      </xdr:nvSpPr>
      <xdr:spPr>
        <a:xfrm>
          <a:off x="523875" y="2314575"/>
          <a:ext cx="14001750" cy="1247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entre 2022 et 2030, la part des dépenses de retraite dans le PIB baisserait de 0,2 point dans le scénario 1,0 %. Le contexte économique et le taux de retraité contribueraient à faire baisser respectivement de 1,2 point et 0,8 point ce ratio tandis que le vieillissement démographique et la pension relative contribueraient à l’augmenter de 1,8 point et 0,2 point.</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Note : le ratio démographique correspond au rapport entre la population âgée de 60 ans et plus et celle âgée de 20 à 59 ans. Le marché du travail correspond à l’inverse du taux d’emploi (mesuré comme le nombre total de personnes en emploi rapporté à la population âgée de 20 à 59 ans). Enfin les règles du système de retraite sont appréhendées à travers le taux de retraités (nombre total de retraités rapporté aux personnes âgées de 60 ans et plus) et la pension moyenne relative au revenu moyen d’activité. </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projections COR 2023, comptes nationaux de l’Insee, rapports à la CCSS 2002-2022, Dares (activité partielle) et Drees, modèle Ancètre 2021.</a:t>
          </a:r>
          <a:endParaRPr lang="fr-FR" sz="1600">
            <a:effectLst/>
            <a:latin typeface="Times New Roman" panose="02020603050405020304" pitchFamily="18" charset="0"/>
            <a:ea typeface="Calibri" panose="020F0502020204030204" pitchFamily="34" charset="0"/>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0.05429</cdr:x>
      <cdr:y>0.03181</cdr:y>
    </cdr:from>
    <cdr:to>
      <cdr:x>0.98917</cdr:x>
      <cdr:y>0.84509</cdr:y>
    </cdr:to>
    <cdr:grpSp>
      <cdr:nvGrpSpPr>
        <cdr:cNvPr id="8" name="Groupe 7"/>
        <cdr:cNvGrpSpPr/>
      </cdr:nvGrpSpPr>
      <cdr:grpSpPr>
        <a:xfrm xmlns:a="http://schemas.openxmlformats.org/drawingml/2006/main">
          <a:off x="498496" y="146041"/>
          <a:ext cx="8584164" cy="3733810"/>
          <a:chOff x="0" y="0"/>
          <a:chExt cx="8584275" cy="3733810"/>
        </a:xfrm>
      </cdr:grpSpPr>
      <cdr:sp macro="" textlink="">
        <cdr:nvSpPr>
          <cdr:cNvPr id="9" name="ZoneTexte 1"/>
          <cdr:cNvSpPr txBox="1"/>
        </cdr:nvSpPr>
        <cdr:spPr>
          <a:xfrm xmlns:a="http://schemas.openxmlformats.org/drawingml/2006/main">
            <a:off x="0" y="0"/>
            <a:ext cx="800112" cy="3733810"/>
          </a:xfrm>
          <a:prstGeom xmlns:a="http://schemas.openxmlformats.org/drawingml/2006/main" prst="rect">
            <a:avLst/>
          </a:prstGeom>
          <a:ln xmlns:a="http://schemas.openxmlformats.org/drawingml/2006/main" w="19050">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050" b="1">
                <a:solidFill>
                  <a:schemeClr val="tx2"/>
                </a:solidFill>
              </a:rPr>
              <a:t>2002-2022</a:t>
            </a:r>
          </a:p>
        </cdr:txBody>
      </cdr:sp>
      <cdr:sp macro="" textlink="">
        <cdr:nvSpPr>
          <cdr:cNvPr id="13" name="ZoneTexte 1"/>
          <cdr:cNvSpPr txBox="1"/>
        </cdr:nvSpPr>
        <cdr:spPr>
          <a:xfrm xmlns:a="http://schemas.openxmlformats.org/drawingml/2006/main">
            <a:off x="982459" y="0"/>
            <a:ext cx="2413052" cy="3733810"/>
          </a:xfrm>
          <a:prstGeom xmlns:a="http://schemas.openxmlformats.org/drawingml/2006/main" prst="rect">
            <a:avLst/>
          </a:prstGeom>
          <a:ln xmlns:a="http://schemas.openxmlformats.org/drawingml/2006/main" w="19050">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chemeClr val="tx2"/>
                </a:solidFill>
              </a:rPr>
              <a:t>2022-2030</a:t>
            </a:r>
          </a:p>
        </cdr:txBody>
      </cdr:sp>
      <cdr:sp macro="" textlink="">
        <cdr:nvSpPr>
          <cdr:cNvPr id="14" name="ZoneTexte 1"/>
          <cdr:cNvSpPr txBox="1"/>
        </cdr:nvSpPr>
        <cdr:spPr>
          <a:xfrm xmlns:a="http://schemas.openxmlformats.org/drawingml/2006/main">
            <a:off x="3577858" y="0"/>
            <a:ext cx="2412036" cy="3733810"/>
          </a:xfrm>
          <a:prstGeom xmlns:a="http://schemas.openxmlformats.org/drawingml/2006/main" prst="rect">
            <a:avLst/>
          </a:prstGeom>
          <a:ln xmlns:a="http://schemas.openxmlformats.org/drawingml/2006/main" w="19050">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chemeClr val="tx2"/>
                </a:solidFill>
              </a:rPr>
              <a:t>2030-2050</a:t>
            </a:r>
          </a:p>
        </cdr:txBody>
      </cdr:sp>
      <cdr:sp macro="" textlink="">
        <cdr:nvSpPr>
          <cdr:cNvPr id="15" name="ZoneTexte 1"/>
          <cdr:cNvSpPr txBox="1"/>
        </cdr:nvSpPr>
        <cdr:spPr>
          <a:xfrm xmlns:a="http://schemas.openxmlformats.org/drawingml/2006/main">
            <a:off x="6172240" y="0"/>
            <a:ext cx="2412035" cy="3733810"/>
          </a:xfrm>
          <a:prstGeom xmlns:a="http://schemas.openxmlformats.org/drawingml/2006/main" prst="rect">
            <a:avLst/>
          </a:prstGeom>
          <a:ln xmlns:a="http://schemas.openxmlformats.org/drawingml/2006/main" w="19050">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chemeClr val="tx2"/>
                </a:solidFill>
              </a:rPr>
              <a:t>2050-2070</a:t>
            </a:r>
          </a:p>
        </cdr:txBody>
      </cdr:sp>
    </cdr:grpSp>
  </cdr:relSizeAnchor>
</c:userShapes>
</file>

<file path=xl/drawings/drawing12.xml><?xml version="1.0" encoding="utf-8"?>
<xdr:wsDr xmlns:xdr="http://schemas.openxmlformats.org/drawingml/2006/spreadsheetDrawing" xmlns:a="http://schemas.openxmlformats.org/drawingml/2006/main">
  <xdr:twoCellAnchor>
    <xdr:from>
      <xdr:col>1</xdr:col>
      <xdr:colOff>257175</xdr:colOff>
      <xdr:row>16</xdr:row>
      <xdr:rowOff>171450</xdr:rowOff>
    </xdr:from>
    <xdr:to>
      <xdr:col>7</xdr:col>
      <xdr:colOff>114300</xdr:colOff>
      <xdr:row>33</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55</xdr:col>
      <xdr:colOff>0</xdr:colOff>
      <xdr:row>50</xdr:row>
      <xdr:rowOff>0</xdr:rowOff>
    </xdr:from>
    <xdr:to>
      <xdr:col>62</xdr:col>
      <xdr:colOff>438150</xdr:colOff>
      <xdr:row>64</xdr:row>
      <xdr:rowOff>133350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428625</xdr:colOff>
      <xdr:row>16</xdr:row>
      <xdr:rowOff>104774</xdr:rowOff>
    </xdr:from>
    <xdr:to>
      <xdr:col>8</xdr:col>
      <xdr:colOff>584250</xdr:colOff>
      <xdr:row>32</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638175</xdr:colOff>
      <xdr:row>16</xdr:row>
      <xdr:rowOff>171449</xdr:rowOff>
    </xdr:from>
    <xdr:to>
      <xdr:col>13</xdr:col>
      <xdr:colOff>793800</xdr:colOff>
      <xdr:row>33</xdr:row>
      <xdr:rowOff>28575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11</xdr:row>
      <xdr:rowOff>9525</xdr:rowOff>
    </xdr:from>
    <xdr:to>
      <xdr:col>11</xdr:col>
      <xdr:colOff>190500</xdr:colOff>
      <xdr:row>15</xdr:row>
      <xdr:rowOff>133350</xdr:rowOff>
    </xdr:to>
    <xdr:sp macro="" textlink="">
      <xdr:nvSpPr>
        <xdr:cNvPr id="5" name="ZoneTexte 4"/>
        <xdr:cNvSpPr txBox="1"/>
      </xdr:nvSpPr>
      <xdr:spPr>
        <a:xfrm>
          <a:off x="790575" y="3819525"/>
          <a:ext cx="14182725"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le rapport entre le nombre de cotisants (ensemble des régimes) et le nombre de retraités de la Cnav est en baisse de 27,4 % entre 2022 et 2070 tandis que le ratio entre la pension relative et le revenu d’activité baisse de 8,4 % sur cette période dans le scénario 1,0 %.</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Note : données hors charges financières.</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projections COR 2023, comptes nationaux de l’Insee et rapports à la CCSS 2019-2022.</a:t>
          </a:r>
          <a:endParaRPr lang="fr-FR" sz="1600">
            <a:effectLst/>
            <a:latin typeface="Times New Roman" panose="02020603050405020304" pitchFamily="18" charset="0"/>
            <a:ea typeface="Calibri" panose="020F050202020403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257175</xdr:colOff>
      <xdr:row>16</xdr:row>
      <xdr:rowOff>171450</xdr:rowOff>
    </xdr:from>
    <xdr:to>
      <xdr:col>7</xdr:col>
      <xdr:colOff>114300</xdr:colOff>
      <xdr:row>33</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55</xdr:col>
      <xdr:colOff>0</xdr:colOff>
      <xdr:row>50</xdr:row>
      <xdr:rowOff>0</xdr:rowOff>
    </xdr:from>
    <xdr:to>
      <xdr:col>62</xdr:col>
      <xdr:colOff>438150</xdr:colOff>
      <xdr:row>64</xdr:row>
      <xdr:rowOff>133350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104775</xdr:colOff>
      <xdr:row>17</xdr:row>
      <xdr:rowOff>47624</xdr:rowOff>
    </xdr:from>
    <xdr:to>
      <xdr:col>7</xdr:col>
      <xdr:colOff>260400</xdr:colOff>
      <xdr:row>33</xdr:row>
      <xdr:rowOff>104775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333375</xdr:colOff>
      <xdr:row>17</xdr:row>
      <xdr:rowOff>57149</xdr:rowOff>
    </xdr:from>
    <xdr:to>
      <xdr:col>12</xdr:col>
      <xdr:colOff>489000</xdr:colOff>
      <xdr:row>33</xdr:row>
      <xdr:rowOff>104775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xdr:row>
      <xdr:rowOff>0</xdr:rowOff>
    </xdr:from>
    <xdr:to>
      <xdr:col>9</xdr:col>
      <xdr:colOff>323850</xdr:colOff>
      <xdr:row>15</xdr:row>
      <xdr:rowOff>95250</xdr:rowOff>
    </xdr:to>
    <xdr:sp macro="" textlink="">
      <xdr:nvSpPr>
        <xdr:cNvPr id="5" name="ZoneTexte 4"/>
        <xdr:cNvSpPr txBox="1"/>
      </xdr:nvSpPr>
      <xdr:spPr>
        <a:xfrm>
          <a:off x="762000" y="3800475"/>
          <a:ext cx="125349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le rapport entre le nombre de cotisants (ensemble des régimes) et le nombre de retraités de l’Agirc-Arrco est en baisse de 39,9 % entre 2022 et 2070 tandis que le ratio entre la pension relative et le revenu d’activité baisse d’environ 44,5 % sur cette période dans tous les scénarios.</a:t>
          </a: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Note : données hors charges financières.</a:t>
          </a: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projections COR 2023, comptes nationaux de l’Insee et rapports à la CCSS 2019-2022.</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257175</xdr:colOff>
      <xdr:row>16</xdr:row>
      <xdr:rowOff>171450</xdr:rowOff>
    </xdr:from>
    <xdr:to>
      <xdr:col>7</xdr:col>
      <xdr:colOff>114300</xdr:colOff>
      <xdr:row>33</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55</xdr:col>
      <xdr:colOff>0</xdr:colOff>
      <xdr:row>50</xdr:row>
      <xdr:rowOff>0</xdr:rowOff>
    </xdr:from>
    <xdr:to>
      <xdr:col>62</xdr:col>
      <xdr:colOff>438150</xdr:colOff>
      <xdr:row>64</xdr:row>
      <xdr:rowOff>133350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95250</xdr:colOff>
      <xdr:row>21</xdr:row>
      <xdr:rowOff>76200</xdr:rowOff>
    </xdr:from>
    <xdr:to>
      <xdr:col>13</xdr:col>
      <xdr:colOff>197625</xdr:colOff>
      <xdr:row>36</xdr:row>
      <xdr:rowOff>98700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55</xdr:col>
      <xdr:colOff>0</xdr:colOff>
      <xdr:row>54</xdr:row>
      <xdr:rowOff>0</xdr:rowOff>
    </xdr:from>
    <xdr:to>
      <xdr:col>62</xdr:col>
      <xdr:colOff>438150</xdr:colOff>
      <xdr:row>68</xdr:row>
      <xdr:rowOff>133350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1095375</xdr:colOff>
      <xdr:row>21</xdr:row>
      <xdr:rowOff>66675</xdr:rowOff>
    </xdr:from>
    <xdr:to>
      <xdr:col>7</xdr:col>
      <xdr:colOff>750075</xdr:colOff>
      <xdr:row>36</xdr:row>
      <xdr:rowOff>89175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18</xdr:row>
      <xdr:rowOff>0</xdr:rowOff>
    </xdr:from>
    <xdr:to>
      <xdr:col>9</xdr:col>
      <xdr:colOff>323850</xdr:colOff>
      <xdr:row>22</xdr:row>
      <xdr:rowOff>95250</xdr:rowOff>
    </xdr:to>
    <xdr:sp macro="" textlink="">
      <xdr:nvSpPr>
        <xdr:cNvPr id="6" name="ZoneTexte 5"/>
        <xdr:cNvSpPr txBox="1"/>
      </xdr:nvSpPr>
      <xdr:spPr>
        <a:xfrm>
          <a:off x="762000" y="5686425"/>
          <a:ext cx="125349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le rapport entre le nombre de cotisants (ensemble des régimes) et le nombre de retraités du régime de la FPE est stable entre 2022 et 2070 tandis que le ratio entre la pension relative de ce régime et le revenu d’activité baisse de 51,3 % sur cette période dans le scénario 1,6 %.</a:t>
          </a: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Note : données hors charges financières.</a:t>
          </a: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projections COR 2023, comptes nationaux de l’Insee et rapports à la CCSS 2019-2022.</a:t>
          </a:r>
        </a:p>
      </xdr:txBody>
    </xdr:sp>
    <xdr:clientData/>
  </xdr:twoCellAnchor>
  <xdr:twoCellAnchor>
    <xdr:from>
      <xdr:col>1</xdr:col>
      <xdr:colOff>4105275</xdr:colOff>
      <xdr:row>23</xdr:row>
      <xdr:rowOff>38100</xdr:rowOff>
    </xdr:from>
    <xdr:to>
      <xdr:col>6</xdr:col>
      <xdr:colOff>565200</xdr:colOff>
      <xdr:row>39</xdr:row>
      <xdr:rowOff>85726</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22</xdr:row>
      <xdr:rowOff>1114425</xdr:rowOff>
    </xdr:from>
    <xdr:to>
      <xdr:col>12</xdr:col>
      <xdr:colOff>174675</xdr:colOff>
      <xdr:row>39</xdr:row>
      <xdr:rowOff>28950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xdr:col>
      <xdr:colOff>361950</xdr:colOff>
      <xdr:row>15</xdr:row>
      <xdr:rowOff>19050</xdr:rowOff>
    </xdr:from>
    <xdr:to>
      <xdr:col>10</xdr:col>
      <xdr:colOff>333375</xdr:colOff>
      <xdr:row>31</xdr:row>
      <xdr:rowOff>66675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55</xdr:col>
      <xdr:colOff>0</xdr:colOff>
      <xdr:row>50</xdr:row>
      <xdr:rowOff>0</xdr:rowOff>
    </xdr:from>
    <xdr:to>
      <xdr:col>62</xdr:col>
      <xdr:colOff>438150</xdr:colOff>
      <xdr:row>64</xdr:row>
      <xdr:rowOff>133350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0.05662</cdr:x>
      <cdr:y>0.0303</cdr:y>
    </cdr:from>
    <cdr:to>
      <cdr:x>0.98125</cdr:x>
      <cdr:y>0.93869</cdr:y>
    </cdr:to>
    <cdr:grpSp>
      <cdr:nvGrpSpPr>
        <cdr:cNvPr id="6" name="Groupe 5"/>
        <cdr:cNvGrpSpPr/>
      </cdr:nvGrpSpPr>
      <cdr:grpSpPr>
        <a:xfrm xmlns:a="http://schemas.openxmlformats.org/drawingml/2006/main">
          <a:off x="508026" y="139975"/>
          <a:ext cx="8296289" cy="4196421"/>
          <a:chOff x="0" y="0"/>
          <a:chExt cx="8296275" cy="3609975"/>
        </a:xfrm>
      </cdr:grpSpPr>
      <cdr:sp macro="" textlink="">
        <cdr:nvSpPr>
          <cdr:cNvPr id="7" name="ZoneTexte 1"/>
          <cdr:cNvSpPr txBox="1"/>
        </cdr:nvSpPr>
        <cdr:spPr>
          <a:xfrm xmlns:a="http://schemas.openxmlformats.org/drawingml/2006/main">
            <a:off x="0" y="0"/>
            <a:ext cx="695325" cy="3609975"/>
          </a:xfrm>
          <a:prstGeom xmlns:a="http://schemas.openxmlformats.org/drawingml/2006/main" prst="rect">
            <a:avLst/>
          </a:prstGeom>
          <a:ln xmlns:a="http://schemas.openxmlformats.org/drawingml/2006/main">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1"/>
              <a:t>Allemagne</a:t>
            </a:r>
          </a:p>
        </cdr:txBody>
      </cdr:sp>
      <cdr:sp macro="" textlink="">
        <cdr:nvSpPr>
          <cdr:cNvPr id="8" name="ZoneTexte 1"/>
          <cdr:cNvSpPr txBox="1"/>
        </cdr:nvSpPr>
        <cdr:spPr>
          <a:xfrm xmlns:a="http://schemas.openxmlformats.org/drawingml/2006/main">
            <a:off x="760095" y="0"/>
            <a:ext cx="695325" cy="3609975"/>
          </a:xfrm>
          <a:prstGeom xmlns:a="http://schemas.openxmlformats.org/drawingml/2006/main" prst="rect">
            <a:avLst/>
          </a:prstGeom>
          <a:ln xmlns:a="http://schemas.openxmlformats.org/drawingml/2006/main">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1"/>
              <a:t>Belgique</a:t>
            </a:r>
          </a:p>
        </cdr:txBody>
      </cdr:sp>
      <cdr:sp macro="" textlink="">
        <cdr:nvSpPr>
          <cdr:cNvPr id="9" name="ZoneTexte 1"/>
          <cdr:cNvSpPr txBox="1"/>
        </cdr:nvSpPr>
        <cdr:spPr>
          <a:xfrm xmlns:a="http://schemas.openxmlformats.org/drawingml/2006/main">
            <a:off x="1520190" y="0"/>
            <a:ext cx="695325" cy="3609975"/>
          </a:xfrm>
          <a:prstGeom xmlns:a="http://schemas.openxmlformats.org/drawingml/2006/main" prst="rect">
            <a:avLst/>
          </a:prstGeom>
          <a:ln xmlns:a="http://schemas.openxmlformats.org/drawingml/2006/main">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1"/>
              <a:t>Canada</a:t>
            </a:r>
          </a:p>
        </cdr:txBody>
      </cdr:sp>
      <cdr:sp macro="" textlink="">
        <cdr:nvSpPr>
          <cdr:cNvPr id="10" name="ZoneTexte 1"/>
          <cdr:cNvSpPr txBox="1"/>
        </cdr:nvSpPr>
        <cdr:spPr>
          <a:xfrm xmlns:a="http://schemas.openxmlformats.org/drawingml/2006/main">
            <a:off x="2280285" y="0"/>
            <a:ext cx="695325" cy="3609975"/>
          </a:xfrm>
          <a:prstGeom xmlns:a="http://schemas.openxmlformats.org/drawingml/2006/main" prst="rect">
            <a:avLst/>
          </a:prstGeom>
          <a:ln xmlns:a="http://schemas.openxmlformats.org/drawingml/2006/main">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1"/>
              <a:t>Espagne</a:t>
            </a:r>
          </a:p>
        </cdr:txBody>
      </cdr:sp>
      <cdr:sp macro="" textlink="">
        <cdr:nvSpPr>
          <cdr:cNvPr id="11" name="ZoneTexte 1"/>
          <cdr:cNvSpPr txBox="1"/>
        </cdr:nvSpPr>
        <cdr:spPr>
          <a:xfrm xmlns:a="http://schemas.openxmlformats.org/drawingml/2006/main">
            <a:off x="3040380" y="0"/>
            <a:ext cx="695325" cy="3609975"/>
          </a:xfrm>
          <a:prstGeom xmlns:a="http://schemas.openxmlformats.org/drawingml/2006/main" prst="rect">
            <a:avLst/>
          </a:prstGeom>
          <a:ln xmlns:a="http://schemas.openxmlformats.org/drawingml/2006/main">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1"/>
              <a:t>États-Unis</a:t>
            </a:r>
          </a:p>
        </cdr:txBody>
      </cdr:sp>
      <cdr:sp macro="" textlink="">
        <cdr:nvSpPr>
          <cdr:cNvPr id="12" name="ZoneTexte 1"/>
          <cdr:cNvSpPr txBox="1"/>
        </cdr:nvSpPr>
        <cdr:spPr>
          <a:xfrm xmlns:a="http://schemas.openxmlformats.org/drawingml/2006/main">
            <a:off x="3800475" y="0"/>
            <a:ext cx="695325" cy="3609975"/>
          </a:xfrm>
          <a:prstGeom xmlns:a="http://schemas.openxmlformats.org/drawingml/2006/main" prst="rect">
            <a:avLst/>
          </a:prstGeom>
          <a:ln xmlns:a="http://schemas.openxmlformats.org/drawingml/2006/main">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1"/>
              <a:t>France</a:t>
            </a:r>
          </a:p>
        </cdr:txBody>
      </cdr:sp>
      <cdr:sp macro="" textlink="">
        <cdr:nvSpPr>
          <cdr:cNvPr id="13" name="ZoneTexte 1"/>
          <cdr:cNvSpPr txBox="1"/>
        </cdr:nvSpPr>
        <cdr:spPr>
          <a:xfrm xmlns:a="http://schemas.openxmlformats.org/drawingml/2006/main">
            <a:off x="4560570" y="0"/>
            <a:ext cx="695325" cy="3609975"/>
          </a:xfrm>
          <a:prstGeom xmlns:a="http://schemas.openxmlformats.org/drawingml/2006/main" prst="rect">
            <a:avLst/>
          </a:prstGeom>
          <a:ln xmlns:a="http://schemas.openxmlformats.org/drawingml/2006/main">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1"/>
              <a:t>Italie</a:t>
            </a:r>
          </a:p>
        </cdr:txBody>
      </cdr:sp>
      <cdr:sp macro="" textlink="">
        <cdr:nvSpPr>
          <cdr:cNvPr id="14" name="ZoneTexte 1"/>
          <cdr:cNvSpPr txBox="1"/>
        </cdr:nvSpPr>
        <cdr:spPr>
          <a:xfrm xmlns:a="http://schemas.openxmlformats.org/drawingml/2006/main">
            <a:off x="5320665" y="0"/>
            <a:ext cx="695325" cy="3609975"/>
          </a:xfrm>
          <a:prstGeom xmlns:a="http://schemas.openxmlformats.org/drawingml/2006/main" prst="rect">
            <a:avLst/>
          </a:prstGeom>
          <a:ln xmlns:a="http://schemas.openxmlformats.org/drawingml/2006/main">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1"/>
              <a:t>Japon</a:t>
            </a:r>
          </a:p>
        </cdr:txBody>
      </cdr:sp>
      <cdr:sp macro="" textlink="">
        <cdr:nvSpPr>
          <cdr:cNvPr id="15" name="ZoneTexte 1"/>
          <cdr:cNvSpPr txBox="1"/>
        </cdr:nvSpPr>
        <cdr:spPr>
          <a:xfrm xmlns:a="http://schemas.openxmlformats.org/drawingml/2006/main">
            <a:off x="6080760" y="0"/>
            <a:ext cx="695325" cy="3609975"/>
          </a:xfrm>
          <a:prstGeom xmlns:a="http://schemas.openxmlformats.org/drawingml/2006/main" prst="rect">
            <a:avLst/>
          </a:prstGeom>
          <a:ln xmlns:a="http://schemas.openxmlformats.org/drawingml/2006/main">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1"/>
              <a:t>Pays-Bas</a:t>
            </a:r>
          </a:p>
        </cdr:txBody>
      </cdr:sp>
      <cdr:sp macro="" textlink="">
        <cdr:nvSpPr>
          <cdr:cNvPr id="16" name="ZoneTexte 1"/>
          <cdr:cNvSpPr txBox="1"/>
        </cdr:nvSpPr>
        <cdr:spPr>
          <a:xfrm xmlns:a="http://schemas.openxmlformats.org/drawingml/2006/main">
            <a:off x="6840855" y="0"/>
            <a:ext cx="695325" cy="3609975"/>
          </a:xfrm>
          <a:prstGeom xmlns:a="http://schemas.openxmlformats.org/drawingml/2006/main" prst="rect">
            <a:avLst/>
          </a:prstGeom>
          <a:ln xmlns:a="http://schemas.openxmlformats.org/drawingml/2006/main">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1"/>
              <a:t>Royaume-Uni</a:t>
            </a:r>
          </a:p>
        </cdr:txBody>
      </cdr:sp>
      <cdr:sp macro="" textlink="">
        <cdr:nvSpPr>
          <cdr:cNvPr id="17" name="ZoneTexte 1"/>
          <cdr:cNvSpPr txBox="1"/>
        </cdr:nvSpPr>
        <cdr:spPr>
          <a:xfrm xmlns:a="http://schemas.openxmlformats.org/drawingml/2006/main">
            <a:off x="7600950" y="0"/>
            <a:ext cx="695325" cy="3609975"/>
          </a:xfrm>
          <a:prstGeom xmlns:a="http://schemas.openxmlformats.org/drawingml/2006/main" prst="rect">
            <a:avLst/>
          </a:prstGeom>
          <a:ln xmlns:a="http://schemas.openxmlformats.org/drawingml/2006/main">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900" b="1"/>
              <a:t>Suède</a:t>
            </a:r>
          </a:p>
        </cdr:txBody>
      </cdr:sp>
    </cdr:grpSp>
  </cdr:relSizeAnchor>
</c:userShapes>
</file>

<file path=xl/drawings/drawing20.xml><?xml version="1.0" encoding="utf-8"?>
<xdr:wsDr xmlns:xdr="http://schemas.openxmlformats.org/drawingml/2006/spreadsheetDrawing" xmlns:a="http://schemas.openxmlformats.org/drawingml/2006/main">
  <xdr:twoCellAnchor>
    <xdr:from>
      <xdr:col>3</xdr:col>
      <xdr:colOff>533400</xdr:colOff>
      <xdr:row>17</xdr:row>
      <xdr:rowOff>85724</xdr:rowOff>
    </xdr:from>
    <xdr:to>
      <xdr:col>8</xdr:col>
      <xdr:colOff>689025</xdr:colOff>
      <xdr:row>33</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742950</xdr:colOff>
      <xdr:row>17</xdr:row>
      <xdr:rowOff>152399</xdr:rowOff>
    </xdr:from>
    <xdr:to>
      <xdr:col>13</xdr:col>
      <xdr:colOff>898575</xdr:colOff>
      <xdr:row>34</xdr:row>
      <xdr:rowOff>9525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11</xdr:row>
      <xdr:rowOff>28575</xdr:rowOff>
    </xdr:from>
    <xdr:to>
      <xdr:col>9</xdr:col>
      <xdr:colOff>371475</xdr:colOff>
      <xdr:row>15</xdr:row>
      <xdr:rowOff>123825</xdr:rowOff>
    </xdr:to>
    <xdr:sp macro="" textlink="">
      <xdr:nvSpPr>
        <xdr:cNvPr id="5" name="ZoneTexte 4"/>
        <xdr:cNvSpPr txBox="1"/>
      </xdr:nvSpPr>
      <xdr:spPr>
        <a:xfrm>
          <a:off x="809625" y="3829050"/>
          <a:ext cx="125349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le rapport entre le nombre de cotisants (ensemble des régimes) et le nombre de retraités de la CNAVPL est en baisse de 29,6 % entre 2022 et 2070 tandis que le ratio entre la pension relative et le revenu d’activité baisse de 9,1 % sur cette période dans le scénario 0,7 %.</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Note : données hors charges financières.</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projections COR 2023, comptes nationaux de l’Insee et rapports à la CCSS 2019-2022.</a:t>
          </a:r>
          <a:endParaRPr lang="fr-FR" sz="1600">
            <a:effectLst/>
            <a:latin typeface="Times New Roman" panose="02020603050405020304" pitchFamily="18" charset="0"/>
            <a:ea typeface="Calibri" panose="020F0502020204030204" pitchFamily="34" charset="0"/>
          </a:endParaRPr>
        </a:p>
        <a:p>
          <a:endParaRPr lang="fr-FR"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314325</xdr:colOff>
      <xdr:row>12</xdr:row>
      <xdr:rowOff>266701</xdr:rowOff>
    </xdr:from>
    <xdr:to>
      <xdr:col>26</xdr:col>
      <xdr:colOff>66675</xdr:colOff>
      <xdr:row>32</xdr:row>
      <xdr:rowOff>123826</xdr:rowOff>
    </xdr:to>
    <xdr:graphicFrame macro="">
      <xdr:nvGraphicFramePr>
        <xdr:cNvPr id="2" name="Graphique 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66674</xdr:colOff>
      <xdr:row>17</xdr:row>
      <xdr:rowOff>238125</xdr:rowOff>
    </xdr:from>
    <xdr:to>
      <xdr:col>14</xdr:col>
      <xdr:colOff>190500</xdr:colOff>
      <xdr:row>19</xdr:row>
      <xdr:rowOff>76199</xdr:rowOff>
    </xdr:to>
    <xdr:sp macro="" textlink="">
      <xdr:nvSpPr>
        <xdr:cNvPr id="2" name="ZoneTexte 1">
          <a:extLst>
            <a:ext uri="{FF2B5EF4-FFF2-40B4-BE49-F238E27FC236}">
              <a16:creationId xmlns:a16="http://schemas.microsoft.com/office/drawing/2014/main" id="{00000000-0008-0000-0700-000009000000}"/>
            </a:ext>
          </a:extLst>
        </xdr:cNvPr>
        <xdr:cNvSpPr txBox="1"/>
      </xdr:nvSpPr>
      <xdr:spPr>
        <a:xfrm>
          <a:off x="5619749" y="4000500"/>
          <a:ext cx="2790826" cy="3333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i="0">
              <a:solidFill>
                <a:schemeClr val="dk1"/>
              </a:solidFill>
              <a:latin typeface="Times New Roman" panose="02020603050405020304" pitchFamily="18" charset="0"/>
              <a:ea typeface="+mn-ea"/>
              <a:cs typeface="Times New Roman" panose="02020603050405020304" pitchFamily="18" charset="0"/>
            </a:rPr>
            <a:t>Contribution de l’État selon la convention EPR</a:t>
          </a:r>
        </a:p>
      </xdr:txBody>
    </xdr:sp>
    <xdr:clientData/>
  </xdr:twoCellAnchor>
  <xdr:twoCellAnchor>
    <xdr:from>
      <xdr:col>1</xdr:col>
      <xdr:colOff>895350</xdr:colOff>
      <xdr:row>17</xdr:row>
      <xdr:rowOff>276225</xdr:rowOff>
    </xdr:from>
    <xdr:to>
      <xdr:col>4</xdr:col>
      <xdr:colOff>304800</xdr:colOff>
      <xdr:row>19</xdr:row>
      <xdr:rowOff>104774</xdr:rowOff>
    </xdr:to>
    <xdr:sp macro="" textlink="">
      <xdr:nvSpPr>
        <xdr:cNvPr id="3" name="ZoneTexte 2">
          <a:extLst>
            <a:ext uri="{FF2B5EF4-FFF2-40B4-BE49-F238E27FC236}">
              <a16:creationId xmlns:a16="http://schemas.microsoft.com/office/drawing/2014/main" id="{00000000-0008-0000-0700-00000B000000}"/>
            </a:ext>
          </a:extLst>
        </xdr:cNvPr>
        <xdr:cNvSpPr txBox="1"/>
      </xdr:nvSpPr>
      <xdr:spPr>
        <a:xfrm>
          <a:off x="1657350" y="4038600"/>
          <a:ext cx="3057525" cy="323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i="0">
              <a:solidFill>
                <a:schemeClr val="dk1"/>
              </a:solidFill>
              <a:latin typeface="Times New Roman" panose="02020603050405020304" pitchFamily="18" charset="0"/>
              <a:ea typeface="+mn-ea"/>
              <a:cs typeface="Times New Roman" panose="02020603050405020304" pitchFamily="18" charset="0"/>
            </a:rPr>
            <a:t>Taux de prélèvement global </a:t>
          </a:r>
          <a:br>
            <a:rPr lang="fr-FR" sz="1000" i="0">
              <a:solidFill>
                <a:schemeClr val="dk1"/>
              </a:solidFill>
              <a:latin typeface="Times New Roman" panose="02020603050405020304" pitchFamily="18" charset="0"/>
              <a:ea typeface="+mn-ea"/>
              <a:cs typeface="Times New Roman" panose="02020603050405020304" pitchFamily="18" charset="0"/>
            </a:rPr>
          </a:br>
          <a:r>
            <a:rPr lang="fr-FR" sz="1000" i="0">
              <a:solidFill>
                <a:schemeClr val="dk1"/>
              </a:solidFill>
              <a:latin typeface="Times New Roman" panose="02020603050405020304" pitchFamily="18" charset="0"/>
              <a:ea typeface="+mn-ea"/>
              <a:cs typeface="Times New Roman" panose="02020603050405020304" pitchFamily="18" charset="0"/>
            </a:rPr>
            <a:t>(en % de la masse des revenus d’activité bruts)</a:t>
          </a:r>
        </a:p>
      </xdr:txBody>
    </xdr:sp>
    <xdr:clientData/>
  </xdr:twoCellAnchor>
  <xdr:twoCellAnchor>
    <xdr:from>
      <xdr:col>1</xdr:col>
      <xdr:colOff>819147</xdr:colOff>
      <xdr:row>19</xdr:row>
      <xdr:rowOff>152399</xdr:rowOff>
    </xdr:from>
    <xdr:to>
      <xdr:col>6</xdr:col>
      <xdr:colOff>369072</xdr:colOff>
      <xdr:row>35</xdr:row>
      <xdr:rowOff>164399</xdr:rowOff>
    </xdr:to>
    <xdr:graphicFrame macro="">
      <xdr:nvGraphicFramePr>
        <xdr:cNvPr id="4" name="Graphique 3">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57150</xdr:colOff>
      <xdr:row>19</xdr:row>
      <xdr:rowOff>152399</xdr:rowOff>
    </xdr:from>
    <xdr:to>
      <xdr:col>17</xdr:col>
      <xdr:colOff>207150</xdr:colOff>
      <xdr:row>35</xdr:row>
      <xdr:rowOff>164399</xdr:rowOff>
    </xdr:to>
    <xdr:graphicFrame macro="">
      <xdr:nvGraphicFramePr>
        <xdr:cNvPr id="5" name="Graphique 4">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1650626</xdr:colOff>
      <xdr:row>15</xdr:row>
      <xdr:rowOff>156320</xdr:rowOff>
    </xdr:from>
    <xdr:to>
      <xdr:col>9</xdr:col>
      <xdr:colOff>200026</xdr:colOff>
      <xdr:row>41</xdr:row>
      <xdr:rowOff>123825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0.01742</cdr:x>
      <cdr:y>0.77837</cdr:y>
    </cdr:from>
    <cdr:to>
      <cdr:x>0.06259</cdr:x>
      <cdr:y>0.83658</cdr:y>
    </cdr:to>
    <cdr:sp macro="" textlink="">
      <cdr:nvSpPr>
        <cdr:cNvPr id="2" name="Ellipse 1"/>
        <cdr:cNvSpPr/>
      </cdr:nvSpPr>
      <cdr:spPr>
        <a:xfrm xmlns:a="http://schemas.openxmlformats.org/drawingml/2006/main">
          <a:off x="160855" y="3829994"/>
          <a:ext cx="417210" cy="286423"/>
        </a:xfrm>
        <a:prstGeom xmlns:a="http://schemas.openxmlformats.org/drawingml/2006/main" prst="ellipse">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5.xml><?xml version="1.0" encoding="utf-8"?>
<xdr:wsDr xmlns:xdr="http://schemas.openxmlformats.org/drawingml/2006/spreadsheetDrawing" xmlns:a="http://schemas.openxmlformats.org/drawingml/2006/main">
  <xdr:twoCellAnchor>
    <xdr:from>
      <xdr:col>3</xdr:col>
      <xdr:colOff>416719</xdr:colOff>
      <xdr:row>10</xdr:row>
      <xdr:rowOff>71437</xdr:rowOff>
    </xdr:from>
    <xdr:to>
      <xdr:col>14</xdr:col>
      <xdr:colOff>624416</xdr:colOff>
      <xdr:row>29</xdr:row>
      <xdr:rowOff>169333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0.03008</cdr:x>
      <cdr:y>0.8253</cdr:y>
    </cdr:from>
    <cdr:to>
      <cdr:x>0.08448</cdr:x>
      <cdr:y>0.91614</cdr:y>
    </cdr:to>
    <cdr:sp macro="" textlink="">
      <cdr:nvSpPr>
        <cdr:cNvPr id="2" name="Ellipse 1"/>
        <cdr:cNvSpPr/>
      </cdr:nvSpPr>
      <cdr:spPr>
        <a:xfrm xmlns:a="http://schemas.openxmlformats.org/drawingml/2006/main">
          <a:off x="247886" y="3067963"/>
          <a:ext cx="448280" cy="337689"/>
        </a:xfrm>
        <a:prstGeom xmlns:a="http://schemas.openxmlformats.org/drawingml/2006/main" prst="ellipse">
          <a:avLst/>
        </a:prstGeom>
        <a:noFill xmlns:a="http://schemas.openxmlformats.org/drawingml/2006/main"/>
        <a:ln xmlns:a="http://schemas.openxmlformats.org/drawingml/2006/main">
          <a:solidFill>
            <a:srgbClr val="C00000"/>
          </a:solidFill>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7.xml><?xml version="1.0" encoding="utf-8"?>
<xdr:wsDr xmlns:xdr="http://schemas.openxmlformats.org/drawingml/2006/spreadsheetDrawing" xmlns:a="http://schemas.openxmlformats.org/drawingml/2006/main">
  <xdr:twoCellAnchor>
    <xdr:from>
      <xdr:col>1</xdr:col>
      <xdr:colOff>1547811</xdr:colOff>
      <xdr:row>18</xdr:row>
      <xdr:rowOff>152399</xdr:rowOff>
    </xdr:from>
    <xdr:to>
      <xdr:col>10</xdr:col>
      <xdr:colOff>819150</xdr:colOff>
      <xdr:row>42</xdr:row>
      <xdr:rowOff>152400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11</xdr:row>
      <xdr:rowOff>180976</xdr:rowOff>
    </xdr:from>
    <xdr:to>
      <xdr:col>4</xdr:col>
      <xdr:colOff>1724025</xdr:colOff>
      <xdr:row>16</xdr:row>
      <xdr:rowOff>161925</xdr:rowOff>
    </xdr:to>
    <xdr:sp macro="" textlink="">
      <xdr:nvSpPr>
        <xdr:cNvPr id="2" name="ZoneTexte 1"/>
        <xdr:cNvSpPr txBox="1"/>
      </xdr:nvSpPr>
      <xdr:spPr>
        <a:xfrm>
          <a:off x="809625" y="3019426"/>
          <a:ext cx="6943725" cy="9810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en 2021, le taux de prélèvement d’équilibre des régimes de salariés du secteur privé et des artisans et commerçants, avec prise en compte du ratio démographique pour les 65 ans et plus, est estimé à 22,2 %.</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Note : le taux d’équilibre corrigé du ratio démographique est présenté ici en considérant que les catégories actives relèvent de la solidarité nationale.</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législation, données des régimes et calculs SG-COR.</a:t>
          </a:r>
          <a:endParaRPr lang="fr-FR" sz="1600">
            <a:effectLst/>
            <a:latin typeface="Times New Roman" panose="02020603050405020304" pitchFamily="18" charset="0"/>
            <a:ea typeface="Calibri" panose="020F0502020204030204"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114300</xdr:colOff>
      <xdr:row>11</xdr:row>
      <xdr:rowOff>123826</xdr:rowOff>
    </xdr:from>
    <xdr:to>
      <xdr:col>11</xdr:col>
      <xdr:colOff>371475</xdr:colOff>
      <xdr:row>17</xdr:row>
      <xdr:rowOff>47625</xdr:rowOff>
    </xdr:to>
    <xdr:sp macro="" textlink="">
      <xdr:nvSpPr>
        <xdr:cNvPr id="2" name="ZoneTexte 1"/>
        <xdr:cNvSpPr txBox="1"/>
      </xdr:nvSpPr>
      <xdr:spPr>
        <a:xfrm>
          <a:off x="876300" y="2276476"/>
          <a:ext cx="8267700" cy="106679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produits et charges financières, hors dotations et reprises sur provisions. Les regroupements de régimes sont les suivants : salariés privé base = Cnav y compris artisans et commerçants et MSA salariés ; salariés privé compl. = Arrco, Agirc, Ircantec, RCI et CRPNPAC à compter de 2020 ; fonctionnaires et régimes spéciaux = SRE, CNRACL, Cnieg, SNCF, RATP, CNBF, BDF, FSPOEIE, Enim, CANSSM et CRPCEN; non-salariés = MSA, CNAVPL, MSA-RCO, CNAVPL-RCO et CNBF-RCO (voir l’annexe 11 pour la liste des sigles).</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comptes nationaux de l’Insee, rapports à la CCSS 2002-2022.</a:t>
          </a:r>
        </a:p>
      </xdr:txBody>
    </xdr:sp>
    <xdr:clientData/>
  </xdr:twoCellAnchor>
  <xdr:twoCellAnchor>
    <xdr:from>
      <xdr:col>2</xdr:col>
      <xdr:colOff>781050</xdr:colOff>
      <xdr:row>22</xdr:row>
      <xdr:rowOff>95250</xdr:rowOff>
    </xdr:from>
    <xdr:to>
      <xdr:col>16</xdr:col>
      <xdr:colOff>114300</xdr:colOff>
      <xdr:row>41</xdr:row>
      <xdr:rowOff>123825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371475</xdr:colOff>
      <xdr:row>10</xdr:row>
      <xdr:rowOff>381000</xdr:rowOff>
    </xdr:from>
    <xdr:to>
      <xdr:col>28</xdr:col>
      <xdr:colOff>123825</xdr:colOff>
      <xdr:row>28</xdr:row>
      <xdr:rowOff>38100</xdr:rowOff>
    </xdr:to>
    <xdr:graphicFrame macro="">
      <xdr:nvGraphicFramePr>
        <xdr:cNvPr id="2" name="Graphique 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5</xdr:col>
      <xdr:colOff>0</xdr:colOff>
      <xdr:row>19</xdr:row>
      <xdr:rowOff>9525</xdr:rowOff>
    </xdr:from>
    <xdr:to>
      <xdr:col>13</xdr:col>
      <xdr:colOff>446400</xdr:colOff>
      <xdr:row>33</xdr:row>
      <xdr:rowOff>222525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19050</xdr:colOff>
      <xdr:row>19</xdr:row>
      <xdr:rowOff>9525</xdr:rowOff>
    </xdr:from>
    <xdr:to>
      <xdr:col>23</xdr:col>
      <xdr:colOff>8250</xdr:colOff>
      <xdr:row>33</xdr:row>
      <xdr:rowOff>222525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35</xdr:row>
      <xdr:rowOff>0</xdr:rowOff>
    </xdr:from>
    <xdr:to>
      <xdr:col>13</xdr:col>
      <xdr:colOff>446400</xdr:colOff>
      <xdr:row>50</xdr:row>
      <xdr:rowOff>22500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19050</xdr:colOff>
      <xdr:row>35</xdr:row>
      <xdr:rowOff>0</xdr:rowOff>
    </xdr:from>
    <xdr:to>
      <xdr:col>23</xdr:col>
      <xdr:colOff>8250</xdr:colOff>
      <xdr:row>50</xdr:row>
      <xdr:rowOff>22500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9</xdr:col>
      <xdr:colOff>161925</xdr:colOff>
      <xdr:row>54</xdr:row>
      <xdr:rowOff>142875</xdr:rowOff>
    </xdr:from>
    <xdr:to>
      <xdr:col>25</xdr:col>
      <xdr:colOff>371475</xdr:colOff>
      <xdr:row>75</xdr:row>
      <xdr:rowOff>104775</xdr:rowOff>
    </xdr:to>
    <xdr:graphicFrame macro="">
      <xdr:nvGraphicFramePr>
        <xdr:cNvPr id="2" name="Graphique 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76200</xdr:colOff>
      <xdr:row>10</xdr:row>
      <xdr:rowOff>142876</xdr:rowOff>
    </xdr:from>
    <xdr:to>
      <xdr:col>26</xdr:col>
      <xdr:colOff>285750</xdr:colOff>
      <xdr:row>28</xdr:row>
      <xdr:rowOff>161925</xdr:rowOff>
    </xdr:to>
    <xdr:grpSp>
      <xdr:nvGrpSpPr>
        <xdr:cNvPr id="3" name="Groupe 2"/>
        <xdr:cNvGrpSpPr/>
      </xdr:nvGrpSpPr>
      <xdr:grpSpPr>
        <a:xfrm>
          <a:off x="5934075" y="2095501"/>
          <a:ext cx="7524750" cy="4371974"/>
          <a:chOff x="6029325" y="2920109"/>
          <a:chExt cx="7524750" cy="3855044"/>
        </a:xfrm>
      </xdr:grpSpPr>
      <xdr:graphicFrame macro="">
        <xdr:nvGraphicFramePr>
          <xdr:cNvPr id="4" name="Graphique 3">
            <a:extLst>
              <a:ext uri="{FF2B5EF4-FFF2-40B4-BE49-F238E27FC236}">
                <a16:creationId xmlns:a16="http://schemas.microsoft.com/office/drawing/2014/main" id="{00000000-0008-0000-0400-000003000000}"/>
              </a:ext>
            </a:extLst>
          </xdr:cNvPr>
          <xdr:cNvGraphicFramePr>
            <a:graphicFrameLocks/>
          </xdr:cNvGraphicFramePr>
        </xdr:nvGraphicFramePr>
        <xdr:xfrm>
          <a:off x="6029325" y="2920109"/>
          <a:ext cx="7524750" cy="3855044"/>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5" name="Connecteur droit 4"/>
          <xdr:cNvCxnSpPr/>
        </xdr:nvCxnSpPr>
        <xdr:spPr>
          <a:xfrm>
            <a:off x="11220450" y="3092223"/>
            <a:ext cx="28575" cy="3220997"/>
          </a:xfrm>
          <a:prstGeom prst="line">
            <a:avLst/>
          </a:prstGeom>
          <a:ln>
            <a:solidFill>
              <a:srgbClr val="00206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1076325</xdr:colOff>
      <xdr:row>13</xdr:row>
      <xdr:rowOff>142875</xdr:rowOff>
    </xdr:from>
    <xdr:to>
      <xdr:col>8</xdr:col>
      <xdr:colOff>161925</xdr:colOff>
      <xdr:row>30</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62</xdr:col>
      <xdr:colOff>352425</xdr:colOff>
      <xdr:row>33</xdr:row>
      <xdr:rowOff>19050</xdr:rowOff>
    </xdr:from>
    <xdr:to>
      <xdr:col>67</xdr:col>
      <xdr:colOff>610425</xdr:colOff>
      <xdr:row>47</xdr:row>
      <xdr:rowOff>124050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67</xdr:col>
      <xdr:colOff>647700</xdr:colOff>
      <xdr:row>33</xdr:row>
      <xdr:rowOff>19050</xdr:rowOff>
    </xdr:from>
    <xdr:to>
      <xdr:col>73</xdr:col>
      <xdr:colOff>143700</xdr:colOff>
      <xdr:row>47</xdr:row>
      <xdr:rowOff>124050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180975</xdr:colOff>
      <xdr:row>13</xdr:row>
      <xdr:rowOff>142875</xdr:rowOff>
    </xdr:from>
    <xdr:to>
      <xdr:col>7</xdr:col>
      <xdr:colOff>38100</xdr:colOff>
      <xdr:row>30</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62</xdr:col>
      <xdr:colOff>352425</xdr:colOff>
      <xdr:row>33</xdr:row>
      <xdr:rowOff>19050</xdr:rowOff>
    </xdr:from>
    <xdr:to>
      <xdr:col>67</xdr:col>
      <xdr:colOff>610425</xdr:colOff>
      <xdr:row>47</xdr:row>
      <xdr:rowOff>124050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67</xdr:col>
      <xdr:colOff>647700</xdr:colOff>
      <xdr:row>33</xdr:row>
      <xdr:rowOff>19050</xdr:rowOff>
    </xdr:from>
    <xdr:to>
      <xdr:col>73</xdr:col>
      <xdr:colOff>143700</xdr:colOff>
      <xdr:row>47</xdr:row>
      <xdr:rowOff>124050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723900</xdr:colOff>
      <xdr:row>16</xdr:row>
      <xdr:rowOff>123825</xdr:rowOff>
    </xdr:from>
    <xdr:to>
      <xdr:col>12</xdr:col>
      <xdr:colOff>323850</xdr:colOff>
      <xdr:row>32</xdr:row>
      <xdr:rowOff>171450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62</xdr:col>
      <xdr:colOff>352425</xdr:colOff>
      <xdr:row>37</xdr:row>
      <xdr:rowOff>19050</xdr:rowOff>
    </xdr:from>
    <xdr:to>
      <xdr:col>67</xdr:col>
      <xdr:colOff>610425</xdr:colOff>
      <xdr:row>51</xdr:row>
      <xdr:rowOff>124050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67</xdr:col>
      <xdr:colOff>647700</xdr:colOff>
      <xdr:row>37</xdr:row>
      <xdr:rowOff>19050</xdr:rowOff>
    </xdr:from>
    <xdr:to>
      <xdr:col>73</xdr:col>
      <xdr:colOff>143700</xdr:colOff>
      <xdr:row>51</xdr:row>
      <xdr:rowOff>124050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2</xdr:col>
      <xdr:colOff>685800</xdr:colOff>
      <xdr:row>13</xdr:row>
      <xdr:rowOff>180975</xdr:rowOff>
    </xdr:from>
    <xdr:to>
      <xdr:col>10</xdr:col>
      <xdr:colOff>180975</xdr:colOff>
      <xdr:row>30</xdr:row>
      <xdr:rowOff>38100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62</xdr:col>
      <xdr:colOff>352425</xdr:colOff>
      <xdr:row>33</xdr:row>
      <xdr:rowOff>19050</xdr:rowOff>
    </xdr:from>
    <xdr:to>
      <xdr:col>67</xdr:col>
      <xdr:colOff>610425</xdr:colOff>
      <xdr:row>47</xdr:row>
      <xdr:rowOff>124050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67</xdr:col>
      <xdr:colOff>647700</xdr:colOff>
      <xdr:row>33</xdr:row>
      <xdr:rowOff>19050</xdr:rowOff>
    </xdr:from>
    <xdr:to>
      <xdr:col>73</xdr:col>
      <xdr:colOff>143700</xdr:colOff>
      <xdr:row>47</xdr:row>
      <xdr:rowOff>124050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8</xdr:col>
      <xdr:colOff>190499</xdr:colOff>
      <xdr:row>2</xdr:row>
      <xdr:rowOff>9524</xdr:rowOff>
    </xdr:from>
    <xdr:to>
      <xdr:col>19</xdr:col>
      <xdr:colOff>152400</xdr:colOff>
      <xdr:row>21</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xdr:col>
      <xdr:colOff>990599</xdr:colOff>
      <xdr:row>3</xdr:row>
      <xdr:rowOff>95249</xdr:rowOff>
    </xdr:from>
    <xdr:to>
      <xdr:col>9</xdr:col>
      <xdr:colOff>1219200</xdr:colOff>
      <xdr:row>21</xdr:row>
      <xdr:rowOff>180975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xdr:col>
      <xdr:colOff>485775</xdr:colOff>
      <xdr:row>18</xdr:row>
      <xdr:rowOff>142875</xdr:rowOff>
    </xdr:from>
    <xdr:to>
      <xdr:col>14</xdr:col>
      <xdr:colOff>542926</xdr:colOff>
      <xdr:row>39</xdr:row>
      <xdr:rowOff>66675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2</xdr:col>
      <xdr:colOff>200025</xdr:colOff>
      <xdr:row>8</xdr:row>
      <xdr:rowOff>114301</xdr:rowOff>
    </xdr:from>
    <xdr:to>
      <xdr:col>11</xdr:col>
      <xdr:colOff>190500</xdr:colOff>
      <xdr:row>12</xdr:row>
      <xdr:rowOff>95251</xdr:rowOff>
    </xdr:to>
    <xdr:sp macro="" textlink="">
      <xdr:nvSpPr>
        <xdr:cNvPr id="2" name="ZoneTexte 1"/>
        <xdr:cNvSpPr txBox="1"/>
      </xdr:nvSpPr>
      <xdr:spPr>
        <a:xfrm>
          <a:off x="2085975" y="1685926"/>
          <a:ext cx="7610475" cy="7429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charges financières, hors dotations et reprises sur provisions.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2010-2022 ; estimations SG-COR à partir de projections COR - juin 2023 et Insee, Destinie 2017.</a:t>
          </a:r>
        </a:p>
      </xdr:txBody>
    </xdr:sp>
    <xdr:clientData/>
  </xdr:twoCellAnchor>
  <xdr:twoCellAnchor>
    <xdr:from>
      <xdr:col>7</xdr:col>
      <xdr:colOff>180975</xdr:colOff>
      <xdr:row>14</xdr:row>
      <xdr:rowOff>24765</xdr:rowOff>
    </xdr:from>
    <xdr:to>
      <xdr:col>16</xdr:col>
      <xdr:colOff>523875</xdr:colOff>
      <xdr:row>33</xdr:row>
      <xdr:rowOff>9525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752475</xdr:colOff>
      <xdr:row>21</xdr:row>
      <xdr:rowOff>180975</xdr:rowOff>
    </xdr:from>
    <xdr:to>
      <xdr:col>7</xdr:col>
      <xdr:colOff>0</xdr:colOff>
      <xdr:row>27</xdr:row>
      <xdr:rowOff>76200</xdr:rowOff>
    </xdr:to>
    <xdr:sp macro="" textlink="">
      <xdr:nvSpPr>
        <xdr:cNvPr id="2" name="ZoneTexte 1"/>
        <xdr:cNvSpPr txBox="1"/>
      </xdr:nvSpPr>
      <xdr:spPr>
        <a:xfrm>
          <a:off x="752475" y="4391025"/>
          <a:ext cx="9086850"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i="1">
              <a:solidFill>
                <a:schemeClr val="dk1"/>
              </a:solidFill>
              <a:effectLst/>
              <a:latin typeface="Times New Roman" panose="02020603050405020304" pitchFamily="18" charset="0"/>
              <a:ea typeface="+mn-ea"/>
              <a:cs typeface="Times New Roman" panose="02020603050405020304" pitchFamily="18" charset="0"/>
            </a:rPr>
            <a:t>Lecture : entre 2002 et 2022, les dépenses de retraite ont progressé de 1,8 % (euros constants) en moyenne annuelle : cette progression résulte de celle du nombre de retraités (1,7 %) et de la pension moyenne (0,2 % en réel). Sur cette période, le PIB en volume a quant à lui progressé de 1,1 % en moyenne annuelle.</a:t>
          </a:r>
          <a:endParaRPr lang="fr-FR" sz="1100">
            <a:solidFill>
              <a:schemeClr val="dk1"/>
            </a:solidFill>
            <a:effectLst/>
            <a:latin typeface="Times New Roman" panose="02020603050405020304" pitchFamily="18" charset="0"/>
            <a:ea typeface="+mn-ea"/>
            <a:cs typeface="Times New Roman" panose="02020603050405020304" pitchFamily="18" charset="0"/>
          </a:endParaRPr>
        </a:p>
        <a:p>
          <a:r>
            <a:rPr lang="fr-FR" sz="11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hors RAFP. Retraités ayant au moins un droit direct de retraite.</a:t>
          </a:r>
          <a:endParaRPr lang="fr-FR" sz="1100">
            <a:solidFill>
              <a:schemeClr val="dk1"/>
            </a:solidFill>
            <a:effectLst/>
            <a:latin typeface="Times New Roman" panose="02020603050405020304" pitchFamily="18" charset="0"/>
            <a:ea typeface="+mn-ea"/>
            <a:cs typeface="Times New Roman" panose="02020603050405020304" pitchFamily="18" charset="0"/>
          </a:endParaRPr>
        </a:p>
        <a:p>
          <a:r>
            <a:rPr lang="fr-FR" sz="1100" i="1">
              <a:solidFill>
                <a:schemeClr val="dk1"/>
              </a:solidFill>
              <a:effectLst/>
              <a:latin typeface="Times New Roman" panose="02020603050405020304" pitchFamily="18" charset="0"/>
              <a:ea typeface="+mn-ea"/>
              <a:cs typeface="Times New Roman" panose="02020603050405020304" pitchFamily="18" charset="0"/>
            </a:rPr>
            <a:t>Sources : projections COR 2023, comptes nationaux de l’Insee, rapports à la CCSS 2002-2022 et Drees, modèle Ancètre 2021.</a:t>
          </a:r>
          <a:endParaRPr lang="fr-FR"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xdr:col>
      <xdr:colOff>171450</xdr:colOff>
      <xdr:row>8</xdr:row>
      <xdr:rowOff>142876</xdr:rowOff>
    </xdr:from>
    <xdr:to>
      <xdr:col>11</xdr:col>
      <xdr:colOff>161925</xdr:colOff>
      <xdr:row>12</xdr:row>
      <xdr:rowOff>123826</xdr:rowOff>
    </xdr:to>
    <xdr:sp macro="" textlink="">
      <xdr:nvSpPr>
        <xdr:cNvPr id="2" name="ZoneTexte 1"/>
        <xdr:cNvSpPr txBox="1"/>
      </xdr:nvSpPr>
      <xdr:spPr>
        <a:xfrm>
          <a:off x="2057400" y="1704976"/>
          <a:ext cx="7610475" cy="7429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charges financières, hors dotations et reprises sur provisions.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2010-2022 ; estimations SG-COR à partir de projections COR - juin 2023 et Insee, Destinie 2017.</a:t>
          </a:r>
        </a:p>
      </xdr:txBody>
    </xdr:sp>
    <xdr:clientData/>
  </xdr:twoCellAnchor>
  <xdr:twoCellAnchor>
    <xdr:from>
      <xdr:col>2</xdr:col>
      <xdr:colOff>371475</xdr:colOff>
      <xdr:row>13</xdr:row>
      <xdr:rowOff>171450</xdr:rowOff>
    </xdr:from>
    <xdr:to>
      <xdr:col>10</xdr:col>
      <xdr:colOff>352425</xdr:colOff>
      <xdr:row>32</xdr:row>
      <xdr:rowOff>171450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695325</xdr:colOff>
      <xdr:row>8</xdr:row>
      <xdr:rowOff>114301</xdr:rowOff>
    </xdr:from>
    <xdr:to>
      <xdr:col>9</xdr:col>
      <xdr:colOff>247650</xdr:colOff>
      <xdr:row>12</xdr:row>
      <xdr:rowOff>95251</xdr:rowOff>
    </xdr:to>
    <xdr:sp macro="" textlink="">
      <xdr:nvSpPr>
        <xdr:cNvPr id="2" name="ZoneTexte 1"/>
        <xdr:cNvSpPr txBox="1"/>
      </xdr:nvSpPr>
      <xdr:spPr>
        <a:xfrm>
          <a:off x="695325" y="2447926"/>
          <a:ext cx="7610475" cy="7429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charges financières, hors dotations et reprises sur provisions.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2010-2022 ; estimations SG-COR à partir de projections COR - juin 2023 et Insee, Destinie 2017.</a:t>
          </a:r>
        </a:p>
      </xdr:txBody>
    </xdr:sp>
    <xdr:clientData/>
  </xdr:twoCellAnchor>
  <xdr:twoCellAnchor>
    <xdr:from>
      <xdr:col>2</xdr:col>
      <xdr:colOff>266700</xdr:colOff>
      <xdr:row>14</xdr:row>
      <xdr:rowOff>133350</xdr:rowOff>
    </xdr:from>
    <xdr:to>
      <xdr:col>10</xdr:col>
      <xdr:colOff>285750</xdr:colOff>
      <xdr:row>33</xdr:row>
      <xdr:rowOff>118109</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695325</xdr:colOff>
      <xdr:row>8</xdr:row>
      <xdr:rowOff>114301</xdr:rowOff>
    </xdr:from>
    <xdr:to>
      <xdr:col>9</xdr:col>
      <xdr:colOff>247650</xdr:colOff>
      <xdr:row>11</xdr:row>
      <xdr:rowOff>142875</xdr:rowOff>
    </xdr:to>
    <xdr:sp macro="" textlink="">
      <xdr:nvSpPr>
        <xdr:cNvPr id="2" name="ZoneTexte 1"/>
        <xdr:cNvSpPr txBox="1"/>
      </xdr:nvSpPr>
      <xdr:spPr>
        <a:xfrm>
          <a:off x="695325" y="1685926"/>
          <a:ext cx="7610475" cy="60007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charges financières, hors dotations et reprises sur provisions.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2010-2022 ; estimations SG-COR à partir de projections COR - juin 2023 et Insee, Destinie 2017.</a:t>
          </a:r>
        </a:p>
      </xdr:txBody>
    </xdr:sp>
    <xdr:clientData/>
  </xdr:twoCellAnchor>
  <xdr:twoCellAnchor>
    <xdr:from>
      <xdr:col>1</xdr:col>
      <xdr:colOff>981075</xdr:colOff>
      <xdr:row>13</xdr:row>
      <xdr:rowOff>15240</xdr:rowOff>
    </xdr:from>
    <xdr:to>
      <xdr:col>9</xdr:col>
      <xdr:colOff>561975</xdr:colOff>
      <xdr:row>31</xdr:row>
      <xdr:rowOff>104774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104775</xdr:colOff>
      <xdr:row>5</xdr:row>
      <xdr:rowOff>171451</xdr:rowOff>
    </xdr:from>
    <xdr:to>
      <xdr:col>10</xdr:col>
      <xdr:colOff>95250</xdr:colOff>
      <xdr:row>9</xdr:row>
      <xdr:rowOff>152401</xdr:rowOff>
    </xdr:to>
    <xdr:sp macro="" textlink="">
      <xdr:nvSpPr>
        <xdr:cNvPr id="2" name="ZoneTexte 1"/>
        <xdr:cNvSpPr txBox="1"/>
      </xdr:nvSpPr>
      <xdr:spPr>
        <a:xfrm>
          <a:off x="1990725" y="1162051"/>
          <a:ext cx="7610475" cy="7429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Variation du solde de la CNRACL entre les hypothèses de la variante et les hypothèses principales, en points de PIB. Données hors produits et charges financières, hors dotations et reprises sur provisions, et hors transferts internes au système de retraite (transferts au sein des régimes de retraite et transferts avec le FSV).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Caisse Nationale de Retraites des Agents des Collectivités Locales.</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Calculs SG-COR à partir des simulations Drees issues du modèle Trajectoire ; projections COR - juin 2023.</a:t>
          </a:r>
        </a:p>
      </xdr:txBody>
    </xdr:sp>
    <xdr:clientData/>
  </xdr:twoCellAnchor>
  <xdr:twoCellAnchor>
    <xdr:from>
      <xdr:col>2</xdr:col>
      <xdr:colOff>314325</xdr:colOff>
      <xdr:row>11</xdr:row>
      <xdr:rowOff>190500</xdr:rowOff>
    </xdr:from>
    <xdr:to>
      <xdr:col>11</xdr:col>
      <xdr:colOff>152400</xdr:colOff>
      <xdr:row>29</xdr:row>
      <xdr:rowOff>127635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247648</xdr:colOff>
      <xdr:row>11</xdr:row>
      <xdr:rowOff>123825</xdr:rowOff>
    </xdr:from>
    <xdr:to>
      <xdr:col>12</xdr:col>
      <xdr:colOff>219075</xdr:colOff>
      <xdr:row>28</xdr:row>
      <xdr:rowOff>114300</xdr:rowOff>
    </xdr:to>
    <xdr:graphicFrame macro="">
      <xdr:nvGraphicFramePr>
        <xdr:cNvPr id="2" name="Graphique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17</xdr:col>
      <xdr:colOff>9524</xdr:colOff>
      <xdr:row>13</xdr:row>
      <xdr:rowOff>400050</xdr:rowOff>
    </xdr:from>
    <xdr:to>
      <xdr:col>24</xdr:col>
      <xdr:colOff>133350</xdr:colOff>
      <xdr:row>14</xdr:row>
      <xdr:rowOff>457200</xdr:rowOff>
    </xdr:to>
    <xdr:sp macro="" textlink="">
      <xdr:nvSpPr>
        <xdr:cNvPr id="2" name="ZoneTexte 1">
          <a:extLst>
            <a:ext uri="{FF2B5EF4-FFF2-40B4-BE49-F238E27FC236}">
              <a16:creationId xmlns:a16="http://schemas.microsoft.com/office/drawing/2014/main" id="{00000000-0008-0000-0700-000009000000}"/>
            </a:ext>
          </a:extLst>
        </xdr:cNvPr>
        <xdr:cNvSpPr txBox="1"/>
      </xdr:nvSpPr>
      <xdr:spPr>
        <a:xfrm>
          <a:off x="9372599" y="3257550"/>
          <a:ext cx="2790826"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i="0">
              <a:solidFill>
                <a:schemeClr val="dk1"/>
              </a:solidFill>
              <a:latin typeface="Times New Roman" panose="02020603050405020304" pitchFamily="18" charset="0"/>
              <a:ea typeface="+mn-ea"/>
              <a:cs typeface="Times New Roman" panose="02020603050405020304" pitchFamily="18" charset="0"/>
            </a:rPr>
            <a:t>Figure 2.3b – Rapport entre le nombre de cotisants et le nombre de retraités</a:t>
          </a:r>
        </a:p>
      </xdr:txBody>
    </xdr:sp>
    <xdr:clientData/>
  </xdr:twoCellAnchor>
  <xdr:twoCellAnchor>
    <xdr:from>
      <xdr:col>8</xdr:col>
      <xdr:colOff>104775</xdr:colOff>
      <xdr:row>13</xdr:row>
      <xdr:rowOff>352425</xdr:rowOff>
    </xdr:from>
    <xdr:to>
      <xdr:col>16</xdr:col>
      <xdr:colOff>114300</xdr:colOff>
      <xdr:row>15</xdr:row>
      <xdr:rowOff>19051</xdr:rowOff>
    </xdr:to>
    <xdr:sp macro="" textlink="">
      <xdr:nvSpPr>
        <xdr:cNvPr id="3" name="ZoneTexte 2">
          <a:extLst>
            <a:ext uri="{FF2B5EF4-FFF2-40B4-BE49-F238E27FC236}">
              <a16:creationId xmlns:a16="http://schemas.microsoft.com/office/drawing/2014/main" id="{00000000-0008-0000-0700-00000B000000}"/>
            </a:ext>
          </a:extLst>
        </xdr:cNvPr>
        <xdr:cNvSpPr txBox="1"/>
      </xdr:nvSpPr>
      <xdr:spPr>
        <a:xfrm>
          <a:off x="6038850" y="3209925"/>
          <a:ext cx="3057525" cy="7143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i="0">
              <a:solidFill>
                <a:schemeClr val="dk1"/>
              </a:solidFill>
              <a:latin typeface="Times New Roman" panose="02020603050405020304" pitchFamily="18" charset="0"/>
              <a:ea typeface="+mn-ea"/>
              <a:cs typeface="Times New Roman" panose="02020603050405020304" pitchFamily="18" charset="0"/>
            </a:rPr>
            <a:t>Figure 2.3a – Pension moyenne de l’ensemble des retraités, relative au revenu d’activité moyen (en % du revenu d’activité moyen brut)</a:t>
          </a:r>
        </a:p>
      </xdr:txBody>
    </xdr:sp>
    <xdr:clientData/>
  </xdr:twoCellAnchor>
  <xdr:twoCellAnchor>
    <xdr:from>
      <xdr:col>17</xdr:col>
      <xdr:colOff>28573</xdr:colOff>
      <xdr:row>15</xdr:row>
      <xdr:rowOff>123825</xdr:rowOff>
    </xdr:from>
    <xdr:to>
      <xdr:col>26</xdr:col>
      <xdr:colOff>123824</xdr:colOff>
      <xdr:row>29</xdr:row>
      <xdr:rowOff>120825</xdr:rowOff>
    </xdr:to>
    <xdr:graphicFrame macro="">
      <xdr:nvGraphicFramePr>
        <xdr:cNvPr id="4" name="Graphique 3">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202746</xdr:colOff>
      <xdr:row>15</xdr:row>
      <xdr:rowOff>121104</xdr:rowOff>
    </xdr:from>
    <xdr:to>
      <xdr:col>16</xdr:col>
      <xdr:colOff>164647</xdr:colOff>
      <xdr:row>29</xdr:row>
      <xdr:rowOff>83004</xdr:rowOff>
    </xdr:to>
    <xdr:graphicFrame macro="">
      <xdr:nvGraphicFramePr>
        <xdr:cNvPr id="7" name="Graphique 6">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676274</xdr:colOff>
      <xdr:row>11</xdr:row>
      <xdr:rowOff>177164</xdr:rowOff>
    </xdr:from>
    <xdr:to>
      <xdr:col>16</xdr:col>
      <xdr:colOff>238125</xdr:colOff>
      <xdr:row>28</xdr:row>
      <xdr:rowOff>47625</xdr:rowOff>
    </xdr:to>
    <xdr:graphicFrame macro="">
      <xdr:nvGraphicFramePr>
        <xdr:cNvPr id="2" name="Graphique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209550</xdr:colOff>
      <xdr:row>10</xdr:row>
      <xdr:rowOff>66674</xdr:rowOff>
    </xdr:from>
    <xdr:to>
      <xdr:col>17</xdr:col>
      <xdr:colOff>381000</xdr:colOff>
      <xdr:row>25</xdr:row>
      <xdr:rowOff>114299</xdr:rowOff>
    </xdr:to>
    <xdr:graphicFrame macro="">
      <xdr:nvGraphicFramePr>
        <xdr:cNvPr id="2" name="Graphique 1">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295274</xdr:colOff>
      <xdr:row>15</xdr:row>
      <xdr:rowOff>409575</xdr:rowOff>
    </xdr:from>
    <xdr:to>
      <xdr:col>20</xdr:col>
      <xdr:colOff>209550</xdr:colOff>
      <xdr:row>17</xdr:row>
      <xdr:rowOff>38098</xdr:rowOff>
    </xdr:to>
    <xdr:sp macro="" textlink="">
      <xdr:nvSpPr>
        <xdr:cNvPr id="2" name="ZoneTexte 1">
          <a:extLst>
            <a:ext uri="{FF2B5EF4-FFF2-40B4-BE49-F238E27FC236}">
              <a16:creationId xmlns:a16="http://schemas.microsoft.com/office/drawing/2014/main" id="{00000000-0008-0000-0800-000002000000}"/>
            </a:ext>
          </a:extLst>
        </xdr:cNvPr>
        <xdr:cNvSpPr txBox="1"/>
      </xdr:nvSpPr>
      <xdr:spPr>
        <a:xfrm>
          <a:off x="10267949" y="3314700"/>
          <a:ext cx="2390776" cy="4952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i="0">
              <a:solidFill>
                <a:schemeClr val="dk1"/>
              </a:solidFill>
              <a:latin typeface="Times New Roman" panose="02020603050405020304" pitchFamily="18" charset="0"/>
              <a:ea typeface="+mn-ea"/>
              <a:cs typeface="Times New Roman" panose="02020603050405020304" pitchFamily="18" charset="0"/>
            </a:rPr>
            <a:t>Figure 2.6b - Revenu net d’activité moyen en euros constants 2021</a:t>
          </a:r>
        </a:p>
        <a:p>
          <a:pPr algn="ctr"/>
          <a:endParaRPr lang="fr-FR" sz="1000" i="0">
            <a:solidFill>
              <a:schemeClr val="dk1"/>
            </a:solidFill>
            <a:latin typeface="Times New Roman" panose="02020603050405020304" pitchFamily="18" charset="0"/>
            <a:ea typeface="+mn-ea"/>
            <a:cs typeface="Times New Roman" panose="02020603050405020304" pitchFamily="18" charset="0"/>
          </a:endParaRPr>
        </a:p>
      </xdr:txBody>
    </xdr:sp>
    <xdr:clientData/>
  </xdr:twoCellAnchor>
  <xdr:twoCellAnchor>
    <xdr:from>
      <xdr:col>7</xdr:col>
      <xdr:colOff>438151</xdr:colOff>
      <xdr:row>15</xdr:row>
      <xdr:rowOff>428625</xdr:rowOff>
    </xdr:from>
    <xdr:to>
      <xdr:col>14</xdr:col>
      <xdr:colOff>142875</xdr:colOff>
      <xdr:row>17</xdr:row>
      <xdr:rowOff>85724</xdr:rowOff>
    </xdr:to>
    <xdr:sp macro="" textlink="">
      <xdr:nvSpPr>
        <xdr:cNvPr id="3" name="ZoneTexte 2">
          <a:extLst>
            <a:ext uri="{FF2B5EF4-FFF2-40B4-BE49-F238E27FC236}">
              <a16:creationId xmlns:a16="http://schemas.microsoft.com/office/drawing/2014/main" id="{00000000-0008-0000-0800-000003000000}"/>
            </a:ext>
          </a:extLst>
        </xdr:cNvPr>
        <xdr:cNvSpPr txBox="1"/>
      </xdr:nvSpPr>
      <xdr:spPr>
        <a:xfrm>
          <a:off x="6448426" y="3333750"/>
          <a:ext cx="3171824" cy="523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i="0">
              <a:solidFill>
                <a:schemeClr val="dk1"/>
              </a:solidFill>
              <a:latin typeface="Times New Roman" panose="02020603050405020304" pitchFamily="18" charset="0"/>
              <a:ea typeface="+mn-ea"/>
              <a:cs typeface="Times New Roman" panose="02020603050405020304" pitchFamily="18" charset="0"/>
            </a:rPr>
            <a:t>Figure 2.6a - Pension nette moyenne </a:t>
          </a:r>
          <a:br>
            <a:rPr lang="fr-FR" sz="1000" b="1" i="0">
              <a:solidFill>
                <a:schemeClr val="dk1"/>
              </a:solidFill>
              <a:latin typeface="Times New Roman" panose="02020603050405020304" pitchFamily="18" charset="0"/>
              <a:ea typeface="+mn-ea"/>
              <a:cs typeface="Times New Roman" panose="02020603050405020304" pitchFamily="18" charset="0"/>
            </a:rPr>
          </a:br>
          <a:r>
            <a:rPr lang="fr-FR" sz="1000" b="1" i="0">
              <a:solidFill>
                <a:schemeClr val="dk1"/>
              </a:solidFill>
              <a:latin typeface="Times New Roman" panose="02020603050405020304" pitchFamily="18" charset="0"/>
              <a:ea typeface="+mn-ea"/>
              <a:cs typeface="Times New Roman" panose="02020603050405020304" pitchFamily="18" charset="0"/>
            </a:rPr>
            <a:t>en euros constants 2021</a:t>
          </a:r>
        </a:p>
      </xdr:txBody>
    </xdr:sp>
    <xdr:clientData/>
  </xdr:twoCellAnchor>
  <xdr:twoCellAnchor>
    <xdr:from>
      <xdr:col>14</xdr:col>
      <xdr:colOff>457200</xdr:colOff>
      <xdr:row>17</xdr:row>
      <xdr:rowOff>333375</xdr:rowOff>
    </xdr:from>
    <xdr:to>
      <xdr:col>21</xdr:col>
      <xdr:colOff>230100</xdr:colOff>
      <xdr:row>31</xdr:row>
      <xdr:rowOff>120825</xdr:rowOff>
    </xdr:to>
    <xdr:graphicFrame macro="">
      <xdr:nvGraphicFramePr>
        <xdr:cNvPr id="13" name="Graphique 1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457200</xdr:colOff>
      <xdr:row>17</xdr:row>
      <xdr:rowOff>333375</xdr:rowOff>
    </xdr:from>
    <xdr:to>
      <xdr:col>14</xdr:col>
      <xdr:colOff>230100</xdr:colOff>
      <xdr:row>31</xdr:row>
      <xdr:rowOff>120825</xdr:rowOff>
    </xdr:to>
    <xdr:graphicFrame macro="">
      <xdr:nvGraphicFramePr>
        <xdr:cNvPr id="16" name="Graphique 15">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aout%202011\2_Projections%20FAP%20aout%2020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MMUN.CAS.PM.GOUV.FR\COR-COMMUN\@\main.oecd.org\sdataELS\Applic\APW94\SOPTABLE\ANNEXE\Restruct\ANXA01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atos\Presupuesto2006\Version%20Sept05\Remitido%20centros\OS66-Cruces\CONTRATO%20PROGRAMA\A&#209;O%202003\Cuadro%20financiacion%20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TEMP\prod%20levels%20manufactur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ommun.cas.pm.gouv.fr\cor-commun$\TEMP\prod%20levels%20manufacturing.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OMMUN.CAS.PM.GOUV.FR\COR-COMMUN\TEMP\prod%20levels%20manufacturing.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mmun.cas.pm.gouv.fr\cor-commun\EXCELL\CUADERN\2008\cuadern%20MAYO%202008\I.8.1.y%202%20mayo%2020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C\TEMP\IJSTECH.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C/TEMP/IJSTECH.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ommun.cas.pm.gouv.fr\cor-commun$\C\TEMP\IJSTEC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mpte.cas.pm.gouv.fr\kbriard\Applic\APW94\SOPTABLE\ANNEXE\Restruct\ANXA01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OMMUN.CAS.PM.GOUV.FR\COR-COMMUN\C\TEMP\IJSTECH.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Graphique%203%20ER%20retraites%20en%202007%20v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adeloffre\Mes%20documents\1-Travaux\ER%20retraites%20en%202007\Donn&#233;es%20caisses\2%20-%20Traitements%20donn&#233;es\Ventil&#233;s%20par%20sexe\Graphique%203%20ER%20retraites%20en%202007%20par%20sexe%20v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Tableau%204%20ER%20retraites%20en%202007%20v1.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ATOS\Presupuesto2008\v15de2008%20y%20v5de2007\PRESUPUESTO2008V1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irectionTechnique/UniteActuariatEtudes/1-Etudes%20quantitatives/N&#233;gociations/NEGO2010/8.%20Demandes%20post%2018-03-2011/Projetaccord/Synth-Accord-MEDEF-final-v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EMP\Rar$DI06.234\Var01_2organic.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1%20-%20Archives/01%20-%20Archives%20anciens%20agents/Briard%20Karine/GT-SP/2013%2011%20-%20Financement%20retraite/2013%2011%20-%20Taux%20normalis&#233;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11%20-%20Archives\01%20-%20Archives%20anciens%20agents\Briard%20Karine\GT-SP\2013%2011%20-%20Financement%20retraite\2013%2011%20-%20Structure%20financemen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COR/2015-02%20indexations%20revalo/S&#233;ries%20longues%20indexation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C\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Graphique%202%20ER%20retraites%20en%202007%20v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adeloffre\Mes%20documents\1-Travaux\ER%20retraites%20en%202007\Donn&#233;es%20caisses\2%20-%20Traitements%20donn&#233;es\Ventil&#233;s%20par%20sexe\Graphique%202%20ER%20retraites%20en%202007%20par%20sexe%20v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CGESTION\TRIANUAL\HOJAS98\TRASPL9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ommun.cas.pm.gouv.fr\cor-commun\SGGEPEE\AR_ECO\EASE\INF_MENSUAL\Libro\Cap%20IV_N&#250;m.%20de%20pensionistas\IV.1.(1%20y%202)%20.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ompte.cas.pm.gouv.fr\kbriard\Temp\Series_longues_emploi_productionR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htf4cs/AppData/Local/Temp/ccc-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d&#233;cembre%202011\0a_projections%20sectorielles%20NES37%20EE_13%20d&#233;cembre%20201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06%20-%20Documentation/Chiffres%20cl&#233;s/Chiffres%20cl&#233;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mpte.cas.pm.gouv.fr\kbriard\nd5wqw\Mes%20Documents\Laure\archives%20Dares\PMQ\Dares%20analyses\postes%20a%20pourvoir%20v8%208mars201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Fap\FAP%20evol%2082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06%20-%20Documentation\Chiffres%20cl&#233;s\Chiffres%20cl&#233;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07%20-%20Projections/Projections%202012/R&#233;sultats/R&#233;sultats%20maquettes/MAQUETTE%20COR%202012%20B%20(rdt%20constant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tilisateurs\hsenghor\AppData\Local\Microsoft\Windows\Temporary%20Internet%20Files\OLK65E4\Tab_SAS_F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ompte.cas.pm.gouv.fr\kbriard\documents-utilisateurs\nleru\Bureau\PMQ\Projections%20provisoires%20DMQ\projection_NES36_PMQ_travai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d&#233;cembre%202011\Projections%20NES37-sPMQ%20L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ommun.cas.pm.gouv.fr\cor-commun\SGGEPEE\AR_ECO\EASE\INF_MENSUAL\Libro\Cap%20II_Movimientos%20de%20pensiones\II.5.8%20Evoluci&#243;n%20altas%20de%20jubilaci&#243;n%20por%20edades.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aout%202011\Proj%20emploi%20sectorielles%20ML%2028-mar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03%20-%20Publications/02%20-%20Rapports%20annuels%20du%20COR/Juin%202019/2_Calcul_indicateurs/2_Donn&#233;es_construites/Financement/Tab%201.43.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C\Applic\APW94\SOPTABLE\ANNEXE\Restruct\ANXA01A.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C/Applic/APW94/SOPTABLE/ANNEXE/Restruct/ANXA01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mun.cas.pm.gouv.fr\cor-commun$\C\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ommun.cas.pm.gouv.fr\cor-commun$\C\Applic\APW94\SOPTABLE\ANNEXE\Restruct\ANXA01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OMMUN.CAS.PM.GOUV.FR\COR-COMMUN\C\Applic\APW94\SOPTABLE\ANNEXE\Restruct\ANXA01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07%20-%20Projections/Actualisations%20annuelles/2019_nov/index%20pensions%20equ%202024/calcul%20v2.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irectionTechnique\UniteActuariatEtudes\1-Etudes%20quantitatives\Projections\2010\2.Travaux\R&#233;sultats\Sorties%20multiformats\V5\R4\A\Multiformats%20Agirc-V5R4H4-cptes2011-COR-A-AvecRatt201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GEST\PRESUP\COMPAR\PRESUPUESTO%202008\v4%20de%202008\Recibido%20OS\OS63-H.Galdakao\Personal08%20V4%20(julio%20200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GEST\PRESUP\COMPAR\PRESUPUESTO%202008\v4%20de%202008\Recibido%20OS\OS63-H.Galdakao\Personal08%20V15(octubre%2020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Campagne%202016-2017\Travail%20-%20Emploi\Ch&#244;mage\ffc\tableaux%20finis\CW17FDSDS13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11%20-%20Archives/01%20-%20Archives%20anciens%20agents/Briard%20Karine/GT-SP/2013%2011%20-%20Financement%20retraite/2013%2011%20-%20Structure%20financem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MMUN.CAS.PM.GOUV.FR\COR-COMMUN\C\TEMP\prod%20levels%20manufacturin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main.oecd.org\sdataELS\Applic\APW94\SOPTABLE\ANNEXE\Restruct\ANXA01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ain.oecd.org/sdataELS/Applic/APW94/SOPTABLE/ANNEXE/Restruct/ANXA01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mmun.cas.pm.gouv.fr\cor-commun$\@\main.oecd.org\sdataELS\Applic\APW94\SOPTABLE\ANNEXE\Restruct\ANXA01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matrice"/>
      <sheetName val="input_sectPMQ"/>
      <sheetName val="EMP9010"/>
      <sheetName val="listes"/>
      <sheetName val="corresp"/>
      <sheetName val="travail"/>
      <sheetName val="output"/>
      <sheetName val="output2"/>
      <sheetName val="output calé"/>
      <sheetName val="Laure evol FAP85"/>
      <sheetName val="Tableau FAP exhaustif"/>
      <sheetName val="bilan"/>
      <sheetName val="bilan_2"/>
    </sheetNames>
    <sheetDataSet>
      <sheetData sheetId="0" refreshError="1"/>
      <sheetData sheetId="1" refreshError="1"/>
      <sheetData sheetId="2" refreshError="1">
        <row r="4">
          <cell r="A4" t="str">
            <v>FAP_3</v>
          </cell>
          <cell r="C4" t="str">
            <v>1993</v>
          </cell>
          <cell r="D4" t="str">
            <v>1994</v>
          </cell>
          <cell r="E4" t="str">
            <v>1995</v>
          </cell>
          <cell r="F4" t="str">
            <v>1996</v>
          </cell>
          <cell r="G4" t="str">
            <v>1997</v>
          </cell>
          <cell r="H4" t="str">
            <v>1998</v>
          </cell>
          <cell r="I4" t="str">
            <v>1999</v>
          </cell>
          <cell r="J4" t="str">
            <v>2000</v>
          </cell>
          <cell r="K4" t="str">
            <v>2001</v>
          </cell>
          <cell r="L4" t="str">
            <v>2002</v>
          </cell>
          <cell r="M4" t="str">
            <v>2003</v>
          </cell>
          <cell r="N4" t="str">
            <v>2004</v>
          </cell>
          <cell r="O4" t="str">
            <v>2005</v>
          </cell>
          <cell r="P4" t="str">
            <v>2006</v>
          </cell>
          <cell r="Q4" t="str">
            <v>2007</v>
          </cell>
          <cell r="R4" t="str">
            <v>2008</v>
          </cell>
          <cell r="S4" t="str">
            <v>2009</v>
          </cell>
        </row>
        <row r="5">
          <cell r="C5">
            <v>22858000.00000025</v>
          </cell>
          <cell r="D5">
            <v>22773000.000000086</v>
          </cell>
          <cell r="E5">
            <v>23043000.000000015</v>
          </cell>
          <cell r="F5">
            <v>23162000.000000063</v>
          </cell>
          <cell r="G5">
            <v>23071999.999999966</v>
          </cell>
          <cell r="H5">
            <v>23321000.000000071</v>
          </cell>
          <cell r="I5">
            <v>23574000.000000019</v>
          </cell>
          <cell r="J5">
            <v>24218000.000000011</v>
          </cell>
          <cell r="K5">
            <v>24586999.999999873</v>
          </cell>
          <cell r="L5">
            <v>24830000.555569496</v>
          </cell>
          <cell r="M5">
            <v>24677538.926917136</v>
          </cell>
          <cell r="N5">
            <v>24778154.224511717</v>
          </cell>
          <cell r="O5">
            <v>24950324.640562467</v>
          </cell>
          <cell r="P5">
            <v>25117836.427496739</v>
          </cell>
          <cell r="Q5">
            <v>25553191.231367253</v>
          </cell>
          <cell r="R5">
            <v>25896050.160548378</v>
          </cell>
          <cell r="S5">
            <v>25652518.387782205</v>
          </cell>
        </row>
        <row r="6">
          <cell r="A6" t="str">
            <v>A0Z</v>
          </cell>
          <cell r="B6" t="str">
            <v>Ind</v>
          </cell>
          <cell r="C6">
            <v>919000.00000000279</v>
          </cell>
          <cell r="D6">
            <v>857999.99999999593</v>
          </cell>
          <cell r="E6">
            <v>808999.99999999022</v>
          </cell>
          <cell r="F6">
            <v>779000.00000001397</v>
          </cell>
          <cell r="G6">
            <v>752999.9999999993</v>
          </cell>
          <cell r="H6">
            <v>722999.99999999383</v>
          </cell>
          <cell r="I6">
            <v>718999.99999999872</v>
          </cell>
          <cell r="J6">
            <v>699000.00000000081</v>
          </cell>
          <cell r="K6">
            <v>681999.99999999662</v>
          </cell>
          <cell r="L6">
            <v>672000.00000000652</v>
          </cell>
          <cell r="M6">
            <v>718044.22473939427</v>
          </cell>
          <cell r="N6">
            <v>681200.58325320913</v>
          </cell>
          <cell r="O6">
            <v>636424.31497929699</v>
          </cell>
          <cell r="P6">
            <v>649676.03423890425</v>
          </cell>
          <cell r="Q6">
            <v>580776.73023315868</v>
          </cell>
          <cell r="R6">
            <v>500904.98523561505</v>
          </cell>
          <cell r="S6">
            <v>538324.28422708833</v>
          </cell>
        </row>
        <row r="7">
          <cell r="A7" t="str">
            <v>A1Z</v>
          </cell>
          <cell r="B7" t="str">
            <v>Ind</v>
          </cell>
          <cell r="C7">
            <v>329000.00000000134</v>
          </cell>
          <cell r="D7">
            <v>319999.99999999831</v>
          </cell>
          <cell r="E7">
            <v>310999.99999999709</v>
          </cell>
          <cell r="F7">
            <v>335000.00000000198</v>
          </cell>
          <cell r="G7">
            <v>318999.99999999849</v>
          </cell>
          <cell r="H7">
            <v>308999.99999999936</v>
          </cell>
          <cell r="I7">
            <v>298000</v>
          </cell>
          <cell r="J7">
            <v>309000.00000000279</v>
          </cell>
          <cell r="K7">
            <v>305999.99999999808</v>
          </cell>
          <cell r="L7">
            <v>330000.00000000163</v>
          </cell>
          <cell r="M7">
            <v>337527.01982135838</v>
          </cell>
          <cell r="N7">
            <v>323461.7707720105</v>
          </cell>
          <cell r="O7">
            <v>313283.66259913746</v>
          </cell>
          <cell r="P7">
            <v>307233.44865966559</v>
          </cell>
          <cell r="Q7">
            <v>323076.15137569833</v>
          </cell>
          <cell r="R7">
            <v>307584.0013185236</v>
          </cell>
          <cell r="S7">
            <v>326371.83466018742</v>
          </cell>
        </row>
        <row r="8">
          <cell r="A8" t="str">
            <v>A2Z</v>
          </cell>
          <cell r="B8" t="str">
            <v>PI ind</v>
          </cell>
          <cell r="C8">
            <v>20000.000000149626</v>
          </cell>
          <cell r="D8">
            <v>36000.00000000016</v>
          </cell>
          <cell r="E8">
            <v>34000</v>
          </cell>
          <cell r="F8">
            <v>28000.000000000797</v>
          </cell>
          <cell r="G8">
            <v>27000.000000001502</v>
          </cell>
          <cell r="H8">
            <v>25000.000000003241</v>
          </cell>
          <cell r="I8">
            <v>25000.000000002783</v>
          </cell>
          <cell r="J8">
            <v>34000.000000000306</v>
          </cell>
          <cell r="K8">
            <v>36000</v>
          </cell>
          <cell r="L8">
            <v>46000.000000002372</v>
          </cell>
          <cell r="M8">
            <v>45945.198069250138</v>
          </cell>
          <cell r="N8">
            <v>49679.987314090577</v>
          </cell>
          <cell r="O8">
            <v>59305.917886272218</v>
          </cell>
          <cell r="P8">
            <v>59877.583656473893</v>
          </cell>
          <cell r="Q8">
            <v>51432.717894713969</v>
          </cell>
          <cell r="R8">
            <v>62266.696317733353</v>
          </cell>
          <cell r="S8">
            <v>63442.425421315165</v>
          </cell>
        </row>
        <row r="9">
          <cell r="A9" t="str">
            <v>A3Z</v>
          </cell>
          <cell r="B9" t="str">
            <v>Ind</v>
          </cell>
          <cell r="C9">
            <v>36999.999999999869</v>
          </cell>
          <cell r="D9">
            <v>36000.000000000167</v>
          </cell>
          <cell r="E9">
            <v>30999.999999999825</v>
          </cell>
          <cell r="F9">
            <v>27000.000000000487</v>
          </cell>
          <cell r="G9">
            <v>31000.000000000102</v>
          </cell>
          <cell r="H9">
            <v>23000</v>
          </cell>
          <cell r="I9">
            <v>23000.000000000091</v>
          </cell>
          <cell r="J9">
            <v>20000.00000000008</v>
          </cell>
          <cell r="K9">
            <v>24000</v>
          </cell>
          <cell r="L9">
            <v>27999.999999999942</v>
          </cell>
          <cell r="M9">
            <v>27890.911225924679</v>
          </cell>
          <cell r="N9">
            <v>25967.697575435195</v>
          </cell>
          <cell r="O9">
            <v>28289.73675583685</v>
          </cell>
          <cell r="P9">
            <v>28108.576953600495</v>
          </cell>
          <cell r="Q9">
            <v>24488.100520116564</v>
          </cell>
          <cell r="R9">
            <v>29402.716865073347</v>
          </cell>
          <cell r="S9">
            <v>32204.410784991986</v>
          </cell>
        </row>
        <row r="10">
          <cell r="A10" t="str">
            <v>B0Z</v>
          </cell>
          <cell r="B10" t="str">
            <v>ONQ</v>
          </cell>
          <cell r="C10">
            <v>225000.00000000239</v>
          </cell>
          <cell r="D10">
            <v>185000</v>
          </cell>
          <cell r="E10">
            <v>196999.99999999898</v>
          </cell>
          <cell r="F10">
            <v>208000</v>
          </cell>
          <cell r="G10">
            <v>197000</v>
          </cell>
          <cell r="H10">
            <v>190000</v>
          </cell>
          <cell r="I10">
            <v>195000</v>
          </cell>
          <cell r="J10">
            <v>219000</v>
          </cell>
          <cell r="K10">
            <v>189000</v>
          </cell>
          <cell r="L10">
            <v>183999.99999999831</v>
          </cell>
          <cell r="M10">
            <v>165946.22109710996</v>
          </cell>
          <cell r="N10">
            <v>184714.91788616375</v>
          </cell>
          <cell r="O10">
            <v>197115.29695199433</v>
          </cell>
          <cell r="P10">
            <v>216653.00974659217</v>
          </cell>
          <cell r="Q10">
            <v>217398.8079186515</v>
          </cell>
          <cell r="R10">
            <v>223703.16730086901</v>
          </cell>
          <cell r="S10">
            <v>213231.43188961732</v>
          </cell>
        </row>
        <row r="11">
          <cell r="A11" t="str">
            <v>B1Z</v>
          </cell>
          <cell r="B11" t="str">
            <v>OQ</v>
          </cell>
          <cell r="C11">
            <v>112000</v>
          </cell>
          <cell r="D11">
            <v>103000</v>
          </cell>
          <cell r="E11">
            <v>108000</v>
          </cell>
          <cell r="F11">
            <v>113000</v>
          </cell>
          <cell r="G11">
            <v>109000</v>
          </cell>
          <cell r="H11">
            <v>107000</v>
          </cell>
          <cell r="I11">
            <v>105999.99999999929</v>
          </cell>
          <cell r="J11">
            <v>108000</v>
          </cell>
          <cell r="K11">
            <v>93000.000000000116</v>
          </cell>
          <cell r="L11">
            <v>109000</v>
          </cell>
          <cell r="M11">
            <v>107637.96719393569</v>
          </cell>
          <cell r="N11">
            <v>107059.3910967867</v>
          </cell>
          <cell r="O11">
            <v>107117.78162982312</v>
          </cell>
          <cell r="P11">
            <v>100999.09581967919</v>
          </cell>
          <cell r="Q11">
            <v>104630.16852221519</v>
          </cell>
          <cell r="R11">
            <v>116318.8099328742</v>
          </cell>
          <cell r="S11">
            <v>114221.24048807943</v>
          </cell>
        </row>
        <row r="12">
          <cell r="A12" t="str">
            <v>B2Z</v>
          </cell>
          <cell r="B12" t="str">
            <v>OQ</v>
          </cell>
          <cell r="C12">
            <v>350000.0000000018</v>
          </cell>
          <cell r="D12">
            <v>354000.00000000361</v>
          </cell>
          <cell r="E12">
            <v>362999.99999999767</v>
          </cell>
          <cell r="F12">
            <v>343000.00000000157</v>
          </cell>
          <cell r="G12">
            <v>337000</v>
          </cell>
          <cell r="H12">
            <v>341000.00000000163</v>
          </cell>
          <cell r="I12">
            <v>337999.99999999767</v>
          </cell>
          <cell r="J12">
            <v>349999.99999999942</v>
          </cell>
          <cell r="K12">
            <v>356999.99999999627</v>
          </cell>
          <cell r="L12">
            <v>376000.00000000087</v>
          </cell>
          <cell r="M12">
            <v>376700.50781094213</v>
          </cell>
          <cell r="N12">
            <v>372878.7635626648</v>
          </cell>
          <cell r="O12">
            <v>355811.11656171916</v>
          </cell>
          <cell r="P12">
            <v>370910.71326134121</v>
          </cell>
          <cell r="Q12">
            <v>372947.91956952697</v>
          </cell>
          <cell r="R12">
            <v>416477.77650323062</v>
          </cell>
          <cell r="S12">
            <v>388629.51898000384</v>
          </cell>
        </row>
        <row r="13">
          <cell r="A13" t="str">
            <v>B3Z</v>
          </cell>
          <cell r="B13" t="str">
            <v>ONQ</v>
          </cell>
          <cell r="C13">
            <v>122000</v>
          </cell>
          <cell r="D13">
            <v>123000</v>
          </cell>
          <cell r="E13">
            <v>146000</v>
          </cell>
          <cell r="F13">
            <v>149000.00000000131</v>
          </cell>
          <cell r="G13">
            <v>140000</v>
          </cell>
          <cell r="H13">
            <v>147000.00000000052</v>
          </cell>
          <cell r="I13">
            <v>156999.99999999904</v>
          </cell>
          <cell r="J13">
            <v>155999.99999999884</v>
          </cell>
          <cell r="K13">
            <v>147000.00000000052</v>
          </cell>
          <cell r="L13">
            <v>147999.99999999866</v>
          </cell>
          <cell r="M13">
            <v>132630.19702477398</v>
          </cell>
          <cell r="N13">
            <v>150454.49464248589</v>
          </cell>
          <cell r="O13">
            <v>169438.01707489407</v>
          </cell>
          <cell r="P13">
            <v>167016.90118868707</v>
          </cell>
          <cell r="Q13">
            <v>144116.88018129053</v>
          </cell>
          <cell r="R13">
            <v>146437.90217482758</v>
          </cell>
          <cell r="S13">
            <v>127628.03961780122</v>
          </cell>
        </row>
        <row r="14">
          <cell r="A14" t="str">
            <v>B4Z</v>
          </cell>
          <cell r="B14" t="str">
            <v>OQ</v>
          </cell>
          <cell r="C14">
            <v>513000.00000000221</v>
          </cell>
          <cell r="D14">
            <v>517000.00000000396</v>
          </cell>
          <cell r="E14">
            <v>535000.00000000361</v>
          </cell>
          <cell r="F14">
            <v>542000.00000000221</v>
          </cell>
          <cell r="G14">
            <v>529000.00000000396</v>
          </cell>
          <cell r="H14">
            <v>518000.00000000407</v>
          </cell>
          <cell r="I14">
            <v>516999.99999999849</v>
          </cell>
          <cell r="J14">
            <v>517999.99999999884</v>
          </cell>
          <cell r="K14">
            <v>516999.99999999575</v>
          </cell>
          <cell r="L14">
            <v>526000.00000000116</v>
          </cell>
          <cell r="M14">
            <v>529082.94252125383</v>
          </cell>
          <cell r="N14">
            <v>518706.54729576822</v>
          </cell>
          <cell r="O14">
            <v>527282.16458254436</v>
          </cell>
          <cell r="P14">
            <v>588587.49626161659</v>
          </cell>
          <cell r="Q14">
            <v>569978.03499413829</v>
          </cell>
          <cell r="R14">
            <v>561610.41931935982</v>
          </cell>
          <cell r="S14">
            <v>532475.77022320847</v>
          </cell>
        </row>
        <row r="15">
          <cell r="A15" t="str">
            <v>B5Z</v>
          </cell>
          <cell r="B15" t="str">
            <v>OQ</v>
          </cell>
          <cell r="C15">
            <v>67000.000000000262</v>
          </cell>
          <cell r="D15">
            <v>62000.000000000429</v>
          </cell>
          <cell r="E15">
            <v>69000.000000000233</v>
          </cell>
          <cell r="F15">
            <v>70000.000000000349</v>
          </cell>
          <cell r="G15">
            <v>75000.00000000048</v>
          </cell>
          <cell r="H15">
            <v>72000.000000000669</v>
          </cell>
          <cell r="I15">
            <v>68999.999999999331</v>
          </cell>
          <cell r="J15">
            <v>73000</v>
          </cell>
          <cell r="K15">
            <v>80999.999999999316</v>
          </cell>
          <cell r="L15">
            <v>74000</v>
          </cell>
          <cell r="M15">
            <v>72830.673740033832</v>
          </cell>
          <cell r="N15">
            <v>77224.205612456673</v>
          </cell>
          <cell r="O15">
            <v>66328.587929110319</v>
          </cell>
          <cell r="P15">
            <v>68563.496781374779</v>
          </cell>
          <cell r="Q15">
            <v>81123.568924269115</v>
          </cell>
          <cell r="R15">
            <v>81613.209383923779</v>
          </cell>
          <cell r="S15">
            <v>82289.189310486021</v>
          </cell>
        </row>
        <row r="16">
          <cell r="A16" t="str">
            <v>B6Z</v>
          </cell>
          <cell r="B16" t="str">
            <v>PI ind</v>
          </cell>
          <cell r="C16">
            <v>251000.00000000163</v>
          </cell>
          <cell r="D16">
            <v>251000.00000000367</v>
          </cell>
          <cell r="E16">
            <v>258999.99999999796</v>
          </cell>
          <cell r="F16">
            <v>250000.00000000364</v>
          </cell>
          <cell r="G16">
            <v>235999.99999999939</v>
          </cell>
          <cell r="H16">
            <v>222000.00000000309</v>
          </cell>
          <cell r="I16">
            <v>214000.00000000073</v>
          </cell>
          <cell r="J16">
            <v>237999.99999999817</v>
          </cell>
          <cell r="K16">
            <v>245999.9999999959</v>
          </cell>
          <cell r="L16">
            <v>249000.00000000146</v>
          </cell>
          <cell r="M16">
            <v>246939.07060991175</v>
          </cell>
          <cell r="N16">
            <v>246271.34329282527</v>
          </cell>
          <cell r="O16">
            <v>258870.81565903613</v>
          </cell>
          <cell r="P16">
            <v>241600.2986886212</v>
          </cell>
          <cell r="Q16">
            <v>249150.47927306165</v>
          </cell>
          <cell r="R16">
            <v>293342.32015327748</v>
          </cell>
          <cell r="S16">
            <v>271796.49190670374</v>
          </cell>
        </row>
        <row r="17">
          <cell r="A17" t="str">
            <v>B7Z</v>
          </cell>
          <cell r="B17" t="str">
            <v>Cad</v>
          </cell>
          <cell r="C17">
            <v>92000.00000000099</v>
          </cell>
          <cell r="D17">
            <v>98000.000000001033</v>
          </cell>
          <cell r="E17">
            <v>93999.999999999389</v>
          </cell>
          <cell r="F17">
            <v>93000.000000000262</v>
          </cell>
          <cell r="G17">
            <v>86999.999999999229</v>
          </cell>
          <cell r="H17">
            <v>81999.999999999782</v>
          </cell>
          <cell r="I17">
            <v>81999.99999999984</v>
          </cell>
          <cell r="J17">
            <v>96000.000000000407</v>
          </cell>
          <cell r="K17">
            <v>107999.99999999916</v>
          </cell>
          <cell r="L17">
            <v>102000.00000000119</v>
          </cell>
          <cell r="M17">
            <v>104814.86835535269</v>
          </cell>
          <cell r="N17">
            <v>103166.42720874993</v>
          </cell>
          <cell r="O17">
            <v>96430.242344678933</v>
          </cell>
          <cell r="P17">
            <v>93922.546842720811</v>
          </cell>
          <cell r="Q17">
            <v>116462.23987035005</v>
          </cell>
          <cell r="R17">
            <v>112896.98507238616</v>
          </cell>
          <cell r="S17">
            <v>140104.2106430186</v>
          </cell>
        </row>
        <row r="18">
          <cell r="A18" t="str">
            <v>C0Z</v>
          </cell>
          <cell r="B18" t="str">
            <v>ONQ</v>
          </cell>
          <cell r="C18">
            <v>48000.000000000517</v>
          </cell>
          <cell r="D18">
            <v>30000</v>
          </cell>
          <cell r="E18">
            <v>43000.00000000008</v>
          </cell>
          <cell r="F18">
            <v>39000.000000000415</v>
          </cell>
          <cell r="G18">
            <v>37999.99999999992</v>
          </cell>
          <cell r="H18">
            <v>44999.999999999702</v>
          </cell>
          <cell r="I18">
            <v>49999.999999999658</v>
          </cell>
          <cell r="J18">
            <v>44000</v>
          </cell>
          <cell r="K18">
            <v>46000.000000000291</v>
          </cell>
          <cell r="L18">
            <v>42999.999999999447</v>
          </cell>
          <cell r="M18">
            <v>39561.110967850022</v>
          </cell>
          <cell r="N18">
            <v>39577.860121078666</v>
          </cell>
          <cell r="O18">
            <v>50809.258240417199</v>
          </cell>
          <cell r="P18">
            <v>45357.708366205639</v>
          </cell>
          <cell r="Q18">
            <v>48415.879333150195</v>
          </cell>
          <cell r="R18">
            <v>44895.455543971359</v>
          </cell>
          <cell r="S18">
            <v>35198.274056728042</v>
          </cell>
        </row>
        <row r="19">
          <cell r="A19" t="str">
            <v>C1Z</v>
          </cell>
          <cell r="B19" t="str">
            <v>OQ</v>
          </cell>
          <cell r="C19">
            <v>70000</v>
          </cell>
          <cell r="D19">
            <v>81000.000000000291</v>
          </cell>
          <cell r="E19">
            <v>80000.00000000032</v>
          </cell>
          <cell r="F19">
            <v>83000</v>
          </cell>
          <cell r="G19">
            <v>81000.000000000422</v>
          </cell>
          <cell r="H19">
            <v>84999.999999999869</v>
          </cell>
          <cell r="I19">
            <v>87000</v>
          </cell>
          <cell r="J19">
            <v>82000.000000000495</v>
          </cell>
          <cell r="K19">
            <v>82999.999999999534</v>
          </cell>
          <cell r="L19">
            <v>73999.999999999287</v>
          </cell>
          <cell r="M19">
            <v>72892.40814121798</v>
          </cell>
          <cell r="N19">
            <v>63311.985991195354</v>
          </cell>
          <cell r="O19">
            <v>63339.689918069176</v>
          </cell>
          <cell r="P19">
            <v>72355.131401410297</v>
          </cell>
          <cell r="Q19">
            <v>77061.696681962683</v>
          </cell>
          <cell r="R19">
            <v>81400.354657100164</v>
          </cell>
          <cell r="S19">
            <v>65302.227905256012</v>
          </cell>
        </row>
        <row r="20">
          <cell r="A20" t="str">
            <v>C2Z</v>
          </cell>
          <cell r="B20" t="str">
            <v>PI ind</v>
          </cell>
          <cell r="C20">
            <v>174000.00000000276</v>
          </cell>
          <cell r="D20">
            <v>154000.00000000114</v>
          </cell>
          <cell r="E20">
            <v>158999.99999999948</v>
          </cell>
          <cell r="F20">
            <v>162000.00000000311</v>
          </cell>
          <cell r="G20">
            <v>163000</v>
          </cell>
          <cell r="H20">
            <v>165000.00000000271</v>
          </cell>
          <cell r="I20">
            <v>151000.00000000058</v>
          </cell>
          <cell r="J20">
            <v>151999.99999999942</v>
          </cell>
          <cell r="K20">
            <v>155999.99999999846</v>
          </cell>
          <cell r="L20">
            <v>146000.00000000081</v>
          </cell>
          <cell r="M20">
            <v>143840.27259080732</v>
          </cell>
          <cell r="N20">
            <v>144089.54654026325</v>
          </cell>
          <cell r="O20">
            <v>125022.32524541876</v>
          </cell>
          <cell r="P20">
            <v>118344.17964125663</v>
          </cell>
          <cell r="Q20">
            <v>122447.0813653373</v>
          </cell>
          <cell r="R20">
            <v>146538.64357024324</v>
          </cell>
          <cell r="S20">
            <v>144443.04763882892</v>
          </cell>
        </row>
        <row r="21">
          <cell r="A21" t="str">
            <v>D0Z</v>
          </cell>
          <cell r="B21" t="str">
            <v>ONQ</v>
          </cell>
          <cell r="C21">
            <v>47000.000000000204</v>
          </cell>
          <cell r="D21">
            <v>47000</v>
          </cell>
          <cell r="E21">
            <v>42000.000000000095</v>
          </cell>
          <cell r="F21">
            <v>48000.000000000487</v>
          </cell>
          <cell r="G21">
            <v>48000.000000000284</v>
          </cell>
          <cell r="H21">
            <v>51000.000000000437</v>
          </cell>
          <cell r="I21">
            <v>50000</v>
          </cell>
          <cell r="J21">
            <v>57000.000000000226</v>
          </cell>
          <cell r="K21">
            <v>70999.999999999447</v>
          </cell>
          <cell r="L21">
            <v>57999.999999998799</v>
          </cell>
          <cell r="M21">
            <v>52964.867103669385</v>
          </cell>
          <cell r="N21">
            <v>56799.540853032078</v>
          </cell>
          <cell r="O21">
            <v>53399.643538327182</v>
          </cell>
          <cell r="P21">
            <v>55863.346695492859</v>
          </cell>
          <cell r="Q21">
            <v>64412.759407412304</v>
          </cell>
          <cell r="R21">
            <v>51473.785721506043</v>
          </cell>
          <cell r="S21">
            <v>40321.01484058088</v>
          </cell>
        </row>
        <row r="22">
          <cell r="A22" t="str">
            <v>D1Z</v>
          </cell>
          <cell r="B22" t="str">
            <v>OQ</v>
          </cell>
          <cell r="C22">
            <v>119000</v>
          </cell>
          <cell r="D22">
            <v>125000.0000000009</v>
          </cell>
          <cell r="E22">
            <v>130000</v>
          </cell>
          <cell r="F22">
            <v>134000.00000000114</v>
          </cell>
          <cell r="G22">
            <v>124000.00000000068</v>
          </cell>
          <cell r="H22">
            <v>134000.0000000007</v>
          </cell>
          <cell r="I22">
            <v>137999.99999999942</v>
          </cell>
          <cell r="J22">
            <v>145000.00000000052</v>
          </cell>
          <cell r="K22">
            <v>147000</v>
          </cell>
          <cell r="L22">
            <v>140000</v>
          </cell>
          <cell r="M22">
            <v>139511.17876649846</v>
          </cell>
          <cell r="N22">
            <v>148112.21251628172</v>
          </cell>
          <cell r="O22">
            <v>133875.85513687224</v>
          </cell>
          <cell r="P22">
            <v>139150.61525813825</v>
          </cell>
          <cell r="Q22">
            <v>146608.60134323174</v>
          </cell>
          <cell r="R22">
            <v>134665.50898378008</v>
          </cell>
          <cell r="S22">
            <v>116485.66097309822</v>
          </cell>
        </row>
        <row r="23">
          <cell r="A23" t="str">
            <v>D2Z</v>
          </cell>
          <cell r="B23" t="str">
            <v>OQ</v>
          </cell>
          <cell r="C23">
            <v>171999.99999999919</v>
          </cell>
          <cell r="D23">
            <v>164000</v>
          </cell>
          <cell r="E23">
            <v>150000.00000000081</v>
          </cell>
          <cell r="F23">
            <v>156000.00000000105</v>
          </cell>
          <cell r="G23">
            <v>167000</v>
          </cell>
          <cell r="H23">
            <v>165000.00000000049</v>
          </cell>
          <cell r="I23">
            <v>165999.99999999889</v>
          </cell>
          <cell r="J23">
            <v>179000.00000000119</v>
          </cell>
          <cell r="K23">
            <v>183000</v>
          </cell>
          <cell r="L23">
            <v>176000</v>
          </cell>
          <cell r="M23">
            <v>175571.01445641025</v>
          </cell>
          <cell r="N23">
            <v>160811.19574968619</v>
          </cell>
          <cell r="O23">
            <v>149476.77297149316</v>
          </cell>
          <cell r="P23">
            <v>152541.73800962442</v>
          </cell>
          <cell r="Q23">
            <v>166502.26202732953</v>
          </cell>
          <cell r="R23">
            <v>181355.30707507339</v>
          </cell>
          <cell r="S23">
            <v>161793.32558991993</v>
          </cell>
        </row>
        <row r="24">
          <cell r="A24" t="str">
            <v>D3Z</v>
          </cell>
          <cell r="B24" t="str">
            <v>ONQ</v>
          </cell>
          <cell r="C24">
            <v>238000</v>
          </cell>
          <cell r="D24">
            <v>219000.00000000227</v>
          </cell>
          <cell r="E24">
            <v>242000</v>
          </cell>
          <cell r="F24">
            <v>217000.00000000111</v>
          </cell>
          <cell r="G24">
            <v>223000.00000000052</v>
          </cell>
          <cell r="H24">
            <v>222000.00000000151</v>
          </cell>
          <cell r="I24">
            <v>240000</v>
          </cell>
          <cell r="J24">
            <v>258000.00000000114</v>
          </cell>
          <cell r="K24">
            <v>267000.00000000163</v>
          </cell>
          <cell r="L24">
            <v>250999.99999999828</v>
          </cell>
          <cell r="M24">
            <v>227924.13206914882</v>
          </cell>
          <cell r="N24">
            <v>228338.66302355082</v>
          </cell>
          <cell r="O24">
            <v>214850.52713371688</v>
          </cell>
          <cell r="P24">
            <v>196006.00104963267</v>
          </cell>
          <cell r="Q24">
            <v>201732.94875046003</v>
          </cell>
          <cell r="R24">
            <v>183238.07779918786</v>
          </cell>
          <cell r="S24">
            <v>158019.23988303321</v>
          </cell>
        </row>
        <row r="25">
          <cell r="A25" t="str">
            <v>D4Z</v>
          </cell>
          <cell r="B25" t="str">
            <v>OQ</v>
          </cell>
          <cell r="C25">
            <v>153000</v>
          </cell>
          <cell r="D25">
            <v>145000.00000000108</v>
          </cell>
          <cell r="E25">
            <v>161000.00000000049</v>
          </cell>
          <cell r="F25">
            <v>167000.00000000067</v>
          </cell>
          <cell r="G25">
            <v>166999.99999999939</v>
          </cell>
          <cell r="H25">
            <v>158000.00000000105</v>
          </cell>
          <cell r="I25">
            <v>169999.99999999892</v>
          </cell>
          <cell r="J25">
            <v>167000.00000000119</v>
          </cell>
          <cell r="K25">
            <v>161999.99999999924</v>
          </cell>
          <cell r="L25">
            <v>173999.99999999843</v>
          </cell>
          <cell r="M25">
            <v>171075.56429286991</v>
          </cell>
          <cell r="N25">
            <v>167645.96186856995</v>
          </cell>
          <cell r="O25">
            <v>185678.91841835034</v>
          </cell>
          <cell r="P25">
            <v>169859.14048798775</v>
          </cell>
          <cell r="Q25">
            <v>156781.06689089167</v>
          </cell>
          <cell r="R25">
            <v>167120.65361636446</v>
          </cell>
          <cell r="S25">
            <v>155994.93752685777</v>
          </cell>
        </row>
        <row r="26">
          <cell r="A26" t="str">
            <v>D6Z</v>
          </cell>
          <cell r="B26" t="str">
            <v>PI ind</v>
          </cell>
          <cell r="C26">
            <v>233000.00000000314</v>
          </cell>
          <cell r="D26">
            <v>227000.00000000218</v>
          </cell>
          <cell r="E26">
            <v>228999.99999999849</v>
          </cell>
          <cell r="F26">
            <v>227000.0000000016</v>
          </cell>
          <cell r="G26">
            <v>231999.99999999936</v>
          </cell>
          <cell r="H26">
            <v>238000.00000000163</v>
          </cell>
          <cell r="I26">
            <v>240000.00000000114</v>
          </cell>
          <cell r="J26">
            <v>222000.00000000198</v>
          </cell>
          <cell r="K26">
            <v>236999.9999999968</v>
          </cell>
          <cell r="L26">
            <v>233000</v>
          </cell>
          <cell r="M26">
            <v>230853.07708067723</v>
          </cell>
          <cell r="N26">
            <v>238668.63083383808</v>
          </cell>
          <cell r="O26">
            <v>241730.56899421959</v>
          </cell>
          <cell r="P26">
            <v>253834.92964835686</v>
          </cell>
          <cell r="Q26">
            <v>269820.23239134671</v>
          </cell>
          <cell r="R26">
            <v>260909.3003253557</v>
          </cell>
          <cell r="S26">
            <v>228986.18236605069</v>
          </cell>
        </row>
        <row r="27">
          <cell r="A27" t="str">
            <v>E0Z</v>
          </cell>
          <cell r="B27" t="str">
            <v>ONQ</v>
          </cell>
          <cell r="C27">
            <v>226000.0000000014</v>
          </cell>
          <cell r="D27">
            <v>229000</v>
          </cell>
          <cell r="E27">
            <v>242000</v>
          </cell>
          <cell r="F27">
            <v>204999.99999999942</v>
          </cell>
          <cell r="G27">
            <v>196000.00000000125</v>
          </cell>
          <cell r="H27">
            <v>234000</v>
          </cell>
          <cell r="I27">
            <v>210999.99999999726</v>
          </cell>
          <cell r="J27">
            <v>264000</v>
          </cell>
          <cell r="K27">
            <v>292000</v>
          </cell>
          <cell r="L27">
            <v>275000.00000000541</v>
          </cell>
          <cell r="M27">
            <v>250956.73139589207</v>
          </cell>
          <cell r="N27">
            <v>264281.49886808597</v>
          </cell>
          <cell r="O27">
            <v>256499.59388960706</v>
          </cell>
          <cell r="P27">
            <v>229567.70312363212</v>
          </cell>
          <cell r="Q27">
            <v>243450.56102283177</v>
          </cell>
          <cell r="R27">
            <v>255550.96521956797</v>
          </cell>
          <cell r="S27">
            <v>216394.43890594717</v>
          </cell>
        </row>
        <row r="28">
          <cell r="A28" t="str">
            <v>E1Z</v>
          </cell>
          <cell r="B28" t="str">
            <v>OQ</v>
          </cell>
          <cell r="C28">
            <v>287000.00000000157</v>
          </cell>
          <cell r="D28">
            <v>304000.00000000285</v>
          </cell>
          <cell r="E28">
            <v>299000</v>
          </cell>
          <cell r="F28">
            <v>293000</v>
          </cell>
          <cell r="G28">
            <v>314999.9999999982</v>
          </cell>
          <cell r="H28">
            <v>329000.00000000169</v>
          </cell>
          <cell r="I28">
            <v>340999.99999999948</v>
          </cell>
          <cell r="J28">
            <v>368000</v>
          </cell>
          <cell r="K28">
            <v>369999.99999999686</v>
          </cell>
          <cell r="L28">
            <v>352999.99999999645</v>
          </cell>
          <cell r="M28">
            <v>347405.92455607152</v>
          </cell>
          <cell r="N28">
            <v>338779.53110699647</v>
          </cell>
          <cell r="O28">
            <v>321007.57834460458</v>
          </cell>
          <cell r="P28">
            <v>313255.23001923715</v>
          </cell>
          <cell r="Q28">
            <v>323043.21188540576</v>
          </cell>
          <cell r="R28">
            <v>302235.53551598295</v>
          </cell>
          <cell r="S28">
            <v>310170.87421823468</v>
          </cell>
        </row>
        <row r="29">
          <cell r="A29" t="str">
            <v>E2Z</v>
          </cell>
          <cell r="B29" t="str">
            <v>PI ind</v>
          </cell>
          <cell r="C29">
            <v>206000.00000000355</v>
          </cell>
          <cell r="D29">
            <v>207000.00000000221</v>
          </cell>
          <cell r="E29">
            <v>225000</v>
          </cell>
          <cell r="F29">
            <v>217000.00000000239</v>
          </cell>
          <cell r="G29">
            <v>216000.0000000016</v>
          </cell>
          <cell r="H29">
            <v>220000.00000000198</v>
          </cell>
          <cell r="I29">
            <v>217000</v>
          </cell>
          <cell r="J29">
            <v>210999.99999999921</v>
          </cell>
          <cell r="K29">
            <v>213999.99999999785</v>
          </cell>
          <cell r="L29">
            <v>223000.00000000105</v>
          </cell>
          <cell r="M29">
            <v>220080.24889858448</v>
          </cell>
          <cell r="N29">
            <v>218615.18819970719</v>
          </cell>
          <cell r="O29">
            <v>218307.06952935152</v>
          </cell>
          <cell r="P29">
            <v>210787.87505199577</v>
          </cell>
          <cell r="Q29">
            <v>196999.16956440671</v>
          </cell>
          <cell r="R29">
            <v>204390.64149682567</v>
          </cell>
          <cell r="S29">
            <v>222881.37118149124</v>
          </cell>
        </row>
        <row r="30">
          <cell r="A30" t="str">
            <v>F0Z</v>
          </cell>
          <cell r="B30" t="str">
            <v>ONQ</v>
          </cell>
          <cell r="C30">
            <v>136000</v>
          </cell>
          <cell r="D30">
            <v>92999.99999999968</v>
          </cell>
          <cell r="E30">
            <v>79000.000000000116</v>
          </cell>
          <cell r="F30">
            <v>67000.000000000175</v>
          </cell>
          <cell r="G30">
            <v>71999.999999999709</v>
          </cell>
          <cell r="H30">
            <v>71000.000000000146</v>
          </cell>
          <cell r="I30">
            <v>62999.99999999992</v>
          </cell>
          <cell r="J30">
            <v>57000.000000000073</v>
          </cell>
          <cell r="K30">
            <v>54999.999999999665</v>
          </cell>
          <cell r="L30">
            <v>52999.999999999258</v>
          </cell>
          <cell r="M30">
            <v>49568.91048688499</v>
          </cell>
          <cell r="N30">
            <v>42682.137239620286</v>
          </cell>
          <cell r="O30">
            <v>38602.062671559637</v>
          </cell>
          <cell r="P30">
            <v>34030.162983775263</v>
          </cell>
          <cell r="Q30">
            <v>34463.578909271419</v>
          </cell>
          <cell r="R30">
            <v>31731.80559744954</v>
          </cell>
          <cell r="S30">
            <v>28751.591575746395</v>
          </cell>
        </row>
        <row r="31">
          <cell r="A31" t="str">
            <v>F1Z</v>
          </cell>
          <cell r="B31" t="str">
            <v>OQ</v>
          </cell>
          <cell r="C31">
            <v>147999.99999999889</v>
          </cell>
          <cell r="D31">
            <v>155000</v>
          </cell>
          <cell r="E31">
            <v>155000.0000000018</v>
          </cell>
          <cell r="F31">
            <v>147000</v>
          </cell>
          <cell r="G31">
            <v>145999.99999999948</v>
          </cell>
          <cell r="H31">
            <v>142000</v>
          </cell>
          <cell r="I31">
            <v>142999.99999999854</v>
          </cell>
          <cell r="J31">
            <v>139000.00000000049</v>
          </cell>
          <cell r="K31">
            <v>134999.99999999936</v>
          </cell>
          <cell r="L31">
            <v>108999.99999999898</v>
          </cell>
          <cell r="M31">
            <v>104789.7910342847</v>
          </cell>
          <cell r="N31">
            <v>98624.885947724615</v>
          </cell>
          <cell r="O31">
            <v>91670.395027143939</v>
          </cell>
          <cell r="P31">
            <v>79083.704097142516</v>
          </cell>
          <cell r="Q31">
            <v>66921.854172513078</v>
          </cell>
          <cell r="R31">
            <v>79641.461668338467</v>
          </cell>
          <cell r="S31">
            <v>77446.515403668367</v>
          </cell>
        </row>
        <row r="32">
          <cell r="A32" t="str">
            <v>F2Z</v>
          </cell>
          <cell r="B32" t="str">
            <v>ONQ</v>
          </cell>
          <cell r="C32">
            <v>35999.999999999876</v>
          </cell>
          <cell r="D32">
            <v>36000.000000000371</v>
          </cell>
          <cell r="E32">
            <v>39999.999999999789</v>
          </cell>
          <cell r="F32">
            <v>33000.000000000371</v>
          </cell>
          <cell r="G32">
            <v>31000</v>
          </cell>
          <cell r="H32">
            <v>27000.000000000109</v>
          </cell>
          <cell r="I32">
            <v>32000.000000000051</v>
          </cell>
          <cell r="J32">
            <v>26999.999999999945</v>
          </cell>
          <cell r="K32">
            <v>33000.000000000146</v>
          </cell>
          <cell r="L32">
            <v>32999.999999999694</v>
          </cell>
          <cell r="M32">
            <v>30212.046883208845</v>
          </cell>
          <cell r="N32">
            <v>32320.808390406622</v>
          </cell>
          <cell r="O32">
            <v>38999.989469944223</v>
          </cell>
          <cell r="P32">
            <v>39264.043894900504</v>
          </cell>
          <cell r="Q32">
            <v>28451.708086234827</v>
          </cell>
          <cell r="R32">
            <v>28864.448133384194</v>
          </cell>
          <cell r="S32">
            <v>37787.852900478771</v>
          </cell>
        </row>
        <row r="33">
          <cell r="A33" t="str">
            <v>F3Z</v>
          </cell>
          <cell r="B33" t="str">
            <v>OQ</v>
          </cell>
          <cell r="C33">
            <v>77000.000000000087</v>
          </cell>
          <cell r="D33">
            <v>81000.00000000032</v>
          </cell>
          <cell r="E33">
            <v>85999.999999999563</v>
          </cell>
          <cell r="F33">
            <v>85999.999999999738</v>
          </cell>
          <cell r="G33">
            <v>73999.999999999622</v>
          </cell>
          <cell r="H33">
            <v>78000.000000000495</v>
          </cell>
          <cell r="I33">
            <v>74999.999999999913</v>
          </cell>
          <cell r="J33">
            <v>84000.000000000204</v>
          </cell>
          <cell r="K33">
            <v>79999.99999999901</v>
          </cell>
          <cell r="L33">
            <v>82000.000000000437</v>
          </cell>
          <cell r="M33">
            <v>81642.07888111638</v>
          </cell>
          <cell r="N33">
            <v>81337.625103116647</v>
          </cell>
          <cell r="O33">
            <v>79895.155554160185</v>
          </cell>
          <cell r="P33">
            <v>75162.462002424116</v>
          </cell>
          <cell r="Q33">
            <v>64148.907016209108</v>
          </cell>
          <cell r="R33">
            <v>72523.92980094465</v>
          </cell>
          <cell r="S33">
            <v>108685.8859504553</v>
          </cell>
        </row>
        <row r="34">
          <cell r="A34" t="str">
            <v>F4Z</v>
          </cell>
          <cell r="B34" t="str">
            <v>OQ</v>
          </cell>
          <cell r="C34">
            <v>114000.00000000067</v>
          </cell>
          <cell r="D34">
            <v>117000</v>
          </cell>
          <cell r="E34">
            <v>107000.00000000052</v>
          </cell>
          <cell r="F34">
            <v>115000</v>
          </cell>
          <cell r="G34">
            <v>100000.0000000006</v>
          </cell>
          <cell r="H34">
            <v>97000</v>
          </cell>
          <cell r="I34">
            <v>86999.99999999952</v>
          </cell>
          <cell r="J34">
            <v>101000</v>
          </cell>
          <cell r="K34">
            <v>97999.999999999272</v>
          </cell>
          <cell r="L34">
            <v>103000</v>
          </cell>
          <cell r="M34">
            <v>99891.019525184282</v>
          </cell>
          <cell r="N34">
            <v>93981.75918467388</v>
          </cell>
          <cell r="O34">
            <v>88638.265350029687</v>
          </cell>
          <cell r="P34">
            <v>86401.989375994919</v>
          </cell>
          <cell r="Q34">
            <v>85174.251673510575</v>
          </cell>
          <cell r="R34">
            <v>90723.848934537775</v>
          </cell>
          <cell r="S34">
            <v>70089.599314980806</v>
          </cell>
        </row>
        <row r="35">
          <cell r="A35" t="str">
            <v>F5Z</v>
          </cell>
          <cell r="B35" t="str">
            <v>PI ind</v>
          </cell>
          <cell r="C35">
            <v>36000.000000000575</v>
          </cell>
          <cell r="D35">
            <v>33000.000000000276</v>
          </cell>
          <cell r="E35">
            <v>26000</v>
          </cell>
          <cell r="F35">
            <v>32000.000000000189</v>
          </cell>
          <cell r="G35">
            <v>28999.999999999865</v>
          </cell>
          <cell r="H35">
            <v>31000.000000000382</v>
          </cell>
          <cell r="I35">
            <v>37000.000000000058</v>
          </cell>
          <cell r="J35">
            <v>32000.000000000218</v>
          </cell>
          <cell r="K35">
            <v>35999.999999999527</v>
          </cell>
          <cell r="L35">
            <v>47000.00000000072</v>
          </cell>
          <cell r="M35">
            <v>46032.68719781551</v>
          </cell>
          <cell r="N35">
            <v>42443.541354547568</v>
          </cell>
          <cell r="O35">
            <v>44710.897213521755</v>
          </cell>
          <cell r="P35">
            <v>35006.670312298047</v>
          </cell>
          <cell r="Q35">
            <v>45993.772295136849</v>
          </cell>
          <cell r="R35">
            <v>47335.700658904774</v>
          </cell>
          <cell r="S35">
            <v>34827.860135358431</v>
          </cell>
        </row>
        <row r="36">
          <cell r="A36" t="str">
            <v>G0A</v>
          </cell>
          <cell r="B36" t="str">
            <v>OQ</v>
          </cell>
          <cell r="C36">
            <v>270000</v>
          </cell>
          <cell r="D36">
            <v>273000.00000000151</v>
          </cell>
          <cell r="E36">
            <v>275000</v>
          </cell>
          <cell r="F36">
            <v>301000.0000000018</v>
          </cell>
          <cell r="G36">
            <v>294999.99999999936</v>
          </cell>
          <cell r="H36">
            <v>275000.0000000007</v>
          </cell>
          <cell r="I36">
            <v>276000.00000000146</v>
          </cell>
          <cell r="J36">
            <v>274000.00000000239</v>
          </cell>
          <cell r="K36">
            <v>279999.99999999796</v>
          </cell>
          <cell r="L36">
            <v>273000</v>
          </cell>
          <cell r="M36">
            <v>271573.60972698318</v>
          </cell>
          <cell r="N36">
            <v>249620.76660921858</v>
          </cell>
          <cell r="O36">
            <v>252980.71680619573</v>
          </cell>
          <cell r="P36">
            <v>268026.32223349909</v>
          </cell>
          <cell r="Q36">
            <v>253455.1017165223</v>
          </cell>
          <cell r="R36">
            <v>251575.3115807359</v>
          </cell>
          <cell r="S36">
            <v>234612.40688557926</v>
          </cell>
        </row>
        <row r="37">
          <cell r="A37" t="str">
            <v>G0B</v>
          </cell>
          <cell r="B37" t="str">
            <v>OQ</v>
          </cell>
          <cell r="C37">
            <v>201000.00000000151</v>
          </cell>
          <cell r="D37">
            <v>204000.00000000172</v>
          </cell>
          <cell r="E37">
            <v>182000</v>
          </cell>
          <cell r="F37">
            <v>193000.0000000025</v>
          </cell>
          <cell r="G37">
            <v>193000</v>
          </cell>
          <cell r="H37">
            <v>195000.00000000055</v>
          </cell>
          <cell r="I37">
            <v>206999.99999999837</v>
          </cell>
          <cell r="J37">
            <v>205000</v>
          </cell>
          <cell r="K37">
            <v>204000</v>
          </cell>
          <cell r="L37">
            <v>200999.99999998865</v>
          </cell>
          <cell r="M37">
            <v>206305.22578755635</v>
          </cell>
          <cell r="N37">
            <v>216737.810158187</v>
          </cell>
          <cell r="O37">
            <v>225058.79994032739</v>
          </cell>
          <cell r="P37">
            <v>219344.27937577592</v>
          </cell>
          <cell r="Q37">
            <v>227529.96320292813</v>
          </cell>
          <cell r="R37">
            <v>210293.3404412785</v>
          </cell>
          <cell r="S37">
            <v>181567.25316516659</v>
          </cell>
        </row>
        <row r="38">
          <cell r="A38" t="str">
            <v>G1Z</v>
          </cell>
          <cell r="B38" t="str">
            <v>PI ind</v>
          </cell>
          <cell r="C38">
            <v>309000.00000000297</v>
          </cell>
          <cell r="D38">
            <v>346000.00000000553</v>
          </cell>
          <cell r="E38">
            <v>356000</v>
          </cell>
          <cell r="F38">
            <v>355000.00000000518</v>
          </cell>
          <cell r="G38">
            <v>356999.99999999767</v>
          </cell>
          <cell r="H38">
            <v>361000.00000000588</v>
          </cell>
          <cell r="I38">
            <v>372000</v>
          </cell>
          <cell r="J38">
            <v>378000.00000000361</v>
          </cell>
          <cell r="K38">
            <v>384999.99999999732</v>
          </cell>
          <cell r="L38">
            <v>389999.9999999979</v>
          </cell>
          <cell r="M38">
            <v>385795.45058332902</v>
          </cell>
          <cell r="N38">
            <v>388344.39166048996</v>
          </cell>
          <cell r="O38">
            <v>378058.6829009814</v>
          </cell>
          <cell r="P38">
            <v>388618.85521521338</v>
          </cell>
          <cell r="Q38">
            <v>384122.69612728065</v>
          </cell>
          <cell r="R38">
            <v>399182.16170340858</v>
          </cell>
          <cell r="S38">
            <v>417829.91098373628</v>
          </cell>
        </row>
        <row r="39">
          <cell r="A39" t="str">
            <v>H0Z</v>
          </cell>
          <cell r="B39" t="str">
            <v>Cad</v>
          </cell>
          <cell r="C39">
            <v>122000.00000000067</v>
          </cell>
          <cell r="D39">
            <v>139000.00000000151</v>
          </cell>
          <cell r="E39">
            <v>150000.00000000087</v>
          </cell>
          <cell r="F39">
            <v>148000.00000000102</v>
          </cell>
          <cell r="G39">
            <v>170000</v>
          </cell>
          <cell r="H39">
            <v>142999.99999999945</v>
          </cell>
          <cell r="I39">
            <v>156000.0000000009</v>
          </cell>
          <cell r="J39">
            <v>155000.00000000247</v>
          </cell>
          <cell r="K39">
            <v>185000.00000000102</v>
          </cell>
          <cell r="L39">
            <v>191000</v>
          </cell>
          <cell r="M39">
            <v>195525.73844572945</v>
          </cell>
          <cell r="N39">
            <v>223776.97512721637</v>
          </cell>
          <cell r="O39">
            <v>221062.20807664088</v>
          </cell>
          <cell r="P39">
            <v>224906.03087611933</v>
          </cell>
          <cell r="Q39">
            <v>214913.15740922649</v>
          </cell>
          <cell r="R39">
            <v>233803.68511814665</v>
          </cell>
          <cell r="S39">
            <v>232875.75341432219</v>
          </cell>
        </row>
        <row r="40">
          <cell r="A40" t="str">
            <v>J0Z</v>
          </cell>
          <cell r="B40" t="str">
            <v>ONQ</v>
          </cell>
          <cell r="C40">
            <v>378000.00000000105</v>
          </cell>
          <cell r="D40">
            <v>371000.00000000058</v>
          </cell>
          <cell r="E40">
            <v>370000.00000000093</v>
          </cell>
          <cell r="F40">
            <v>368000.00000000116</v>
          </cell>
          <cell r="G40">
            <v>377000.00000000303</v>
          </cell>
          <cell r="H40">
            <v>395000.00000000233</v>
          </cell>
          <cell r="I40">
            <v>408000</v>
          </cell>
          <cell r="J40">
            <v>436999.99999999703</v>
          </cell>
          <cell r="K40">
            <v>458000</v>
          </cell>
          <cell r="L40">
            <v>430999.99999999348</v>
          </cell>
          <cell r="M40">
            <v>390110.91159300174</v>
          </cell>
          <cell r="N40">
            <v>397151.00707834831</v>
          </cell>
          <cell r="O40">
            <v>408680.81966536568</v>
          </cell>
          <cell r="P40">
            <v>370468.47406514408</v>
          </cell>
          <cell r="Q40">
            <v>365555.65791890601</v>
          </cell>
          <cell r="R40">
            <v>352887.04231002566</v>
          </cell>
          <cell r="S40">
            <v>328356.20661078452</v>
          </cell>
        </row>
        <row r="41">
          <cell r="A41" t="str">
            <v>J1Z</v>
          </cell>
          <cell r="B41" t="str">
            <v>OQ</v>
          </cell>
          <cell r="C41">
            <v>367999.99999999837</v>
          </cell>
          <cell r="D41">
            <v>361000.00000000175</v>
          </cell>
          <cell r="E41">
            <v>402000.00000000326</v>
          </cell>
          <cell r="F41">
            <v>403000.00000000291</v>
          </cell>
          <cell r="G41">
            <v>399999.99999999674</v>
          </cell>
          <cell r="H41">
            <v>427000.00000000192</v>
          </cell>
          <cell r="I41">
            <v>420000.00000000151</v>
          </cell>
          <cell r="J41">
            <v>439000.00000000244</v>
          </cell>
          <cell r="K41">
            <v>458999.99999999721</v>
          </cell>
          <cell r="L41">
            <v>458999.99999999569</v>
          </cell>
          <cell r="M41">
            <v>456477.6882003803</v>
          </cell>
          <cell r="N41">
            <v>476074.23977630801</v>
          </cell>
          <cell r="O41">
            <v>442306.96386615757</v>
          </cell>
          <cell r="P41">
            <v>435234.10774184112</v>
          </cell>
          <cell r="Q41">
            <v>464042.01695137291</v>
          </cell>
          <cell r="R41">
            <v>463925.3362481221</v>
          </cell>
          <cell r="S41">
            <v>448450.03818282619</v>
          </cell>
        </row>
        <row r="42">
          <cell r="A42" t="str">
            <v>J3Z</v>
          </cell>
          <cell r="B42" t="str">
            <v>OQ</v>
          </cell>
          <cell r="C42">
            <v>700000.00000000326</v>
          </cell>
          <cell r="D42">
            <v>695000.00000000512</v>
          </cell>
          <cell r="E42">
            <v>707000.00000000105</v>
          </cell>
          <cell r="F42">
            <v>752000.00000000757</v>
          </cell>
          <cell r="G42">
            <v>725999.99999999697</v>
          </cell>
          <cell r="H42">
            <v>742000.00000000419</v>
          </cell>
          <cell r="I42">
            <v>736999.99999999488</v>
          </cell>
          <cell r="J42">
            <v>761000.0000000064</v>
          </cell>
          <cell r="K42">
            <v>764999.9999999908</v>
          </cell>
          <cell r="L42">
            <v>744999.99999998976</v>
          </cell>
          <cell r="M42">
            <v>733884.53540111391</v>
          </cell>
          <cell r="N42">
            <v>729785.02252763254</v>
          </cell>
          <cell r="O42">
            <v>738036.35637952341</v>
          </cell>
          <cell r="P42">
            <v>760382.30469848495</v>
          </cell>
          <cell r="Q42">
            <v>784465.82509158389</v>
          </cell>
          <cell r="R42">
            <v>775068.82708834077</v>
          </cell>
          <cell r="S42">
            <v>754324.61011344159</v>
          </cell>
        </row>
        <row r="43">
          <cell r="A43" t="str">
            <v>J4Z</v>
          </cell>
          <cell r="B43" t="str">
            <v>PI ter</v>
          </cell>
          <cell r="C43">
            <v>35000.000000000568</v>
          </cell>
          <cell r="D43">
            <v>44000.000000000357</v>
          </cell>
          <cell r="E43">
            <v>43999.999999999876</v>
          </cell>
          <cell r="F43">
            <v>49000.000000000713</v>
          </cell>
          <cell r="G43">
            <v>45999.999999999825</v>
          </cell>
          <cell r="H43">
            <v>42000.00000000008</v>
          </cell>
          <cell r="I43">
            <v>41000.000000000189</v>
          </cell>
          <cell r="J43">
            <v>59000.000000000626</v>
          </cell>
          <cell r="K43">
            <v>67999.999999999593</v>
          </cell>
          <cell r="L43">
            <v>83000.000000001834</v>
          </cell>
          <cell r="M43">
            <v>81877.199047880727</v>
          </cell>
          <cell r="N43">
            <v>103768.84971503909</v>
          </cell>
          <cell r="O43">
            <v>95482.164063520613</v>
          </cell>
          <cell r="P43">
            <v>97085.257115448199</v>
          </cell>
          <cell r="Q43">
            <v>86715.152765894993</v>
          </cell>
          <cell r="R43">
            <v>98435.125813949475</v>
          </cell>
          <cell r="S43">
            <v>90505.649073459252</v>
          </cell>
        </row>
        <row r="44">
          <cell r="A44" t="str">
            <v>J5Z</v>
          </cell>
          <cell r="B44" t="str">
            <v>EQ</v>
          </cell>
          <cell r="C44">
            <v>149000.00000000192</v>
          </cell>
          <cell r="D44">
            <v>138000.00000000099</v>
          </cell>
          <cell r="E44">
            <v>140000</v>
          </cell>
          <cell r="F44">
            <v>145000</v>
          </cell>
          <cell r="G44">
            <v>145000</v>
          </cell>
          <cell r="H44">
            <v>154999.99999999843</v>
          </cell>
          <cell r="I44">
            <v>151000.00000000131</v>
          </cell>
          <cell r="J44">
            <v>153999.99999999924</v>
          </cell>
          <cell r="K44">
            <v>162999.99999999895</v>
          </cell>
          <cell r="L44">
            <v>175999.99999999217</v>
          </cell>
          <cell r="M44">
            <v>176641.78823463203</v>
          </cell>
          <cell r="N44">
            <v>179949.432753175</v>
          </cell>
          <cell r="O44">
            <v>161475.26972981964</v>
          </cell>
          <cell r="P44">
            <v>152647.74751866676</v>
          </cell>
          <cell r="Q44">
            <v>195057.98206101437</v>
          </cell>
          <cell r="R44">
            <v>186151.700003579</v>
          </cell>
          <cell r="S44">
            <v>183398.69132794905</v>
          </cell>
        </row>
        <row r="45">
          <cell r="A45" t="str">
            <v>J6Z</v>
          </cell>
          <cell r="B45" t="str">
            <v>Cad</v>
          </cell>
          <cell r="C45">
            <v>50000.000000000276</v>
          </cell>
          <cell r="D45">
            <v>48000.000000000662</v>
          </cell>
          <cell r="E45">
            <v>51999.999999999694</v>
          </cell>
          <cell r="F45">
            <v>47999.999999999927</v>
          </cell>
          <cell r="G45">
            <v>49999.999999999593</v>
          </cell>
          <cell r="H45">
            <v>49999.99999999944</v>
          </cell>
          <cell r="I45">
            <v>55000</v>
          </cell>
          <cell r="J45">
            <v>58000.000000000618</v>
          </cell>
          <cell r="K45">
            <v>69000</v>
          </cell>
          <cell r="L45">
            <v>63000.000000000153</v>
          </cell>
          <cell r="M45">
            <v>64596.805107469452</v>
          </cell>
          <cell r="N45">
            <v>56739.171078908439</v>
          </cell>
          <cell r="O45">
            <v>67886.795799300802</v>
          </cell>
          <cell r="P45">
            <v>63763.127059561259</v>
          </cell>
          <cell r="Q45">
            <v>69004.32558466609</v>
          </cell>
          <cell r="R45">
            <v>85974.594929937972</v>
          </cell>
          <cell r="S45">
            <v>84871.517629298032</v>
          </cell>
        </row>
        <row r="46">
          <cell r="A46" t="str">
            <v>K0Z</v>
          </cell>
          <cell r="B46" t="str">
            <v>Ind</v>
          </cell>
          <cell r="C46">
            <v>153000</v>
          </cell>
          <cell r="D46">
            <v>142000</v>
          </cell>
          <cell r="E46">
            <v>124000</v>
          </cell>
          <cell r="F46">
            <v>122000</v>
          </cell>
          <cell r="G46">
            <v>118000</v>
          </cell>
          <cell r="H46">
            <v>121000</v>
          </cell>
          <cell r="I46">
            <v>123999.99999999945</v>
          </cell>
          <cell r="J46">
            <v>133000.00000000119</v>
          </cell>
          <cell r="K46">
            <v>136000</v>
          </cell>
          <cell r="L46">
            <v>130999.99999999814</v>
          </cell>
          <cell r="M46">
            <v>125415.71924699466</v>
          </cell>
          <cell r="N46">
            <v>145249.29052438829</v>
          </cell>
          <cell r="O46">
            <v>110518.72631279445</v>
          </cell>
          <cell r="P46">
            <v>111527.34174192813</v>
          </cell>
          <cell r="Q46">
            <v>116383.5373186307</v>
          </cell>
          <cell r="R46">
            <v>110278.09346431396</v>
          </cell>
          <cell r="S46">
            <v>129164.47564313629</v>
          </cell>
        </row>
        <row r="47">
          <cell r="A47" t="str">
            <v>L0Z</v>
          </cell>
          <cell r="B47" t="str">
            <v>EQ</v>
          </cell>
          <cell r="C47">
            <v>593000.00000000093</v>
          </cell>
          <cell r="D47">
            <v>624999.99999999639</v>
          </cell>
          <cell r="E47">
            <v>624999.9999999986</v>
          </cell>
          <cell r="F47">
            <v>627999.99999999825</v>
          </cell>
          <cell r="G47">
            <v>605999.99999999069</v>
          </cell>
          <cell r="H47">
            <v>577999.99999999383</v>
          </cell>
          <cell r="I47">
            <v>575000.00000000512</v>
          </cell>
          <cell r="J47">
            <v>567000</v>
          </cell>
          <cell r="K47">
            <v>544000.0000000007</v>
          </cell>
          <cell r="L47">
            <v>544999.9999999922</v>
          </cell>
          <cell r="M47">
            <v>553408.39495648141</v>
          </cell>
          <cell r="N47">
            <v>495174.33079371147</v>
          </cell>
          <cell r="O47">
            <v>511474.87208491034</v>
          </cell>
          <cell r="P47">
            <v>476931.62276106823</v>
          </cell>
          <cell r="Q47">
            <v>481900.43288317259</v>
          </cell>
          <cell r="R47">
            <v>495688.39790837455</v>
          </cell>
          <cell r="S47">
            <v>471735.30169620429</v>
          </cell>
        </row>
        <row r="48">
          <cell r="A48" t="str">
            <v>L1Z</v>
          </cell>
          <cell r="B48" t="str">
            <v>EQ</v>
          </cell>
          <cell r="C48">
            <v>360000</v>
          </cell>
          <cell r="D48">
            <v>347999.99999999627</v>
          </cell>
          <cell r="E48">
            <v>346000.00000000361</v>
          </cell>
          <cell r="F48">
            <v>364999.99999999622</v>
          </cell>
          <cell r="G48">
            <v>365999.99999999773</v>
          </cell>
          <cell r="H48">
            <v>365999.99999999796</v>
          </cell>
          <cell r="I48">
            <v>360999.99999999854</v>
          </cell>
          <cell r="J48">
            <v>381000.00000000099</v>
          </cell>
          <cell r="K48">
            <v>377000</v>
          </cell>
          <cell r="L48">
            <v>387999.99999999616</v>
          </cell>
          <cell r="M48">
            <v>394629.81015888177</v>
          </cell>
          <cell r="N48">
            <v>392100.69644432369</v>
          </cell>
          <cell r="O48">
            <v>382810.49950931047</v>
          </cell>
          <cell r="P48">
            <v>338938.87022797466</v>
          </cell>
          <cell r="Q48">
            <v>362943.60502320045</v>
          </cell>
          <cell r="R48">
            <v>377960.92468267336</v>
          </cell>
          <cell r="S48">
            <v>374760.18809212255</v>
          </cell>
        </row>
        <row r="49">
          <cell r="A49" t="str">
            <v>L2Z</v>
          </cell>
          <cell r="B49" t="str">
            <v>EQ</v>
          </cell>
          <cell r="C49">
            <v>227999.99999999837</v>
          </cell>
          <cell r="D49">
            <v>272000.00000000099</v>
          </cell>
          <cell r="E49">
            <v>269000</v>
          </cell>
          <cell r="F49">
            <v>272000</v>
          </cell>
          <cell r="G49">
            <v>267999.99999999907</v>
          </cell>
          <cell r="H49">
            <v>277999.99999999616</v>
          </cell>
          <cell r="I49">
            <v>315000.00000000122</v>
          </cell>
          <cell r="J49">
            <v>371999.99999999942</v>
          </cell>
          <cell r="K49">
            <v>387999.99999999802</v>
          </cell>
          <cell r="L49">
            <v>450999.99999999849</v>
          </cell>
          <cell r="M49">
            <v>458998.40768463409</v>
          </cell>
          <cell r="N49">
            <v>419871.1412388843</v>
          </cell>
          <cell r="O49">
            <v>421214.89378161036</v>
          </cell>
          <cell r="P49">
            <v>428079.32325506234</v>
          </cell>
          <cell r="Q49">
            <v>413180.89533528185</v>
          </cell>
          <cell r="R49">
            <v>423314.43770279485</v>
          </cell>
          <cell r="S49">
            <v>434798.89060761768</v>
          </cell>
        </row>
        <row r="50">
          <cell r="A50" t="str">
            <v>L3Z</v>
          </cell>
          <cell r="B50" t="str">
            <v>PI ter</v>
          </cell>
          <cell r="C50">
            <v>193000.00000000081</v>
          </cell>
          <cell r="D50">
            <v>180000.00000000122</v>
          </cell>
          <cell r="E50">
            <v>172000</v>
          </cell>
          <cell r="F50">
            <v>153000.00000000049</v>
          </cell>
          <cell r="G50">
            <v>170999.99999999753</v>
          </cell>
          <cell r="H50">
            <v>157000.0000000009</v>
          </cell>
          <cell r="I50">
            <v>152999.99999999907</v>
          </cell>
          <cell r="J50">
            <v>154000</v>
          </cell>
          <cell r="K50">
            <v>144999.99999999837</v>
          </cell>
          <cell r="L50">
            <v>143999.99999999872</v>
          </cell>
          <cell r="M50">
            <v>143833.73562404126</v>
          </cell>
          <cell r="N50">
            <v>158416.46048963314</v>
          </cell>
          <cell r="O50">
            <v>173665.57845711251</v>
          </cell>
          <cell r="P50">
            <v>157119.45060009341</v>
          </cell>
          <cell r="Q50">
            <v>165034.50684643717</v>
          </cell>
          <cell r="R50">
            <v>168739.12560180321</v>
          </cell>
          <cell r="S50">
            <v>158806.27072534678</v>
          </cell>
        </row>
        <row r="51">
          <cell r="A51" t="str">
            <v>L4Z</v>
          </cell>
          <cell r="B51" t="str">
            <v>PI ter</v>
          </cell>
          <cell r="C51">
            <v>206000.00000000221</v>
          </cell>
          <cell r="D51">
            <v>205000.00000000192</v>
          </cell>
          <cell r="E51">
            <v>190999.99999999831</v>
          </cell>
          <cell r="F51">
            <v>205000.00000000052</v>
          </cell>
          <cell r="G51">
            <v>221000.0000000007</v>
          </cell>
          <cell r="H51">
            <v>229000.00000000079</v>
          </cell>
          <cell r="I51">
            <v>223000</v>
          </cell>
          <cell r="J51">
            <v>252000</v>
          </cell>
          <cell r="K51">
            <v>253999.99999999942</v>
          </cell>
          <cell r="L51">
            <v>290000.00000000052</v>
          </cell>
          <cell r="M51">
            <v>285414.63547428139</v>
          </cell>
          <cell r="N51">
            <v>306929.28432577825</v>
          </cell>
          <cell r="O51">
            <v>307292.72804773855</v>
          </cell>
          <cell r="P51">
            <v>314030.55799604103</v>
          </cell>
          <cell r="Q51">
            <v>334833.99126570154</v>
          </cell>
          <cell r="R51">
            <v>355834.93184796569</v>
          </cell>
          <cell r="S51">
            <v>342935.1753037583</v>
          </cell>
        </row>
        <row r="52">
          <cell r="A52" t="str">
            <v>L5Z</v>
          </cell>
          <cell r="B52" t="str">
            <v>Cad</v>
          </cell>
          <cell r="C52">
            <v>372000.00000000093</v>
          </cell>
          <cell r="D52">
            <v>363000.00000000186</v>
          </cell>
          <cell r="E52">
            <v>371999.99999999936</v>
          </cell>
          <cell r="F52">
            <v>384000</v>
          </cell>
          <cell r="G52">
            <v>397999.99999999744</v>
          </cell>
          <cell r="H52">
            <v>408999.99999999802</v>
          </cell>
          <cell r="I52">
            <v>427999.99999999773</v>
          </cell>
          <cell r="J52">
            <v>463000.00000000349</v>
          </cell>
          <cell r="K52">
            <v>475999.99999999342</v>
          </cell>
          <cell r="L52">
            <v>507000.00000000221</v>
          </cell>
          <cell r="M52">
            <v>522279.10004197375</v>
          </cell>
          <cell r="N52">
            <v>522893.38579459419</v>
          </cell>
          <cell r="O52">
            <v>519090.53847015218</v>
          </cell>
          <cell r="P52">
            <v>526900.45216648129</v>
          </cell>
          <cell r="Q52">
            <v>541909.52587888949</v>
          </cell>
          <cell r="R52">
            <v>571640.15019641991</v>
          </cell>
          <cell r="S52">
            <v>592285.31131160399</v>
          </cell>
        </row>
        <row r="53">
          <cell r="A53" t="str">
            <v>L6Z</v>
          </cell>
          <cell r="B53" t="str">
            <v>Ind</v>
          </cell>
          <cell r="C53">
            <v>149000.00000000058</v>
          </cell>
          <cell r="D53">
            <v>150000.00000000052</v>
          </cell>
          <cell r="E53">
            <v>157999.99999999951</v>
          </cell>
          <cell r="F53">
            <v>148000</v>
          </cell>
          <cell r="G53">
            <v>144000</v>
          </cell>
          <cell r="H53">
            <v>147000.00000000076</v>
          </cell>
          <cell r="I53">
            <v>146999.99999999901</v>
          </cell>
          <cell r="J53">
            <v>152000.00000000093</v>
          </cell>
          <cell r="K53">
            <v>159999.99999999834</v>
          </cell>
          <cell r="L53">
            <v>142000</v>
          </cell>
          <cell r="M53">
            <v>143910.28577407269</v>
          </cell>
          <cell r="N53">
            <v>156736.69816129404</v>
          </cell>
          <cell r="O53">
            <v>141806.32476875745</v>
          </cell>
          <cell r="P53">
            <v>155799.16761833205</v>
          </cell>
          <cell r="Q53">
            <v>167662.0192471715</v>
          </cell>
          <cell r="R53">
            <v>178927.85630992366</v>
          </cell>
          <cell r="S53">
            <v>169073.76593451854</v>
          </cell>
        </row>
        <row r="54">
          <cell r="A54" t="str">
            <v>M0Z</v>
          </cell>
          <cell r="B54" t="str">
            <v>EQ</v>
          </cell>
          <cell r="C54">
            <v>46000.000000000342</v>
          </cell>
          <cell r="D54">
            <v>44999.99999999992</v>
          </cell>
          <cell r="E54">
            <v>37000.00000000016</v>
          </cell>
          <cell r="F54">
            <v>32000</v>
          </cell>
          <cell r="G54">
            <v>27999.999999999709</v>
          </cell>
          <cell r="H54">
            <v>31999.999999999902</v>
          </cell>
          <cell r="I54">
            <v>35000</v>
          </cell>
          <cell r="J54">
            <v>36000.000000000065</v>
          </cell>
          <cell r="K54">
            <v>35999.999999999593</v>
          </cell>
          <cell r="L54">
            <v>37999.999999998108</v>
          </cell>
          <cell r="M54">
            <v>39573.673744575462</v>
          </cell>
          <cell r="N54">
            <v>38781.592635921807</v>
          </cell>
          <cell r="O54">
            <v>36900.566178760222</v>
          </cell>
          <cell r="P54">
            <v>34804.570654827105</v>
          </cell>
          <cell r="Q54">
            <v>28394.30721870247</v>
          </cell>
          <cell r="R54">
            <v>32059.15482311499</v>
          </cell>
          <cell r="S54">
            <v>37889.804314099274</v>
          </cell>
        </row>
        <row r="55">
          <cell r="A55" t="str">
            <v>M1Z</v>
          </cell>
          <cell r="B55" t="str">
            <v>PI ter</v>
          </cell>
          <cell r="C55">
            <v>145000.00000000143</v>
          </cell>
          <cell r="D55">
            <v>128000.00000000146</v>
          </cell>
          <cell r="E55">
            <v>135999.99999999878</v>
          </cell>
          <cell r="F55">
            <v>126000.0000000023</v>
          </cell>
          <cell r="G55">
            <v>126000</v>
          </cell>
          <cell r="H55">
            <v>120000.00000000079</v>
          </cell>
          <cell r="I55">
            <v>157000</v>
          </cell>
          <cell r="J55">
            <v>164000.00000000067</v>
          </cell>
          <cell r="K55">
            <v>164000</v>
          </cell>
          <cell r="L55">
            <v>167999.99999999683</v>
          </cell>
          <cell r="M55">
            <v>165208.64050326394</v>
          </cell>
          <cell r="N55">
            <v>177324.84608257579</v>
          </cell>
          <cell r="O55">
            <v>168897.10683828691</v>
          </cell>
          <cell r="P55">
            <v>137515.59125955126</v>
          </cell>
          <cell r="Q55">
            <v>138889.08182437182</v>
          </cell>
          <cell r="R55">
            <v>181862.75290606348</v>
          </cell>
          <cell r="S55">
            <v>176466.17286522992</v>
          </cell>
        </row>
        <row r="56">
          <cell r="A56" t="str">
            <v>M2Z</v>
          </cell>
          <cell r="B56" t="str">
            <v>Cad</v>
          </cell>
          <cell r="C56">
            <v>128000.00000000221</v>
          </cell>
          <cell r="D56">
            <v>138000.00000000227</v>
          </cell>
          <cell r="E56">
            <v>133000</v>
          </cell>
          <cell r="F56">
            <v>130000</v>
          </cell>
          <cell r="G56">
            <v>147999.99999999892</v>
          </cell>
          <cell r="H56">
            <v>150000</v>
          </cell>
          <cell r="I56">
            <v>183000</v>
          </cell>
          <cell r="J56">
            <v>193000.00000000128</v>
          </cell>
          <cell r="K56">
            <v>251000</v>
          </cell>
          <cell r="L56">
            <v>261000</v>
          </cell>
          <cell r="M56">
            <v>266964.96079808928</v>
          </cell>
          <cell r="N56">
            <v>282390.84960002656</v>
          </cell>
          <cell r="O56">
            <v>322577.31892969407</v>
          </cell>
          <cell r="P56">
            <v>350707.60363056965</v>
          </cell>
          <cell r="Q56">
            <v>318038.21089599206</v>
          </cell>
          <cell r="R56">
            <v>295787.96242935333</v>
          </cell>
          <cell r="S56">
            <v>334277.42725241173</v>
          </cell>
        </row>
        <row r="57">
          <cell r="A57" t="str">
            <v>N0Z</v>
          </cell>
          <cell r="B57" t="str">
            <v>Cad</v>
          </cell>
          <cell r="C57">
            <v>190000.00000000128</v>
          </cell>
          <cell r="D57">
            <v>189000.00000000378</v>
          </cell>
          <cell r="E57">
            <v>209000.00000000163</v>
          </cell>
          <cell r="F57">
            <v>215000</v>
          </cell>
          <cell r="G57">
            <v>207000</v>
          </cell>
          <cell r="H57">
            <v>221999.99999999817</v>
          </cell>
          <cell r="I57">
            <v>232999.99999999881</v>
          </cell>
          <cell r="J57">
            <v>244000.00000000058</v>
          </cell>
          <cell r="K57">
            <v>242999.99999999919</v>
          </cell>
          <cell r="L57">
            <v>253000</v>
          </cell>
          <cell r="M57">
            <v>258752.07085378453</v>
          </cell>
          <cell r="N57">
            <v>276096.38185518724</v>
          </cell>
          <cell r="O57">
            <v>286593.23248848756</v>
          </cell>
          <cell r="P57">
            <v>298239.58365504816</v>
          </cell>
          <cell r="Q57">
            <v>326679.41613571107</v>
          </cell>
          <cell r="R57">
            <v>376898.78421391244</v>
          </cell>
          <cell r="S57">
            <v>358256.30138726498</v>
          </cell>
        </row>
        <row r="58">
          <cell r="A58" t="str">
            <v>P0Z</v>
          </cell>
          <cell r="B58" t="str">
            <v>EQ</v>
          </cell>
          <cell r="C58">
            <v>843999.99999999371</v>
          </cell>
          <cell r="D58">
            <v>849000.00000000885</v>
          </cell>
          <cell r="E58">
            <v>869000.00000000268</v>
          </cell>
          <cell r="F58">
            <v>884999.99999999604</v>
          </cell>
          <cell r="G58">
            <v>853999.99999999884</v>
          </cell>
          <cell r="H58">
            <v>851999.99999999593</v>
          </cell>
          <cell r="I58">
            <v>844000.00000000338</v>
          </cell>
          <cell r="J58">
            <v>906999.9999999936</v>
          </cell>
          <cell r="K58">
            <v>901999.99999999406</v>
          </cell>
          <cell r="L58">
            <v>893999.99999995844</v>
          </cell>
          <cell r="M58">
            <v>915239.96676118544</v>
          </cell>
          <cell r="N58">
            <v>906336.2071818416</v>
          </cell>
          <cell r="O58">
            <v>892088.89241245703</v>
          </cell>
          <cell r="P58">
            <v>896026.45895910612</v>
          </cell>
          <cell r="Q58">
            <v>947493.25283786957</v>
          </cell>
          <cell r="R58">
            <v>942921.08708772634</v>
          </cell>
          <cell r="S58">
            <v>889321.35702948226</v>
          </cell>
        </row>
        <row r="59">
          <cell r="A59" t="str">
            <v>P1Z</v>
          </cell>
          <cell r="B59" t="str">
            <v>PI ter</v>
          </cell>
          <cell r="C59">
            <v>437000</v>
          </cell>
          <cell r="D59">
            <v>431000.00000000425</v>
          </cell>
          <cell r="E59">
            <v>401000</v>
          </cell>
          <cell r="F59">
            <v>399000.00000000373</v>
          </cell>
          <cell r="G59">
            <v>393999.99999999854</v>
          </cell>
          <cell r="H59">
            <v>394000.00000000314</v>
          </cell>
          <cell r="I59">
            <v>397999.99999999901</v>
          </cell>
          <cell r="J59">
            <v>393999.99999999814</v>
          </cell>
          <cell r="K59">
            <v>411999.99999999703</v>
          </cell>
          <cell r="L59">
            <v>412000.00000000087</v>
          </cell>
          <cell r="M59">
            <v>412788.6305303488</v>
          </cell>
          <cell r="N59">
            <v>391557.66964279761</v>
          </cell>
          <cell r="O59">
            <v>409981.20755331352</v>
          </cell>
          <cell r="P59">
            <v>409730.67410172377</v>
          </cell>
          <cell r="Q59">
            <v>414367.94771925936</v>
          </cell>
          <cell r="R59">
            <v>431545.06307619822</v>
          </cell>
          <cell r="S59">
            <v>417753.09950475005</v>
          </cell>
        </row>
        <row r="60">
          <cell r="A60" t="str">
            <v>P2Z</v>
          </cell>
          <cell r="B60" t="str">
            <v>Cad</v>
          </cell>
          <cell r="C60">
            <v>302000.00000000175</v>
          </cell>
          <cell r="D60">
            <v>317000.00000000338</v>
          </cell>
          <cell r="E60">
            <v>319999.99999999593</v>
          </cell>
          <cell r="F60">
            <v>325000.00000000052</v>
          </cell>
          <cell r="G60">
            <v>317999.99999999901</v>
          </cell>
          <cell r="H60">
            <v>331999.99999999721</v>
          </cell>
          <cell r="I60">
            <v>340999.99999999907</v>
          </cell>
          <cell r="J60">
            <v>344000.00000000268</v>
          </cell>
          <cell r="K60">
            <v>332000.00000000221</v>
          </cell>
          <cell r="L60">
            <v>367000</v>
          </cell>
          <cell r="M60">
            <v>377442.4969361035</v>
          </cell>
          <cell r="N60">
            <v>378209.05596122274</v>
          </cell>
          <cell r="O60">
            <v>406578.15538747748</v>
          </cell>
          <cell r="P60">
            <v>397486.78867598582</v>
          </cell>
          <cell r="Q60">
            <v>427955.06607072247</v>
          </cell>
          <cell r="R60">
            <v>402896.32897112262</v>
          </cell>
          <cell r="S60">
            <v>424717.41389898991</v>
          </cell>
        </row>
        <row r="61">
          <cell r="A61" t="str">
            <v>P3Z</v>
          </cell>
          <cell r="B61" t="str">
            <v>Cad</v>
          </cell>
          <cell r="C61">
            <v>53000.000000000575</v>
          </cell>
          <cell r="D61">
            <v>53000.0000000008</v>
          </cell>
          <cell r="E61">
            <v>62000.000000000306</v>
          </cell>
          <cell r="F61">
            <v>59000.000000000233</v>
          </cell>
          <cell r="G61">
            <v>49999.999999999593</v>
          </cell>
          <cell r="H61">
            <v>49999.999999999753</v>
          </cell>
          <cell r="I61">
            <v>53000.000000000065</v>
          </cell>
          <cell r="J61">
            <v>58000.00000000024</v>
          </cell>
          <cell r="K61">
            <v>52999.999999999593</v>
          </cell>
          <cell r="L61">
            <v>51000.000000000342</v>
          </cell>
          <cell r="M61">
            <v>52886.558689569341</v>
          </cell>
          <cell r="N61">
            <v>57070.252040188578</v>
          </cell>
          <cell r="O61">
            <v>59535.098347936</v>
          </cell>
          <cell r="P61">
            <v>74574.017606179026</v>
          </cell>
          <cell r="Q61">
            <v>63406.556748966766</v>
          </cell>
          <cell r="R61">
            <v>78421.756851587343</v>
          </cell>
          <cell r="S61">
            <v>79930.766721670661</v>
          </cell>
        </row>
        <row r="62">
          <cell r="A62" t="str">
            <v>P4Z</v>
          </cell>
          <cell r="B62" t="str">
            <v>EQ</v>
          </cell>
          <cell r="C62">
            <v>745999.99999999523</v>
          </cell>
          <cell r="D62">
            <v>753000.00000000151</v>
          </cell>
          <cell r="E62">
            <v>717999.99999998743</v>
          </cell>
          <cell r="F62">
            <v>703999.9999999929</v>
          </cell>
          <cell r="G62">
            <v>670000</v>
          </cell>
          <cell r="H62">
            <v>683000.00000000081</v>
          </cell>
          <cell r="I62">
            <v>553000</v>
          </cell>
          <cell r="J62">
            <v>536000.0000000021</v>
          </cell>
          <cell r="K62">
            <v>480999.99999999505</v>
          </cell>
          <cell r="L62">
            <v>398000.55556979176</v>
          </cell>
          <cell r="M62">
            <v>403615.5192733169</v>
          </cell>
          <cell r="N62">
            <v>424610.29437942611</v>
          </cell>
          <cell r="O62">
            <v>433425.45357552386</v>
          </cell>
          <cell r="P62">
            <v>410921.13433919509</v>
          </cell>
          <cell r="Q62">
            <v>463613.6911643559</v>
          </cell>
          <cell r="R62">
            <v>423077.95619524189</v>
          </cell>
          <cell r="S62">
            <v>378911.85917544377</v>
          </cell>
        </row>
        <row r="63">
          <cell r="A63" t="str">
            <v>Q0Z</v>
          </cell>
          <cell r="B63" t="str">
            <v>EQ</v>
          </cell>
          <cell r="C63">
            <v>353999.99999999924</v>
          </cell>
          <cell r="D63">
            <v>319000</v>
          </cell>
          <cell r="E63">
            <v>321999.99999999843</v>
          </cell>
          <cell r="F63">
            <v>320000</v>
          </cell>
          <cell r="G63">
            <v>306999.99999999703</v>
          </cell>
          <cell r="H63">
            <v>312999.99999999616</v>
          </cell>
          <cell r="I63">
            <v>304000.0000000014</v>
          </cell>
          <cell r="J63">
            <v>293000.00000000198</v>
          </cell>
          <cell r="K63">
            <v>296999.99999999948</v>
          </cell>
          <cell r="L63">
            <v>302999.99999998778</v>
          </cell>
          <cell r="M63">
            <v>310425.15492721717</v>
          </cell>
          <cell r="N63">
            <v>278964.26506953314</v>
          </cell>
          <cell r="O63">
            <v>295845.51911491004</v>
          </cell>
          <cell r="P63">
            <v>320165.97317172779</v>
          </cell>
          <cell r="Q63">
            <v>296639.4508797155</v>
          </cell>
          <cell r="R63">
            <v>299036.64701312495</v>
          </cell>
          <cell r="S63">
            <v>296772.78090796387</v>
          </cell>
        </row>
        <row r="64">
          <cell r="A64" t="str">
            <v>Q1Z</v>
          </cell>
          <cell r="B64" t="str">
            <v>PI ter</v>
          </cell>
          <cell r="C64">
            <v>165000.00000000285</v>
          </cell>
          <cell r="D64">
            <v>164000.00000000154</v>
          </cell>
          <cell r="E64">
            <v>164999.99999999919</v>
          </cell>
          <cell r="F64">
            <v>163999.9999999993</v>
          </cell>
          <cell r="G64">
            <v>161999.99999999904</v>
          </cell>
          <cell r="H64">
            <v>171000</v>
          </cell>
          <cell r="I64">
            <v>162000.00000000131</v>
          </cell>
          <cell r="J64">
            <v>172999.99999999901</v>
          </cell>
          <cell r="K64">
            <v>160999.99999999808</v>
          </cell>
          <cell r="L64">
            <v>180000.00000000122</v>
          </cell>
          <cell r="M64">
            <v>179907.70208914118</v>
          </cell>
          <cell r="N64">
            <v>174231.51515969518</v>
          </cell>
          <cell r="O64">
            <v>187377.41430168966</v>
          </cell>
          <cell r="P64">
            <v>194026.43801812929</v>
          </cell>
          <cell r="Q64">
            <v>188781.72039235735</v>
          </cell>
          <cell r="R64">
            <v>213659.45163106077</v>
          </cell>
          <cell r="S64">
            <v>221055.83192578275</v>
          </cell>
        </row>
        <row r="65">
          <cell r="A65" t="str">
            <v>Q2Z</v>
          </cell>
          <cell r="B65" t="str">
            <v>Cad</v>
          </cell>
          <cell r="C65">
            <v>177000.0000000007</v>
          </cell>
          <cell r="D65">
            <v>172000.00000000163</v>
          </cell>
          <cell r="E65">
            <v>175999.99999999866</v>
          </cell>
          <cell r="F65">
            <v>185999.99999999948</v>
          </cell>
          <cell r="G65">
            <v>182999.9999999993</v>
          </cell>
          <cell r="H65">
            <v>191999.99999999889</v>
          </cell>
          <cell r="I65">
            <v>185000.00000000064</v>
          </cell>
          <cell r="J65">
            <v>172000.00000000143</v>
          </cell>
          <cell r="K65">
            <v>181000</v>
          </cell>
          <cell r="L65">
            <v>194000.00000000346</v>
          </cell>
          <cell r="M65">
            <v>198700.74729178497</v>
          </cell>
          <cell r="N65">
            <v>194490.27794093831</v>
          </cell>
          <cell r="O65">
            <v>234074.32613685119</v>
          </cell>
          <cell r="P65">
            <v>254091.47142240597</v>
          </cell>
          <cell r="Q65">
            <v>257739.81165251735</v>
          </cell>
          <cell r="R65">
            <v>257388.139950229</v>
          </cell>
          <cell r="S65">
            <v>273769.89132025494</v>
          </cell>
        </row>
        <row r="66">
          <cell r="A66" t="str">
            <v>R0Z</v>
          </cell>
          <cell r="B66" t="str">
            <v>ENQ</v>
          </cell>
          <cell r="C66">
            <v>270000.00000000326</v>
          </cell>
          <cell r="D66">
            <v>284000.0000000007</v>
          </cell>
          <cell r="E66">
            <v>276000.00000000128</v>
          </cell>
          <cell r="F66">
            <v>279000.00000000192</v>
          </cell>
          <cell r="G66">
            <v>293999.99999999907</v>
          </cell>
          <cell r="H66">
            <v>299000.00000000227</v>
          </cell>
          <cell r="I66">
            <v>304000</v>
          </cell>
          <cell r="J66">
            <v>296000.00000000233</v>
          </cell>
          <cell r="K66">
            <v>310000</v>
          </cell>
          <cell r="L66">
            <v>314999.99999999616</v>
          </cell>
          <cell r="M66">
            <v>307311.33068841533</v>
          </cell>
          <cell r="N66">
            <v>327616.39632127091</v>
          </cell>
          <cell r="O66">
            <v>321318.52298640169</v>
          </cell>
          <cell r="P66">
            <v>324736.66460783535</v>
          </cell>
          <cell r="Q66">
            <v>334330.0062430682</v>
          </cell>
          <cell r="R66">
            <v>311219.6809629231</v>
          </cell>
          <cell r="S66">
            <v>282442.84952146211</v>
          </cell>
        </row>
        <row r="67">
          <cell r="A67" t="str">
            <v>R1Z</v>
          </cell>
          <cell r="B67" t="str">
            <v>EQ</v>
          </cell>
          <cell r="C67">
            <v>674000.00000000605</v>
          </cell>
          <cell r="D67">
            <v>685999.99999999651</v>
          </cell>
          <cell r="E67">
            <v>713000.00000000268</v>
          </cell>
          <cell r="F67">
            <v>713000.00000000454</v>
          </cell>
          <cell r="G67">
            <v>693999.99999999476</v>
          </cell>
          <cell r="H67">
            <v>695000.00000000151</v>
          </cell>
          <cell r="I67">
            <v>753999.99999999674</v>
          </cell>
          <cell r="J67">
            <v>781000.00000000291</v>
          </cell>
          <cell r="K67">
            <v>787999.99999999744</v>
          </cell>
          <cell r="L67">
            <v>785999.99999997858</v>
          </cell>
          <cell r="M67">
            <v>787337.42011198495</v>
          </cell>
          <cell r="N67">
            <v>761580.62557312648</v>
          </cell>
          <cell r="O67">
            <v>782630.98553574493</v>
          </cell>
          <cell r="P67">
            <v>817897.09748618014</v>
          </cell>
          <cell r="Q67">
            <v>845495.48956869659</v>
          </cell>
          <cell r="R67">
            <v>831241.15636790032</v>
          </cell>
          <cell r="S67">
            <v>879085.93276568805</v>
          </cell>
        </row>
        <row r="68">
          <cell r="A68" t="str">
            <v>R2Z</v>
          </cell>
          <cell r="B68" t="str">
            <v>PI ter</v>
          </cell>
          <cell r="C68">
            <v>435000.00000000565</v>
          </cell>
          <cell r="D68">
            <v>465000</v>
          </cell>
          <cell r="E68">
            <v>477999.99999999709</v>
          </cell>
          <cell r="F68">
            <v>479000.00000000611</v>
          </cell>
          <cell r="G68">
            <v>447999.9999999975</v>
          </cell>
          <cell r="H68">
            <v>461000.00000000157</v>
          </cell>
          <cell r="I68">
            <v>470000</v>
          </cell>
          <cell r="J68">
            <v>499000</v>
          </cell>
          <cell r="K68">
            <v>480999.99999999721</v>
          </cell>
          <cell r="L68">
            <v>509999.99999999575</v>
          </cell>
          <cell r="M68">
            <v>504831.55292992562</v>
          </cell>
          <cell r="N68">
            <v>506119.79219965311</v>
          </cell>
          <cell r="O68">
            <v>475120.48507233773</v>
          </cell>
          <cell r="P68">
            <v>490436.88820434094</v>
          </cell>
          <cell r="Q68">
            <v>490405.46128428658</v>
          </cell>
          <cell r="R68">
            <v>541136.19509441266</v>
          </cell>
          <cell r="S68">
            <v>544778.84806836233</v>
          </cell>
        </row>
        <row r="69">
          <cell r="A69" t="str">
            <v>R3Z</v>
          </cell>
          <cell r="B69" t="str">
            <v>Ind</v>
          </cell>
          <cell r="C69">
            <v>576000.00000000524</v>
          </cell>
          <cell r="D69">
            <v>561000.00000000221</v>
          </cell>
          <cell r="E69">
            <v>567999.99999999581</v>
          </cell>
          <cell r="F69">
            <v>566000.0000000007</v>
          </cell>
          <cell r="G69">
            <v>566000.00000000419</v>
          </cell>
          <cell r="H69">
            <v>571000.00000001013</v>
          </cell>
          <cell r="I69">
            <v>556999.99999999674</v>
          </cell>
          <cell r="J69">
            <v>514999.99999999511</v>
          </cell>
          <cell r="K69">
            <v>533999.99999999872</v>
          </cell>
          <cell r="L69">
            <v>522000.00000000215</v>
          </cell>
          <cell r="M69">
            <v>530327.31927252421</v>
          </cell>
          <cell r="N69">
            <v>529302.79752709693</v>
          </cell>
          <cell r="O69">
            <v>563832.24759353988</v>
          </cell>
          <cell r="P69">
            <v>544562.5376587779</v>
          </cell>
          <cell r="Q69">
            <v>587410.25655026699</v>
          </cell>
          <cell r="R69">
            <v>547534.09142085642</v>
          </cell>
          <cell r="S69">
            <v>577465.94467479934</v>
          </cell>
        </row>
        <row r="70">
          <cell r="A70" t="str">
            <v>R4Z</v>
          </cell>
          <cell r="B70" t="str">
            <v>Cad</v>
          </cell>
          <cell r="C70">
            <v>357000.00000000274</v>
          </cell>
          <cell r="D70">
            <v>370000.0000000021</v>
          </cell>
          <cell r="E70">
            <v>362999.99999999907</v>
          </cell>
          <cell r="F70">
            <v>370000.00000000146</v>
          </cell>
          <cell r="G70">
            <v>354999.99999999662</v>
          </cell>
          <cell r="H70">
            <v>367999.99999999726</v>
          </cell>
          <cell r="I70">
            <v>364999.99999999901</v>
          </cell>
          <cell r="J70">
            <v>406000.00000000448</v>
          </cell>
          <cell r="K70">
            <v>408999.9999999975</v>
          </cell>
          <cell r="L70">
            <v>432000.00000000559</v>
          </cell>
          <cell r="M70">
            <v>442590.68807581713</v>
          </cell>
          <cell r="N70">
            <v>462783.80932319333</v>
          </cell>
          <cell r="O70">
            <v>451011.98142971098</v>
          </cell>
          <cell r="P70">
            <v>494237.57206325239</v>
          </cell>
          <cell r="Q70">
            <v>519410.25212222879</v>
          </cell>
          <cell r="R70">
            <v>523360.89053764334</v>
          </cell>
          <cell r="S70">
            <v>511037.10784806369</v>
          </cell>
        </row>
        <row r="71">
          <cell r="A71" t="str">
            <v>S0Z</v>
          </cell>
          <cell r="B71" t="str">
            <v>OQ</v>
          </cell>
          <cell r="C71">
            <v>244000.00000000058</v>
          </cell>
          <cell r="D71">
            <v>253000.00000000131</v>
          </cell>
          <cell r="E71">
            <v>229000.00000000108</v>
          </cell>
          <cell r="F71">
            <v>234999.99999999921</v>
          </cell>
          <cell r="G71">
            <v>246999.99999999843</v>
          </cell>
          <cell r="H71">
            <v>252000.00000000134</v>
          </cell>
          <cell r="I71">
            <v>267999.99999999866</v>
          </cell>
          <cell r="J71">
            <v>267999.99999999878</v>
          </cell>
          <cell r="K71">
            <v>255000.00000000114</v>
          </cell>
          <cell r="L71">
            <v>255999.99999999808</v>
          </cell>
          <cell r="M71">
            <v>257321.44583941367</v>
          </cell>
          <cell r="N71">
            <v>236593.87674195424</v>
          </cell>
          <cell r="O71">
            <v>262131.96124148293</v>
          </cell>
          <cell r="P71">
            <v>258088.00894583011</v>
          </cell>
          <cell r="Q71">
            <v>275017.18231971591</v>
          </cell>
          <cell r="R71">
            <v>243236.34513340032</v>
          </cell>
          <cell r="S71">
            <v>263029.60871235217</v>
          </cell>
        </row>
        <row r="72">
          <cell r="A72" t="str">
            <v>S1Z</v>
          </cell>
          <cell r="B72" t="str">
            <v>OQ</v>
          </cell>
          <cell r="C72">
            <v>279000.00000000146</v>
          </cell>
          <cell r="D72">
            <v>282000</v>
          </cell>
          <cell r="E72">
            <v>279999.99999999831</v>
          </cell>
          <cell r="F72">
            <v>278000.00000000081</v>
          </cell>
          <cell r="G72">
            <v>285000.00000000239</v>
          </cell>
          <cell r="H72">
            <v>288999.99999999895</v>
          </cell>
          <cell r="I72">
            <v>294999.9999999986</v>
          </cell>
          <cell r="J72">
            <v>312000.00000000087</v>
          </cell>
          <cell r="K72">
            <v>304999.99999999895</v>
          </cell>
          <cell r="L72">
            <v>308999.99999999686</v>
          </cell>
          <cell r="M72">
            <v>307095.64394141478</v>
          </cell>
          <cell r="N72">
            <v>308963.71349931427</v>
          </cell>
          <cell r="O72">
            <v>308844.04705755803</v>
          </cell>
          <cell r="P72">
            <v>333058.00201163813</v>
          </cell>
          <cell r="Q72">
            <v>339145.76828782208</v>
          </cell>
          <cell r="R72">
            <v>301927.77502016199</v>
          </cell>
          <cell r="S72">
            <v>337079.17802550539</v>
          </cell>
        </row>
        <row r="73">
          <cell r="A73" t="str">
            <v>S2Z</v>
          </cell>
          <cell r="B73" t="str">
            <v>ENQ</v>
          </cell>
          <cell r="C73">
            <v>309000.00000000285</v>
          </cell>
          <cell r="D73">
            <v>291999.99999999942</v>
          </cell>
          <cell r="E73">
            <v>311000.00000000151</v>
          </cell>
          <cell r="F73">
            <v>308000.0000000014</v>
          </cell>
          <cell r="G73">
            <v>304000</v>
          </cell>
          <cell r="H73">
            <v>302000.00000000076</v>
          </cell>
          <cell r="I73">
            <v>323999.99999999825</v>
          </cell>
          <cell r="J73">
            <v>313000.00000000343</v>
          </cell>
          <cell r="K73">
            <v>327999.99999999854</v>
          </cell>
          <cell r="L73">
            <v>327999.99999999721</v>
          </cell>
          <cell r="M73">
            <v>316594.4776470646</v>
          </cell>
          <cell r="N73">
            <v>333394.88781479688</v>
          </cell>
          <cell r="O73">
            <v>334111.31487541832</v>
          </cell>
          <cell r="P73">
            <v>358206.71657225344</v>
          </cell>
          <cell r="Q73">
            <v>352035.00247121765</v>
          </cell>
          <cell r="R73">
            <v>342825.12161760888</v>
          </cell>
          <cell r="S73">
            <v>343475.97789055965</v>
          </cell>
        </row>
        <row r="74">
          <cell r="A74" t="str">
            <v>S3Z</v>
          </cell>
          <cell r="B74" t="str">
            <v>Ind</v>
          </cell>
          <cell r="C74">
            <v>235000</v>
          </cell>
          <cell r="D74">
            <v>240000.0000000009</v>
          </cell>
          <cell r="E74">
            <v>238999.99999999901</v>
          </cell>
          <cell r="F74">
            <v>205000</v>
          </cell>
          <cell r="G74">
            <v>207000</v>
          </cell>
          <cell r="H74">
            <v>216000.00000000105</v>
          </cell>
          <cell r="I74">
            <v>219000</v>
          </cell>
          <cell r="J74">
            <v>209999.99999999881</v>
          </cell>
          <cell r="K74">
            <v>200999.99999999869</v>
          </cell>
          <cell r="L74">
            <v>193000</v>
          </cell>
          <cell r="M74">
            <v>198754.12628533959</v>
          </cell>
          <cell r="N74">
            <v>203919.36946061684</v>
          </cell>
          <cell r="O74">
            <v>216312.6137970261</v>
          </cell>
          <cell r="P74">
            <v>216638.80062746227</v>
          </cell>
          <cell r="Q74">
            <v>201588.58344806393</v>
          </cell>
          <cell r="R74">
            <v>210172.30161116715</v>
          </cell>
          <cell r="S74">
            <v>204447.00198054471</v>
          </cell>
        </row>
        <row r="75">
          <cell r="A75" t="str">
            <v>T0Z</v>
          </cell>
          <cell r="B75" t="str">
            <v>EQ</v>
          </cell>
          <cell r="C75">
            <v>162999.99999999889</v>
          </cell>
          <cell r="D75">
            <v>172999.99999999942</v>
          </cell>
          <cell r="E75">
            <v>176000</v>
          </cell>
          <cell r="F75">
            <v>170999.99999999683</v>
          </cell>
          <cell r="G75">
            <v>165999.99999999924</v>
          </cell>
          <cell r="H75">
            <v>161999.9999999993</v>
          </cell>
          <cell r="I75">
            <v>178000.00000000079</v>
          </cell>
          <cell r="J75">
            <v>182000.00000000166</v>
          </cell>
          <cell r="K75">
            <v>180999.9999999977</v>
          </cell>
          <cell r="L75">
            <v>191999.99999999939</v>
          </cell>
          <cell r="M75">
            <v>193200.04583222428</v>
          </cell>
          <cell r="N75">
            <v>193845.83753814298</v>
          </cell>
          <cell r="O75">
            <v>211568.21710506215</v>
          </cell>
          <cell r="P75">
            <v>205686.50388240174</v>
          </cell>
          <cell r="Q75">
            <v>209560.87444893984</v>
          </cell>
          <cell r="R75">
            <v>212579.35061374394</v>
          </cell>
          <cell r="S75">
            <v>218835.83388470346</v>
          </cell>
        </row>
        <row r="76">
          <cell r="A76" t="str">
            <v>T1Z</v>
          </cell>
          <cell r="B76" t="str">
            <v>ENQ</v>
          </cell>
          <cell r="C76">
            <v>218999.99999999919</v>
          </cell>
          <cell r="D76">
            <v>207999.99999999849</v>
          </cell>
          <cell r="E76">
            <v>223000.00000000326</v>
          </cell>
          <cell r="F76">
            <v>253000.0000000016</v>
          </cell>
          <cell r="G76">
            <v>258000.00000000052</v>
          </cell>
          <cell r="H76">
            <v>246000.0000000007</v>
          </cell>
          <cell r="I76">
            <v>260000</v>
          </cell>
          <cell r="J76">
            <v>257000.00000000093</v>
          </cell>
          <cell r="K76">
            <v>273999.99999999808</v>
          </cell>
          <cell r="L76">
            <v>259000</v>
          </cell>
          <cell r="M76">
            <v>256689.75362078584</v>
          </cell>
          <cell r="N76">
            <v>270566.41657919233</v>
          </cell>
          <cell r="O76">
            <v>253217.60059599805</v>
          </cell>
          <cell r="P76">
            <v>240770.14593816886</v>
          </cell>
          <cell r="Q76">
            <v>237213.60923214932</v>
          </cell>
          <cell r="R76">
            <v>247200.1704857327</v>
          </cell>
          <cell r="S76">
            <v>245936.59491602864</v>
          </cell>
        </row>
        <row r="77">
          <cell r="A77" t="str">
            <v>T2A</v>
          </cell>
          <cell r="B77" t="str">
            <v>ENQ</v>
          </cell>
          <cell r="D77">
            <v>216999.99999999875</v>
          </cell>
          <cell r="E77">
            <v>233000</v>
          </cell>
          <cell r="F77">
            <v>241000.00000000093</v>
          </cell>
          <cell r="G77">
            <v>290999.99999999785</v>
          </cell>
          <cell r="H77">
            <v>326999.99999999913</v>
          </cell>
          <cell r="I77">
            <v>340999.99999999924</v>
          </cell>
          <cell r="J77">
            <v>345000.00000000407</v>
          </cell>
          <cell r="K77">
            <v>340999.99999999802</v>
          </cell>
          <cell r="L77">
            <v>357999.99999998196</v>
          </cell>
          <cell r="M77">
            <v>353402.70718012354</v>
          </cell>
          <cell r="N77">
            <v>393246.81818700768</v>
          </cell>
          <cell r="O77">
            <v>419241.29165443219</v>
          </cell>
          <cell r="P77">
            <v>445275.20689972537</v>
          </cell>
          <cell r="Q77">
            <v>468289.63324985898</v>
          </cell>
          <cell r="R77">
            <v>501711.93475753977</v>
          </cell>
          <cell r="S77">
            <v>535084.75227931119</v>
          </cell>
        </row>
        <row r="78">
          <cell r="A78" t="str">
            <v>T2B</v>
          </cell>
          <cell r="B78" t="str">
            <v>ENQ</v>
          </cell>
          <cell r="C78">
            <v>452000</v>
          </cell>
          <cell r="D78">
            <v>268000</v>
          </cell>
          <cell r="E78">
            <v>293000.00000000413</v>
          </cell>
          <cell r="F78">
            <v>301000.00000000052</v>
          </cell>
          <cell r="G78">
            <v>309999.99999999779</v>
          </cell>
          <cell r="H78">
            <v>340000</v>
          </cell>
          <cell r="I78">
            <v>350999.9999999975</v>
          </cell>
          <cell r="J78">
            <v>371000.00000000483</v>
          </cell>
          <cell r="K78">
            <v>384999.99999999779</v>
          </cell>
          <cell r="L78">
            <v>392999.99999999464</v>
          </cell>
          <cell r="M78">
            <v>388876.10161371349</v>
          </cell>
          <cell r="N78">
            <v>425569.00895395479</v>
          </cell>
          <cell r="O78">
            <v>423973.07762735756</v>
          </cell>
          <cell r="P78">
            <v>407725.23424673674</v>
          </cell>
          <cell r="Q78">
            <v>410932.78633472417</v>
          </cell>
          <cell r="R78">
            <v>421591.62554946565</v>
          </cell>
          <cell r="S78">
            <v>416778.40706552786</v>
          </cell>
        </row>
        <row r="79">
          <cell r="A79" t="str">
            <v>T3Z</v>
          </cell>
          <cell r="B79" t="str">
            <v>ENQ</v>
          </cell>
          <cell r="C79">
            <v>155000.00000000166</v>
          </cell>
          <cell r="D79">
            <v>154000.00000000064</v>
          </cell>
          <cell r="E79">
            <v>151999.99999999948</v>
          </cell>
          <cell r="F79">
            <v>172000.00000000207</v>
          </cell>
          <cell r="G79">
            <v>185000</v>
          </cell>
          <cell r="H79">
            <v>195000.00000000122</v>
          </cell>
          <cell r="I79">
            <v>201000</v>
          </cell>
          <cell r="J79">
            <v>195000.00000000218</v>
          </cell>
          <cell r="K79">
            <v>202999.99999999892</v>
          </cell>
          <cell r="L79">
            <v>198999.99999999936</v>
          </cell>
          <cell r="M79">
            <v>192642.73196409308</v>
          </cell>
          <cell r="N79">
            <v>199503.85756136378</v>
          </cell>
          <cell r="O79">
            <v>196080.1736794624</v>
          </cell>
          <cell r="P79">
            <v>194687.85976497328</v>
          </cell>
          <cell r="Q79">
            <v>205369.32957165685</v>
          </cell>
          <cell r="R79">
            <v>219719.22090467895</v>
          </cell>
          <cell r="S79">
            <v>199921.63542411383</v>
          </cell>
        </row>
        <row r="80">
          <cell r="A80" t="str">
            <v>T4Z</v>
          </cell>
          <cell r="B80" t="str">
            <v>ENQ</v>
          </cell>
          <cell r="C80">
            <v>1209000</v>
          </cell>
          <cell r="D80">
            <v>1182000</v>
          </cell>
          <cell r="E80">
            <v>1196000.000000014</v>
          </cell>
          <cell r="F80">
            <v>1221999.9999999946</v>
          </cell>
          <cell r="G80">
            <v>1213000</v>
          </cell>
          <cell r="H80">
            <v>1209000</v>
          </cell>
          <cell r="I80">
            <v>1215000.0000000054</v>
          </cell>
          <cell r="J80">
            <v>1226000</v>
          </cell>
          <cell r="K80">
            <v>1230000</v>
          </cell>
          <cell r="L80">
            <v>1227999.999999987</v>
          </cell>
          <cell r="M80">
            <v>1192743.8429460695</v>
          </cell>
          <cell r="N80">
            <v>1186671.1124001006</v>
          </cell>
          <cell r="O80">
            <v>1236855.6562336201</v>
          </cell>
          <cell r="P80">
            <v>1246012.5520335003</v>
          </cell>
          <cell r="Q80">
            <v>1271807.1854423315</v>
          </cell>
          <cell r="R80">
            <v>1266292.4773440659</v>
          </cell>
          <cell r="S80">
            <v>1241375.1421365666</v>
          </cell>
        </row>
        <row r="81">
          <cell r="A81" t="str">
            <v>T6Z</v>
          </cell>
          <cell r="B81" t="str">
            <v>Ind</v>
          </cell>
          <cell r="C81">
            <v>75000.000000000626</v>
          </cell>
          <cell r="D81">
            <v>77999.999999999884</v>
          </cell>
          <cell r="E81">
            <v>76999.999999999505</v>
          </cell>
          <cell r="F81">
            <v>74000.00000000016</v>
          </cell>
          <cell r="G81">
            <v>82999.999999999854</v>
          </cell>
          <cell r="H81">
            <v>84000.000000000669</v>
          </cell>
          <cell r="I81">
            <v>75000.000000000291</v>
          </cell>
          <cell r="J81">
            <v>81999.999999999447</v>
          </cell>
          <cell r="K81">
            <v>96999.999999999767</v>
          </cell>
          <cell r="L81">
            <v>108000.0000000046</v>
          </cell>
          <cell r="M81">
            <v>108503.74436748395</v>
          </cell>
          <cell r="N81">
            <v>98364.089077080993</v>
          </cell>
          <cell r="O81">
            <v>96894.517178280177</v>
          </cell>
          <cell r="P81">
            <v>114092.13095421037</v>
          </cell>
          <cell r="Q81">
            <v>127481.77694025337</v>
          </cell>
          <cell r="R81">
            <v>136303.01459454853</v>
          </cell>
          <cell r="S81">
            <v>131267.34352120175</v>
          </cell>
        </row>
        <row r="82">
          <cell r="A82" t="str">
            <v>U0Z</v>
          </cell>
          <cell r="B82" t="str">
            <v>Cad</v>
          </cell>
          <cell r="C82">
            <v>113000.00000000127</v>
          </cell>
          <cell r="D82">
            <v>113000.00000000065</v>
          </cell>
          <cell r="E82">
            <v>128000</v>
          </cell>
          <cell r="F82">
            <v>127000.00000000114</v>
          </cell>
          <cell r="G82">
            <v>120000</v>
          </cell>
          <cell r="H82">
            <v>119000</v>
          </cell>
          <cell r="I82">
            <v>130000</v>
          </cell>
          <cell r="J82">
            <v>141999.99999999939</v>
          </cell>
          <cell r="K82">
            <v>138000</v>
          </cell>
          <cell r="L82">
            <v>148000.00000000128</v>
          </cell>
          <cell r="M82">
            <v>149793.16535114092</v>
          </cell>
          <cell r="N82">
            <v>148020.29459565092</v>
          </cell>
          <cell r="O82">
            <v>154408.80965141408</v>
          </cell>
          <cell r="P82">
            <v>165312.22084710319</v>
          </cell>
          <cell r="Q82">
            <v>153652.45510173787</v>
          </cell>
          <cell r="R82">
            <v>152005.45677330464</v>
          </cell>
          <cell r="S82">
            <v>142031.58309973349</v>
          </cell>
        </row>
        <row r="83">
          <cell r="A83" t="str">
            <v>U1Z</v>
          </cell>
          <cell r="B83" t="str">
            <v>Cad</v>
          </cell>
          <cell r="C83">
            <v>232000.00000000148</v>
          </cell>
          <cell r="D83">
            <v>228000.00000000096</v>
          </cell>
          <cell r="E83">
            <v>240000</v>
          </cell>
          <cell r="F83">
            <v>227000.00000000175</v>
          </cell>
          <cell r="G83">
            <v>247999.99999999735</v>
          </cell>
          <cell r="H83">
            <v>247000</v>
          </cell>
          <cell r="I83">
            <v>265999.99999999872</v>
          </cell>
          <cell r="J83">
            <v>265000.00000000314</v>
          </cell>
          <cell r="K83">
            <v>275999.99999999785</v>
          </cell>
          <cell r="L83">
            <v>277000.0000000018</v>
          </cell>
          <cell r="M83">
            <v>279479.38400990382</v>
          </cell>
          <cell r="N83">
            <v>301076.94724641938</v>
          </cell>
          <cell r="O83">
            <v>322227.19373012998</v>
          </cell>
          <cell r="P83">
            <v>338989.44404369575</v>
          </cell>
          <cell r="Q83">
            <v>335701.70984311239</v>
          </cell>
          <cell r="R83">
            <v>347211.92421215051</v>
          </cell>
          <cell r="S83">
            <v>360953.53478297079</v>
          </cell>
        </row>
        <row r="84">
          <cell r="A84" t="str">
            <v>V0Z</v>
          </cell>
          <cell r="B84" t="str">
            <v>EQ</v>
          </cell>
          <cell r="C84">
            <v>359000</v>
          </cell>
          <cell r="D84">
            <v>373999.99999999691</v>
          </cell>
          <cell r="E84">
            <v>394000.00000000425</v>
          </cell>
          <cell r="F84">
            <v>390999.99999999744</v>
          </cell>
          <cell r="G84">
            <v>399999.99999999162</v>
          </cell>
          <cell r="H84">
            <v>409999.99999999854</v>
          </cell>
          <cell r="I84">
            <v>403999.99999999948</v>
          </cell>
          <cell r="J84">
            <v>424000</v>
          </cell>
          <cell r="K84">
            <v>432999.99999999593</v>
          </cell>
          <cell r="L84">
            <v>453999.99999997398</v>
          </cell>
          <cell r="M84">
            <v>460470.44891874213</v>
          </cell>
          <cell r="N84">
            <v>479199.6889177917</v>
          </cell>
          <cell r="O84">
            <v>466003.85015920363</v>
          </cell>
          <cell r="P84">
            <v>488695.18418175192</v>
          </cell>
          <cell r="Q84">
            <v>485324.75603120867</v>
          </cell>
          <cell r="R84">
            <v>526866.05267186021</v>
          </cell>
          <cell r="S84">
            <v>518696.67760992184</v>
          </cell>
        </row>
        <row r="85">
          <cell r="A85" t="str">
            <v>V1Z</v>
          </cell>
          <cell r="B85" t="str">
            <v>PI ter</v>
          </cell>
          <cell r="C85">
            <v>430000.00000000722</v>
          </cell>
          <cell r="D85">
            <v>429999.99999999913</v>
          </cell>
          <cell r="E85">
            <v>435000.00000000751</v>
          </cell>
          <cell r="F85">
            <v>437000.00000000396</v>
          </cell>
          <cell r="G85">
            <v>432999.99999999924</v>
          </cell>
          <cell r="H85">
            <v>442000.0000000021</v>
          </cell>
          <cell r="I85">
            <v>457000</v>
          </cell>
          <cell r="J85">
            <v>460000</v>
          </cell>
          <cell r="K85">
            <v>473999.9999999954</v>
          </cell>
          <cell r="L85">
            <v>472999.99999999476</v>
          </cell>
          <cell r="M85">
            <v>466387.69266370556</v>
          </cell>
          <cell r="N85">
            <v>453808.74991482671</v>
          </cell>
          <cell r="O85">
            <v>460060.54018851632</v>
          </cell>
          <cell r="P85">
            <v>480383.0486815066</v>
          </cell>
          <cell r="Q85">
            <v>482178.19541383249</v>
          </cell>
          <cell r="R85">
            <v>509498.67845225899</v>
          </cell>
          <cell r="S85">
            <v>546527.35225800704</v>
          </cell>
        </row>
        <row r="86">
          <cell r="A86" t="str">
            <v>V2Z</v>
          </cell>
          <cell r="B86" t="str">
            <v>Cad</v>
          </cell>
          <cell r="C86">
            <v>315000.00000000064</v>
          </cell>
          <cell r="D86">
            <v>334000.0000000032</v>
          </cell>
          <cell r="E86">
            <v>337000.00000000221</v>
          </cell>
          <cell r="F86">
            <v>344000</v>
          </cell>
          <cell r="G86">
            <v>354999.99999999796</v>
          </cell>
          <cell r="H86">
            <v>342000</v>
          </cell>
          <cell r="I86">
            <v>342000</v>
          </cell>
          <cell r="J86">
            <v>309000.00000000442</v>
          </cell>
          <cell r="K86">
            <v>326999.99999999878</v>
          </cell>
          <cell r="L86">
            <v>326999.9999999986</v>
          </cell>
          <cell r="M86">
            <v>335859.22095267195</v>
          </cell>
          <cell r="N86">
            <v>324038.59447975032</v>
          </cell>
          <cell r="O86">
            <v>315954.78860128991</v>
          </cell>
          <cell r="P86">
            <v>316432.02128225897</v>
          </cell>
          <cell r="Q86">
            <v>353832.2663277791</v>
          </cell>
          <cell r="R86">
            <v>379628.47357389395</v>
          </cell>
          <cell r="S86">
            <v>361166.45597965247</v>
          </cell>
        </row>
        <row r="87">
          <cell r="A87" t="str">
            <v>V3Z</v>
          </cell>
          <cell r="B87" t="str">
            <v>PI ter</v>
          </cell>
          <cell r="C87">
            <v>275000.00000000361</v>
          </cell>
          <cell r="D87">
            <v>285999.99999999785</v>
          </cell>
          <cell r="E87">
            <v>286000.00000000227</v>
          </cell>
          <cell r="F87">
            <v>294000.0000000021</v>
          </cell>
          <cell r="G87">
            <v>285999.99999999715</v>
          </cell>
          <cell r="H87">
            <v>296000.00000000122</v>
          </cell>
          <cell r="I87">
            <v>309999.99999999796</v>
          </cell>
          <cell r="J87">
            <v>335000.00000000297</v>
          </cell>
          <cell r="K87">
            <v>329999.99999999447</v>
          </cell>
          <cell r="L87">
            <v>310999.99999999598</v>
          </cell>
          <cell r="M87">
            <v>307442.32949132333</v>
          </cell>
          <cell r="N87">
            <v>321135.01371756953</v>
          </cell>
          <cell r="O87">
            <v>333619.53176784993</v>
          </cell>
          <cell r="P87">
            <v>353700.70456831343</v>
          </cell>
          <cell r="Q87">
            <v>366750.74122135557</v>
          </cell>
          <cell r="R87">
            <v>344214.65741559345</v>
          </cell>
          <cell r="S87">
            <v>362786.1403906825</v>
          </cell>
        </row>
        <row r="88">
          <cell r="A88" t="str">
            <v>V4Z</v>
          </cell>
          <cell r="B88" t="str">
            <v>PI ter</v>
          </cell>
          <cell r="C88">
            <v>125000.00000000114</v>
          </cell>
          <cell r="D88">
            <v>121000</v>
          </cell>
          <cell r="E88">
            <v>142000.00000000079</v>
          </cell>
          <cell r="F88">
            <v>148000.00000000073</v>
          </cell>
          <cell r="G88">
            <v>154999.99999999951</v>
          </cell>
          <cell r="H88">
            <v>167000.00000000061</v>
          </cell>
          <cell r="I88">
            <v>172000</v>
          </cell>
          <cell r="J88">
            <v>205000</v>
          </cell>
          <cell r="K88">
            <v>235999.99999999936</v>
          </cell>
          <cell r="L88">
            <v>246999.99999999232</v>
          </cell>
          <cell r="M88">
            <v>245614.27997259592</v>
          </cell>
          <cell r="N88">
            <v>277844.65138810873</v>
          </cell>
          <cell r="O88">
            <v>285829.61185948789</v>
          </cell>
          <cell r="P88">
            <v>299800.730518508</v>
          </cell>
          <cell r="Q88">
            <v>303099.16291411011</v>
          </cell>
          <cell r="R88">
            <v>288525.50866702758</v>
          </cell>
          <cell r="S88">
            <v>296863.15948391147</v>
          </cell>
        </row>
        <row r="89">
          <cell r="A89" t="str">
            <v>V5Z</v>
          </cell>
          <cell r="B89" t="str">
            <v>PI ter</v>
          </cell>
          <cell r="C89">
            <v>237000.00000000198</v>
          </cell>
          <cell r="D89">
            <v>217000</v>
          </cell>
          <cell r="E89">
            <v>223999.99999999799</v>
          </cell>
          <cell r="F89">
            <v>248000.00000000242</v>
          </cell>
          <cell r="G89">
            <v>276000</v>
          </cell>
          <cell r="H89">
            <v>279000.00000000134</v>
          </cell>
          <cell r="I89">
            <v>305000.00000000204</v>
          </cell>
          <cell r="J89">
            <v>301000.00000000099</v>
          </cell>
          <cell r="K89">
            <v>312999.99999999587</v>
          </cell>
          <cell r="L89">
            <v>305999.99999999703</v>
          </cell>
          <cell r="M89">
            <v>299401.91129367665</v>
          </cell>
          <cell r="N89">
            <v>302421.57676230918</v>
          </cell>
          <cell r="O89">
            <v>292372.07783185376</v>
          </cell>
          <cell r="P89">
            <v>296890.18597648951</v>
          </cell>
          <cell r="Q89">
            <v>302988.545119063</v>
          </cell>
          <cell r="R89">
            <v>316478.90331228176</v>
          </cell>
          <cell r="S89">
            <v>337377.82310644293</v>
          </cell>
        </row>
        <row r="90">
          <cell r="A90" t="str">
            <v>W0Z</v>
          </cell>
          <cell r="B90" t="str">
            <v>Cad</v>
          </cell>
          <cell r="C90">
            <v>1002000</v>
          </cell>
          <cell r="D90">
            <v>980000.00000001071</v>
          </cell>
          <cell r="E90">
            <v>991000.00000000757</v>
          </cell>
          <cell r="F90">
            <v>987000.00000000966</v>
          </cell>
          <cell r="G90">
            <v>981000.00000000268</v>
          </cell>
          <cell r="H90">
            <v>1026000</v>
          </cell>
          <cell r="I90">
            <v>1016000.0000000166</v>
          </cell>
          <cell r="J90">
            <v>1035000.0000000091</v>
          </cell>
          <cell r="K90">
            <v>1055999.9999999879</v>
          </cell>
          <cell r="L90">
            <v>1073999.9999999925</v>
          </cell>
          <cell r="M90">
            <v>1087393.9259815954</v>
          </cell>
          <cell r="N90">
            <v>1084645.7234048021</v>
          </cell>
          <cell r="O90">
            <v>1108805.722643723</v>
          </cell>
          <cell r="P90">
            <v>1052867.7842136915</v>
          </cell>
          <cell r="Q90">
            <v>1038516.3506713777</v>
          </cell>
          <cell r="R90">
            <v>1090463.4646885777</v>
          </cell>
          <cell r="S90">
            <v>1048777.1088650289</v>
          </cell>
        </row>
        <row r="91">
          <cell r="A91" t="str">
            <v>W1Z</v>
          </cell>
          <cell r="B91" t="str">
            <v>PI ter</v>
          </cell>
          <cell r="C91">
            <v>72000.000000000204</v>
          </cell>
          <cell r="D91">
            <v>71000.000000000698</v>
          </cell>
          <cell r="E91">
            <v>74000</v>
          </cell>
          <cell r="F91">
            <v>89000.000000000611</v>
          </cell>
          <cell r="G91">
            <v>96000.000000000393</v>
          </cell>
          <cell r="H91">
            <v>91000.000000001106</v>
          </cell>
          <cell r="I91">
            <v>89000.000000000451</v>
          </cell>
          <cell r="J91">
            <v>101000</v>
          </cell>
          <cell r="K91">
            <v>106999.99999999886</v>
          </cell>
          <cell r="L91">
            <v>119000.00000000138</v>
          </cell>
          <cell r="M91">
            <v>117635.94501550191</v>
          </cell>
          <cell r="N91">
            <v>114434.13807646908</v>
          </cell>
          <cell r="O91">
            <v>115012.99850304217</v>
          </cell>
          <cell r="P91">
            <v>123449.28433494868</v>
          </cell>
          <cell r="Q91">
            <v>129190.53036902954</v>
          </cell>
          <cell r="R91">
            <v>148674.38904192383</v>
          </cell>
          <cell r="S91">
            <v>142395.87885296313</v>
          </cell>
        </row>
        <row r="92">
          <cell r="A92" t="str">
            <v>X0Z</v>
          </cell>
          <cell r="B92" t="str">
            <v>Cad</v>
          </cell>
          <cell r="C92">
            <v>22000.000000000167</v>
          </cell>
          <cell r="D92">
            <v>23000</v>
          </cell>
          <cell r="E92">
            <v>16999.999999999938</v>
          </cell>
          <cell r="F92">
            <v>20000.000000000102</v>
          </cell>
          <cell r="G92">
            <v>21000</v>
          </cell>
          <cell r="H92">
            <v>17000.000000000149</v>
          </cell>
          <cell r="I92">
            <v>14000.000000000053</v>
          </cell>
          <cell r="J92">
            <v>16000</v>
          </cell>
          <cell r="K92">
            <v>15000</v>
          </cell>
          <cell r="L92">
            <v>13999.999999999456</v>
          </cell>
          <cell r="M92">
            <v>14375.031700806527</v>
          </cell>
          <cell r="N92">
            <v>15106.477609231277</v>
          </cell>
          <cell r="O92">
            <v>15387.919320260897</v>
          </cell>
          <cell r="P92">
            <v>24118.771524415548</v>
          </cell>
          <cell r="Q92">
            <v>29230.368589404952</v>
          </cell>
          <cell r="R92">
            <v>22679.612927729526</v>
          </cell>
          <cell r="S92">
            <v>22665.708412706765</v>
          </cell>
        </row>
        <row r="93">
          <cell r="A93" t="str">
            <v>ZZZ</v>
          </cell>
          <cell r="C93">
            <v>44000.00000001218</v>
          </cell>
          <cell r="D93">
            <v>31000.000000005919</v>
          </cell>
          <cell r="E93">
            <v>33999.999999998348</v>
          </cell>
          <cell r="F93">
            <v>33999.999999985572</v>
          </cell>
          <cell r="G93">
            <v>35000.000000035361</v>
          </cell>
          <cell r="H93">
            <v>37000.000000050939</v>
          </cell>
          <cell r="I93">
            <v>54000.000000023843</v>
          </cell>
          <cell r="J93">
            <v>49999.999999945241</v>
          </cell>
          <cell r="K93">
            <v>80000.000000005035</v>
          </cell>
          <cell r="L93">
            <v>145999.99999991708</v>
          </cell>
          <cell r="M93">
            <v>52514.629223824762</v>
          </cell>
          <cell r="N93">
            <v>17789.095429412955</v>
          </cell>
          <cell r="O93">
            <v>22507.451115503536</v>
          </cell>
          <cell r="P93">
            <v>17969.694146800834</v>
          </cell>
          <cell r="Q93">
            <v>18512.703987707166</v>
          </cell>
          <cell r="R93">
            <v>19361.144799188114</v>
          </cell>
          <cell r="S93">
            <v>16461.93470195038</v>
          </cell>
        </row>
      </sheetData>
      <sheetData sheetId="3" refreshError="1">
        <row r="2">
          <cell r="A2" t="str">
            <v>_01</v>
          </cell>
          <cell r="D2" t="str">
            <v>A0Z</v>
          </cell>
        </row>
        <row r="3">
          <cell r="A3" t="str">
            <v>_02</v>
          </cell>
          <cell r="D3" t="str">
            <v>A1Z</v>
          </cell>
        </row>
        <row r="4">
          <cell r="A4" t="str">
            <v>_03</v>
          </cell>
          <cell r="D4" t="str">
            <v>A2Z</v>
          </cell>
        </row>
        <row r="5">
          <cell r="A5" t="str">
            <v>_04</v>
          </cell>
          <cell r="D5" t="str">
            <v>A3Z</v>
          </cell>
        </row>
        <row r="6">
          <cell r="A6" t="str">
            <v>_05</v>
          </cell>
          <cell r="D6" t="str">
            <v>B0Z</v>
          </cell>
        </row>
        <row r="7">
          <cell r="A7" t="str">
            <v>_06</v>
          </cell>
          <cell r="D7" t="str">
            <v>B1Z</v>
          </cell>
        </row>
        <row r="8">
          <cell r="A8" t="str">
            <v>_07</v>
          </cell>
          <cell r="D8" t="str">
            <v>B2Z</v>
          </cell>
        </row>
        <row r="9">
          <cell r="A9" t="str">
            <v>_08</v>
          </cell>
          <cell r="D9" t="str">
            <v>B3Z</v>
          </cell>
        </row>
        <row r="10">
          <cell r="A10" t="str">
            <v>_09</v>
          </cell>
          <cell r="D10" t="str">
            <v>B4Z</v>
          </cell>
        </row>
        <row r="11">
          <cell r="A11" t="str">
            <v>_10</v>
          </cell>
          <cell r="D11" t="str">
            <v>B5Z</v>
          </cell>
        </row>
        <row r="12">
          <cell r="A12" t="str">
            <v>_11</v>
          </cell>
          <cell r="D12" t="str">
            <v>B6Z</v>
          </cell>
        </row>
        <row r="13">
          <cell r="A13" t="str">
            <v>_12</v>
          </cell>
          <cell r="D13" t="str">
            <v>B7Z</v>
          </cell>
        </row>
        <row r="14">
          <cell r="A14" t="str">
            <v>_13</v>
          </cell>
          <cell r="D14" t="str">
            <v>C0Z</v>
          </cell>
        </row>
        <row r="15">
          <cell r="A15" t="str">
            <v>_14</v>
          </cell>
          <cell r="D15" t="str">
            <v>C1Z</v>
          </cell>
        </row>
        <row r="16">
          <cell r="A16" t="str">
            <v>_15</v>
          </cell>
          <cell r="D16" t="str">
            <v>C2Z</v>
          </cell>
        </row>
        <row r="17">
          <cell r="A17" t="str">
            <v>_16</v>
          </cell>
          <cell r="D17" t="str">
            <v>D0Z</v>
          </cell>
        </row>
        <row r="18">
          <cell r="A18" t="str">
            <v>_17</v>
          </cell>
          <cell r="D18" t="str">
            <v>D1Z</v>
          </cell>
        </row>
        <row r="19">
          <cell r="A19" t="str">
            <v>_18</v>
          </cell>
          <cell r="D19" t="str">
            <v>D2Z</v>
          </cell>
        </row>
        <row r="20">
          <cell r="A20" t="str">
            <v>_19</v>
          </cell>
          <cell r="D20" t="str">
            <v>D3Z</v>
          </cell>
        </row>
        <row r="21">
          <cell r="A21" t="str">
            <v>_20</v>
          </cell>
          <cell r="D21" t="str">
            <v>D4Z</v>
          </cell>
        </row>
        <row r="22">
          <cell r="A22" t="str">
            <v>_21</v>
          </cell>
          <cell r="D22" t="str">
            <v>D6Z</v>
          </cell>
        </row>
        <row r="23">
          <cell r="A23" t="str">
            <v>_22</v>
          </cell>
          <cell r="D23" t="str">
            <v>E0Z</v>
          </cell>
        </row>
        <row r="24">
          <cell r="A24" t="str">
            <v>_23</v>
          </cell>
          <cell r="D24" t="str">
            <v>E1Z</v>
          </cell>
        </row>
        <row r="25">
          <cell r="A25" t="str">
            <v>_24</v>
          </cell>
          <cell r="D25" t="str">
            <v>E2Z</v>
          </cell>
        </row>
        <row r="26">
          <cell r="A26" t="str">
            <v>_25</v>
          </cell>
          <cell r="D26" t="str">
            <v>F0Z</v>
          </cell>
        </row>
        <row r="27">
          <cell r="A27" t="str">
            <v>_26</v>
          </cell>
          <cell r="D27" t="str">
            <v>F1Z</v>
          </cell>
        </row>
        <row r="28">
          <cell r="A28" t="str">
            <v>_27</v>
          </cell>
          <cell r="D28" t="str">
            <v>F2Z</v>
          </cell>
        </row>
        <row r="29">
          <cell r="A29" t="str">
            <v>_28</v>
          </cell>
          <cell r="D29" t="str">
            <v>F3Z</v>
          </cell>
        </row>
        <row r="30">
          <cell r="A30" t="str">
            <v>_29</v>
          </cell>
          <cell r="D30" t="str">
            <v>F4Z</v>
          </cell>
        </row>
        <row r="31">
          <cell r="A31" t="str">
            <v>_30</v>
          </cell>
          <cell r="D31" t="str">
            <v>F5Z</v>
          </cell>
        </row>
        <row r="32">
          <cell r="D32" t="str">
            <v>G0A</v>
          </cell>
        </row>
        <row r="33">
          <cell r="D33" t="str">
            <v>G0B</v>
          </cell>
        </row>
        <row r="34">
          <cell r="D34" t="str">
            <v>G1Z</v>
          </cell>
        </row>
        <row r="35">
          <cell r="D35" t="str">
            <v>H0Z</v>
          </cell>
        </row>
        <row r="36">
          <cell r="D36" t="str">
            <v>J0Z</v>
          </cell>
        </row>
        <row r="37">
          <cell r="D37" t="str">
            <v>J1Z</v>
          </cell>
        </row>
        <row r="38">
          <cell r="D38" t="str">
            <v>J3Z</v>
          </cell>
        </row>
        <row r="39">
          <cell r="D39" t="str">
            <v>J4Z</v>
          </cell>
        </row>
        <row r="40">
          <cell r="D40" t="str">
            <v>J5Z</v>
          </cell>
        </row>
        <row r="41">
          <cell r="D41" t="str">
            <v>J6Z</v>
          </cell>
        </row>
        <row r="42">
          <cell r="D42" t="str">
            <v>K0Z</v>
          </cell>
        </row>
        <row r="43">
          <cell r="D43" t="str">
            <v>L0Z</v>
          </cell>
        </row>
        <row r="44">
          <cell r="D44" t="str">
            <v>L1Z</v>
          </cell>
        </row>
        <row r="45">
          <cell r="D45" t="str">
            <v>L2Z</v>
          </cell>
        </row>
        <row r="46">
          <cell r="D46" t="str">
            <v>L3Z</v>
          </cell>
        </row>
        <row r="47">
          <cell r="D47" t="str">
            <v>L4Z</v>
          </cell>
        </row>
        <row r="48">
          <cell r="D48" t="str">
            <v>L5Z</v>
          </cell>
        </row>
        <row r="49">
          <cell r="D49" t="str">
            <v>L6Z</v>
          </cell>
        </row>
        <row r="50">
          <cell r="D50" t="str">
            <v>M0Z</v>
          </cell>
        </row>
        <row r="51">
          <cell r="D51" t="str">
            <v>M1Z</v>
          </cell>
        </row>
        <row r="52">
          <cell r="D52" t="str">
            <v>M2Z</v>
          </cell>
        </row>
        <row r="53">
          <cell r="D53" t="str">
            <v>N0Z</v>
          </cell>
        </row>
        <row r="54">
          <cell r="D54" t="str">
            <v>P0Z</v>
          </cell>
        </row>
        <row r="55">
          <cell r="D55" t="str">
            <v>P1Z</v>
          </cell>
        </row>
        <row r="56">
          <cell r="D56" t="str">
            <v>P2Z</v>
          </cell>
        </row>
        <row r="57">
          <cell r="D57" t="str">
            <v>P3Z</v>
          </cell>
        </row>
        <row r="58">
          <cell r="D58" t="str">
            <v>P4Z</v>
          </cell>
        </row>
        <row r="59">
          <cell r="D59" t="str">
            <v>Q0Z</v>
          </cell>
        </row>
        <row r="60">
          <cell r="D60" t="str">
            <v>Q1Z</v>
          </cell>
        </row>
        <row r="61">
          <cell r="D61" t="str">
            <v>Q2Z</v>
          </cell>
        </row>
        <row r="62">
          <cell r="D62" t="str">
            <v>R0Z</v>
          </cell>
        </row>
        <row r="63">
          <cell r="D63" t="str">
            <v>R1Z</v>
          </cell>
        </row>
        <row r="64">
          <cell r="D64" t="str">
            <v>R2Z</v>
          </cell>
        </row>
        <row r="65">
          <cell r="D65" t="str">
            <v>R3Z</v>
          </cell>
        </row>
        <row r="66">
          <cell r="D66" t="str">
            <v>R4Z</v>
          </cell>
        </row>
        <row r="67">
          <cell r="D67" t="str">
            <v>S0Z</v>
          </cell>
        </row>
        <row r="68">
          <cell r="D68" t="str">
            <v>S1Z</v>
          </cell>
        </row>
        <row r="69">
          <cell r="D69" t="str">
            <v>S2Z</v>
          </cell>
        </row>
        <row r="70">
          <cell r="D70" t="str">
            <v>S3Z</v>
          </cell>
        </row>
        <row r="71">
          <cell r="D71" t="str">
            <v>T0Z</v>
          </cell>
        </row>
        <row r="72">
          <cell r="D72" t="str">
            <v>T1Z</v>
          </cell>
        </row>
        <row r="73">
          <cell r="D73" t="str">
            <v>T2A</v>
          </cell>
        </row>
        <row r="74">
          <cell r="D74" t="str">
            <v>T2B</v>
          </cell>
        </row>
        <row r="75">
          <cell r="D75" t="str">
            <v>T3Z</v>
          </cell>
        </row>
        <row r="76">
          <cell r="D76" t="str">
            <v>T4Z</v>
          </cell>
        </row>
        <row r="77">
          <cell r="D77" t="str">
            <v>T6Z</v>
          </cell>
        </row>
        <row r="78">
          <cell r="D78" t="str">
            <v>U0Z</v>
          </cell>
        </row>
        <row r="79">
          <cell r="D79" t="str">
            <v>U1Z</v>
          </cell>
        </row>
        <row r="80">
          <cell r="D80" t="str">
            <v>V0Z</v>
          </cell>
        </row>
        <row r="81">
          <cell r="D81" t="str">
            <v>V1Z</v>
          </cell>
        </row>
        <row r="82">
          <cell r="D82" t="str">
            <v>V2Z</v>
          </cell>
        </row>
        <row r="83">
          <cell r="D83" t="str">
            <v>V3Z</v>
          </cell>
        </row>
        <row r="84">
          <cell r="D84" t="str">
            <v>V4Z</v>
          </cell>
        </row>
        <row r="85">
          <cell r="D85" t="str">
            <v>V5Z</v>
          </cell>
        </row>
        <row r="86">
          <cell r="D86" t="str">
            <v>W0Z</v>
          </cell>
        </row>
        <row r="87">
          <cell r="D87" t="str">
            <v>W1Z</v>
          </cell>
        </row>
        <row r="88">
          <cell r="D88" t="str">
            <v>X0Z</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 Directriz"/>
      <sheetName val="RESUMEN"/>
      <sheetName val="C P SOMBRA"/>
      <sheetName val="comprobacion 01"/>
      <sheetName val="CP PTO"/>
      <sheetName val="C. PENSION"/>
      <sheetName val="dispersion geografica 2002"/>
      <sheetName val="DESLIZ DISP. GEOG.2003"/>
      <sheetName val="EXCLUSIVIDAD 2002"/>
      <sheetName val="DESLIZ. EXCLUSIVIDAD 2003"/>
      <sheetName val="ANTIGUEDAD 2002"/>
      <sheetName val="TISr Dic02"/>
      <sheetName val="Ruralidad2-03 sin SS"/>
      <sheetName val="Ruralidad2 con SS"/>
      <sheetName val="ALQUILERES"/>
      <sheetName val="REFUERZO VERANO 2002"/>
      <sheetName val="RESIDENCIAS 2002"/>
      <sheetName val="ATENCION CONTINUADA 2002"/>
      <sheetName val="PAC 2002"/>
      <sheetName val="ESPECIALIDADES 2002"/>
      <sheetName val="LABORATORIO 2002"/>
      <sheetName val="RADIOLOGIA 2002"/>
      <sheetName val="CAM 2002"/>
      <sheetName val="EXTRACOMARCA 2002"/>
      <sheetName val="SALUD MENTAL 2002"/>
      <sheetName val="PADI 2002"/>
      <sheetName val="ODONT ZARAM II 2002"/>
      <sheetName val="ODONT LAKUABIZKARRA 2002"/>
      <sheetName val="ODONTOLOGIA TOTAL 2002"/>
      <sheetName val="CENTRO PENITENCIARIO 2002"/>
      <sheetName val="BIZKAIA A.C. 2002"/>
      <sheetName val="C_ PEN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E POR CONCEPTOS"/>
      <sheetName val="%"/>
    </sheetNames>
    <sheetDataSet>
      <sheetData sheetId="0">
        <row r="2">
          <cell r="B2" t="str">
            <v>I.8.1. Importe mensual de las pensiones en vigor por clases, conceptos y regímenes (en millones de euros)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392.50082245000004</v>
          </cell>
          <cell r="D7">
            <v>102.73029134000001</v>
          </cell>
          <cell r="E7">
            <v>2.87915915</v>
          </cell>
          <cell r="F7">
            <v>498.11027294000007</v>
          </cell>
          <cell r="G7">
            <v>1947.98846604</v>
          </cell>
          <cell r="H7">
            <v>749.79793097999982</v>
          </cell>
          <cell r="I7">
            <v>97.63837307999998</v>
          </cell>
          <cell r="J7">
            <v>2795.4247700999995</v>
          </cell>
          <cell r="K7">
            <v>369.66127552000006</v>
          </cell>
          <cell r="L7">
            <v>369.37393005000001</v>
          </cell>
          <cell r="M7">
            <v>65.915574129999996</v>
          </cell>
          <cell r="N7">
            <v>804.9507797</v>
          </cell>
          <cell r="O7">
            <v>28.396202589999994</v>
          </cell>
          <cell r="P7">
            <v>19.913073430000004</v>
          </cell>
          <cell r="Q7">
            <v>5.1928229899999998</v>
          </cell>
          <cell r="R7">
            <v>53.502099009999995</v>
          </cell>
          <cell r="S7">
            <v>3.4049483899999999</v>
          </cell>
          <cell r="T7">
            <v>5.538848419999999</v>
          </cell>
          <cell r="U7">
            <v>0.94007638000000004</v>
          </cell>
          <cell r="V7">
            <v>9.8838731899999992</v>
          </cell>
          <cell r="W7">
            <v>2741.9517149899998</v>
          </cell>
          <cell r="X7">
            <v>1247.3540742199998</v>
          </cell>
          <cell r="Y7">
            <v>172.56600572999997</v>
          </cell>
          <cell r="Z7">
            <v>4161.8717949399988</v>
          </cell>
        </row>
        <row r="8">
          <cell r="B8" t="str">
            <v>Trabajadores autónomos(*)</v>
          </cell>
          <cell r="C8">
            <v>57.075683760000018</v>
          </cell>
          <cell r="D8">
            <v>12.181733689999996</v>
          </cell>
          <cell r="E8">
            <v>1.6298857600000001</v>
          </cell>
          <cell r="F8">
            <v>70.887303210000013</v>
          </cell>
          <cell r="G8">
            <v>364.84071086000006</v>
          </cell>
          <cell r="H8">
            <v>175.01875304999999</v>
          </cell>
          <cell r="I8">
            <v>92.879433570000003</v>
          </cell>
          <cell r="J8">
            <v>632.73889748000011</v>
          </cell>
          <cell r="K8">
            <v>66.169675309999988</v>
          </cell>
          <cell r="L8">
            <v>74.304881480000006</v>
          </cell>
          <cell r="M8">
            <v>46.235971079999999</v>
          </cell>
          <cell r="N8">
            <v>186.71052786999999</v>
          </cell>
          <cell r="O8">
            <v>5.21187135</v>
          </cell>
          <cell r="P8">
            <v>5.2475017600000005</v>
          </cell>
          <cell r="Q8">
            <v>3.9289853700000004</v>
          </cell>
          <cell r="R8">
            <v>14.388358480000001</v>
          </cell>
          <cell r="S8">
            <v>0.54514458999999993</v>
          </cell>
          <cell r="T8">
            <v>1.8764152700000001</v>
          </cell>
          <cell r="U8">
            <v>0.67528633999999998</v>
          </cell>
          <cell r="V8">
            <v>3.0968461999999999</v>
          </cell>
          <cell r="W8">
            <v>493.8430858700001</v>
          </cell>
          <cell r="X8">
            <v>268.62928525000001</v>
          </cell>
          <cell r="Y8">
            <v>145.34956212</v>
          </cell>
          <cell r="Z8">
            <v>907.82193324000013</v>
          </cell>
        </row>
        <row r="9">
          <cell r="B9" t="str">
            <v xml:space="preserve">Agrario </v>
          </cell>
          <cell r="C9">
            <v>21.934655300000003</v>
          </cell>
          <cell r="D9">
            <v>7.2960895900000002</v>
          </cell>
          <cell r="E9">
            <v>1.55051966</v>
          </cell>
          <cell r="F9">
            <v>30.781264550000003</v>
          </cell>
          <cell r="G9">
            <v>97.52539345000001</v>
          </cell>
          <cell r="H9">
            <v>60.508569050000013</v>
          </cell>
          <cell r="I9">
            <v>30.017236430000008</v>
          </cell>
          <cell r="J9">
            <v>188.05119893000003</v>
          </cell>
          <cell r="K9">
            <v>19.798805720000011</v>
          </cell>
          <cell r="L9">
            <v>34.881032900000008</v>
          </cell>
          <cell r="M9">
            <v>32.024476019999994</v>
          </cell>
          <cell r="N9">
            <v>86.704314640000007</v>
          </cell>
          <cell r="O9">
            <v>1.6859543700000001</v>
          </cell>
          <cell r="P9">
            <v>3.3029241699999998</v>
          </cell>
          <cell r="Q9">
            <v>2.4937005299999999</v>
          </cell>
          <cell r="R9">
            <v>7.4825790699999999</v>
          </cell>
          <cell r="S9">
            <v>0.18139898999999998</v>
          </cell>
          <cell r="T9">
            <v>0.71443946999999997</v>
          </cell>
          <cell r="U9">
            <v>0.22765007999999998</v>
          </cell>
          <cell r="V9">
            <v>1.1234885399999999</v>
          </cell>
          <cell r="W9">
            <v>141.12620783</v>
          </cell>
          <cell r="X9">
            <v>106.70305518000002</v>
          </cell>
          <cell r="Y9">
            <v>66.313582719999999</v>
          </cell>
          <cell r="Z9">
            <v>314.14284572999998</v>
          </cell>
        </row>
        <row r="10">
          <cell r="B10" t="str">
            <v>Trabajadores del mar</v>
          </cell>
          <cell r="C10">
            <v>5.2125813799999996</v>
          </cell>
          <cell r="D10">
            <v>1.84250823</v>
          </cell>
          <cell r="E10">
            <v>5.2782000000000003E-2</v>
          </cell>
          <cell r="F10">
            <v>7.1078716099999992</v>
          </cell>
          <cell r="G10">
            <v>45.875123469999991</v>
          </cell>
          <cell r="H10">
            <v>21.891778719999994</v>
          </cell>
          <cell r="I10">
            <v>2.2505095499999999</v>
          </cell>
          <cell r="J10">
            <v>70.017411739999986</v>
          </cell>
          <cell r="K10">
            <v>8.7887594700000005</v>
          </cell>
          <cell r="L10">
            <v>11.768412110000002</v>
          </cell>
          <cell r="M10">
            <v>3.3490957400000001</v>
          </cell>
          <cell r="N10">
            <v>23.906267320000001</v>
          </cell>
          <cell r="O10">
            <v>0.64587008000000001</v>
          </cell>
          <cell r="P10">
            <v>0.76455097999999999</v>
          </cell>
          <cell r="Q10">
            <v>0.28445908000000003</v>
          </cell>
          <cell r="R10">
            <v>1.69488014</v>
          </cell>
          <cell r="S10">
            <v>0.11437414000000001</v>
          </cell>
          <cell r="T10">
            <v>0.25176014000000002</v>
          </cell>
          <cell r="U10">
            <v>4.3932430000000001E-2</v>
          </cell>
          <cell r="V10">
            <v>0.41006671000000006</v>
          </cell>
          <cell r="W10">
            <v>60.636708540000001</v>
          </cell>
          <cell r="X10">
            <v>36.519010180000002</v>
          </cell>
          <cell r="Y10">
            <v>5.9807788000000004</v>
          </cell>
          <cell r="Z10">
            <v>103.13649751999998</v>
          </cell>
        </row>
        <row r="11">
          <cell r="B11" t="str">
            <v>Minería del carbón</v>
          </cell>
          <cell r="C11">
            <v>3.3101390799999999</v>
          </cell>
          <cell r="D11">
            <v>1.96515376</v>
          </cell>
          <cell r="E11">
            <v>3.3306899999999999E-3</v>
          </cell>
          <cell r="F11">
            <v>5.27862353</v>
          </cell>
          <cell r="G11">
            <v>43.118485230000012</v>
          </cell>
          <cell r="H11">
            <v>22.203359460000001</v>
          </cell>
          <cell r="I11">
            <v>0.17828994000000001</v>
          </cell>
          <cell r="J11">
            <v>65.500134630000005</v>
          </cell>
          <cell r="K11">
            <v>6.2388595100000011</v>
          </cell>
          <cell r="L11">
            <v>9.0643156400000038</v>
          </cell>
          <cell r="M11">
            <v>0.78197069999999991</v>
          </cell>
          <cell r="N11">
            <v>16.085145850000004</v>
          </cell>
          <cell r="O11">
            <v>0.39560142000000004</v>
          </cell>
          <cell r="P11">
            <v>0.54448101000000004</v>
          </cell>
          <cell r="Q11">
            <v>6.9922129999999999E-2</v>
          </cell>
          <cell r="R11">
            <v>1.0100045600000001</v>
          </cell>
          <cell r="S11">
            <v>0.11116330000000001</v>
          </cell>
          <cell r="T11">
            <v>0.22433507</v>
          </cell>
          <cell r="U11">
            <v>6.9689799999999996E-3</v>
          </cell>
          <cell r="V11">
            <v>0.34246735</v>
          </cell>
          <cell r="W11">
            <v>53.174248540000015</v>
          </cell>
          <cell r="X11">
            <v>34.001644940000006</v>
          </cell>
          <cell r="Y11">
            <v>1.0404824399999997</v>
          </cell>
          <cell r="Z11">
            <v>88.216375920000019</v>
          </cell>
        </row>
        <row r="12">
          <cell r="B12" t="str">
            <v>Empleados de hogar</v>
          </cell>
          <cell r="C12">
            <v>3.79842419</v>
          </cell>
          <cell r="D12">
            <v>1.56072641</v>
          </cell>
          <cell r="E12">
            <v>0.83235690000000007</v>
          </cell>
          <cell r="F12">
            <v>6.1915074999999993</v>
          </cell>
          <cell r="G12">
            <v>30.60824646</v>
          </cell>
          <cell r="H12">
            <v>23.143798399999998</v>
          </cell>
          <cell r="I12">
            <v>21.011307780000003</v>
          </cell>
          <cell r="J12">
            <v>74.763352639999994</v>
          </cell>
          <cell r="K12">
            <v>1.2743595999999999</v>
          </cell>
          <cell r="L12">
            <v>1.22662246</v>
          </cell>
          <cell r="M12">
            <v>0.18263989000000003</v>
          </cell>
          <cell r="N12">
            <v>2.68362195</v>
          </cell>
          <cell r="O12">
            <v>0.18780441</v>
          </cell>
          <cell r="P12">
            <v>0.25150211</v>
          </cell>
          <cell r="Q12">
            <v>0.18796188</v>
          </cell>
          <cell r="R12">
            <v>0.62726840000000006</v>
          </cell>
          <cell r="S12">
            <v>5.6447730000000002E-2</v>
          </cell>
          <cell r="T12">
            <v>0.11839431</v>
          </cell>
          <cell r="U12">
            <v>3.0480520000000001E-2</v>
          </cell>
          <cell r="V12">
            <v>0.20532256000000002</v>
          </cell>
          <cell r="W12">
            <v>35.92528239</v>
          </cell>
          <cell r="X12">
            <v>26.30104369</v>
          </cell>
          <cell r="Y12">
            <v>22.244746970000005</v>
          </cell>
          <cell r="Z12">
            <v>84.471073050000001</v>
          </cell>
        </row>
        <row r="13">
          <cell r="B13" t="str">
            <v>Accidentes de trabajo</v>
          </cell>
          <cell r="C13">
            <v>57.976023539999993</v>
          </cell>
          <cell r="D13">
            <v>20.376518180000005</v>
          </cell>
          <cell r="E13">
            <v>0.19334613</v>
          </cell>
          <cell r="F13">
            <v>78.54588785</v>
          </cell>
          <cell r="G13">
            <v>16.712386089999999</v>
          </cell>
          <cell r="H13">
            <v>15.951013780000004</v>
          </cell>
          <cell r="I13">
            <v>1.7784886100000001</v>
          </cell>
          <cell r="J13">
            <v>34.441888480000003</v>
          </cell>
          <cell r="K13">
            <v>19.429830030000005</v>
          </cell>
          <cell r="L13">
            <v>18.449205589999998</v>
          </cell>
          <cell r="M13">
            <v>3.6933397100000001</v>
          </cell>
          <cell r="N13">
            <v>41.57237533</v>
          </cell>
          <cell r="O13">
            <v>3.3047803999999998</v>
          </cell>
          <cell r="P13">
            <v>1.29378215</v>
          </cell>
          <cell r="Q13">
            <v>0.20668194000000001</v>
          </cell>
          <cell r="R13">
            <v>4.8052444899999998</v>
          </cell>
          <cell r="S13">
            <v>0.49201876</v>
          </cell>
          <cell r="T13">
            <v>0.39633384999999999</v>
          </cell>
          <cell r="U13">
            <v>1.2589649999999999E-2</v>
          </cell>
          <cell r="V13">
            <v>0.90094225999999999</v>
          </cell>
          <cell r="W13">
            <v>97.915038819999992</v>
          </cell>
          <cell r="X13">
            <v>56.466853550000003</v>
          </cell>
          <cell r="Y13">
            <v>5.8844460400000003</v>
          </cell>
          <cell r="Z13">
            <v>160.26633841</v>
          </cell>
        </row>
        <row r="14">
          <cell r="B14" t="str">
            <v>Enfermedades profesionales</v>
          </cell>
          <cell r="C14">
            <v>10.755577389999999</v>
          </cell>
          <cell r="D14">
            <v>3.5858723299999999</v>
          </cell>
          <cell r="E14">
            <v>8.5962699999999996E-3</v>
          </cell>
          <cell r="F14">
            <v>14.35004599</v>
          </cell>
          <cell r="G14">
            <v>11.481745999999998</v>
          </cell>
          <cell r="H14">
            <v>6.5740671999999991</v>
          </cell>
          <cell r="I14">
            <v>0.17898502999999999</v>
          </cell>
          <cell r="J14">
            <v>18.234798229999996</v>
          </cell>
          <cell r="K14">
            <v>4.4045927499999999</v>
          </cell>
          <cell r="L14">
            <v>6.3109830800000006</v>
          </cell>
          <cell r="M14">
            <v>1.0810623100000001</v>
          </cell>
          <cell r="N14">
            <v>11.796638140000001</v>
          </cell>
          <cell r="O14">
            <v>0.17026107000000001</v>
          </cell>
          <cell r="P14">
            <v>0.3227776</v>
          </cell>
          <cell r="Q14">
            <v>7.0656979999999994E-2</v>
          </cell>
          <cell r="R14">
            <v>0.56369564999999999</v>
          </cell>
          <cell r="S14">
            <v>7.4361869999999997E-2</v>
          </cell>
          <cell r="T14">
            <v>0.11536262</v>
          </cell>
          <cell r="U14">
            <v>2.2427800000000002E-3</v>
          </cell>
          <cell r="V14">
            <v>0.19196727</v>
          </cell>
          <cell r="W14">
            <v>26.886539079999995</v>
          </cell>
          <cell r="X14">
            <v>16.909062829999996</v>
          </cell>
          <cell r="Y14">
            <v>1.3415433700000001</v>
          </cell>
          <cell r="Z14">
            <v>45.137145279999991</v>
          </cell>
        </row>
        <row r="15">
          <cell r="B15" t="str">
            <v>Sovi</v>
          </cell>
          <cell r="C15">
            <v>0.19217394000000002</v>
          </cell>
          <cell r="D15">
            <v>10.258715040000002</v>
          </cell>
          <cell r="E15">
            <v>0</v>
          </cell>
          <cell r="F15">
            <v>10.450888980000002</v>
          </cell>
          <cell r="G15">
            <v>2.3560147300000001</v>
          </cell>
          <cell r="H15">
            <v>119.24713989000001</v>
          </cell>
          <cell r="I15">
            <v>0</v>
          </cell>
          <cell r="J15">
            <v>121.60315462000001</v>
          </cell>
          <cell r="K15">
            <v>0.16128255</v>
          </cell>
          <cell r="L15">
            <v>11.667249580000002</v>
          </cell>
          <cell r="M15">
            <v>0</v>
          </cell>
          <cell r="N15">
            <v>11.828532130000001</v>
          </cell>
          <cell r="W15">
            <v>2.7094712200000002</v>
          </cell>
          <cell r="X15">
            <v>141.17310451000003</v>
          </cell>
          <cell r="Y15">
            <v>0</v>
          </cell>
          <cell r="Z15">
            <v>143.88257573000001</v>
          </cell>
        </row>
        <row r="17">
          <cell r="B17" t="str">
            <v>Total sistema</v>
          </cell>
          <cell r="C17">
            <v>552.75608103000002</v>
          </cell>
          <cell r="D17">
            <v>161.79760857000002</v>
          </cell>
          <cell r="E17">
            <v>7.1499765599999998</v>
          </cell>
          <cell r="F17">
            <v>721.70366616000001</v>
          </cell>
          <cell r="G17">
            <v>2560.5065723299999</v>
          </cell>
          <cell r="H17">
            <v>1194.3364105299997</v>
          </cell>
          <cell r="I17">
            <v>245.93262399000002</v>
          </cell>
          <cell r="J17">
            <v>4000.7756068499998</v>
          </cell>
          <cell r="K17">
            <v>495.92744046000013</v>
          </cell>
          <cell r="L17">
            <v>537.04663288999996</v>
          </cell>
          <cell r="M17">
            <v>153.26412957999997</v>
          </cell>
          <cell r="N17">
            <v>1186.2382029299999</v>
          </cell>
          <cell r="O17">
            <v>39.998345689999994</v>
          </cell>
          <cell r="P17">
            <v>31.640593209999999</v>
          </cell>
          <cell r="Q17">
            <v>12.435190899999998</v>
          </cell>
          <cell r="R17">
            <v>84.07412979999998</v>
          </cell>
          <cell r="S17">
            <v>4.9798577699999997</v>
          </cell>
          <cell r="T17">
            <v>9.2358891499999984</v>
          </cell>
          <cell r="U17">
            <v>1.9392271599999997</v>
          </cell>
          <cell r="V17">
            <v>16.154974080000002</v>
          </cell>
          <cell r="W17">
            <v>3654.1682972799999</v>
          </cell>
          <cell r="X17">
            <v>1934.0571343499996</v>
          </cell>
          <cell r="Y17">
            <v>420.72114818999995</v>
          </cell>
          <cell r="Z17">
            <v>6008.9465798199999</v>
          </cell>
        </row>
        <row r="18">
          <cell r="B18" t="str">
            <v xml:space="preserve">(*) Con motivo de la entrada en vigor de la Ley 18/2007, de 4 de julio, los trabajadores por cuenta propia del Régimen Especial Agrario quedan integrados en el Régimen Especial de Trabajadores Autónomos </v>
          </cell>
        </row>
      </sheetData>
      <sheetData sheetId="1">
        <row r="2">
          <cell r="B2" t="str">
            <v>I.8.2. Distribución porcentual del importe mensual de las pensiones en vigor por clases, conceptos y regímenes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78.797977831964687</v>
          </cell>
          <cell r="D7">
            <v>20.624005751508442</v>
          </cell>
          <cell r="E7">
            <v>0.57801641652686997</v>
          </cell>
          <cell r="F7">
            <v>99.999999999999986</v>
          </cell>
          <cell r="G7">
            <v>69.684882486403509</v>
          </cell>
          <cell r="H7">
            <v>26.822325501293228</v>
          </cell>
          <cell r="I7">
            <v>3.4927920123032754</v>
          </cell>
          <cell r="J7">
            <v>100.00000000000001</v>
          </cell>
          <cell r="K7">
            <v>45.923463252966904</v>
          </cell>
          <cell r="L7">
            <v>45.887765980879387</v>
          </cell>
          <cell r="M7">
            <v>8.1887707661537146</v>
          </cell>
          <cell r="N7">
            <v>100</v>
          </cell>
          <cell r="O7">
            <v>53.074931853968017</v>
          </cell>
          <cell r="P7">
            <v>37.21923774668744</v>
          </cell>
          <cell r="Q7">
            <v>9.7058303993445509</v>
          </cell>
          <cell r="R7">
            <v>100.00000000000001</v>
          </cell>
          <cell r="S7">
            <v>34.449535364789526</v>
          </cell>
          <cell r="T7">
            <v>56.039250135300449</v>
          </cell>
          <cell r="U7">
            <v>9.5112144999100305</v>
          </cell>
          <cell r="V7">
            <v>100</v>
          </cell>
          <cell r="W7">
            <v>65.882656893075449</v>
          </cell>
          <cell r="X7">
            <v>29.970987470986781</v>
          </cell>
          <cell r="Y7">
            <v>4.1463556359377911</v>
          </cell>
          <cell r="Z7">
            <v>100.00000000000003</v>
          </cell>
        </row>
        <row r="8">
          <cell r="B8" t="str">
            <v>Trabajadores autónomos(*)</v>
          </cell>
          <cell r="C8">
            <v>80.516088460744825</v>
          </cell>
          <cell r="D8">
            <v>17.184648221011077</v>
          </cell>
          <cell r="E8">
            <v>2.2992633182440962</v>
          </cell>
          <cell r="F8">
            <v>100</v>
          </cell>
          <cell r="G8">
            <v>57.660547235683751</v>
          </cell>
          <cell r="H8">
            <v>27.660501629826236</v>
          </cell>
          <cell r="I8">
            <v>14.678951134490001</v>
          </cell>
          <cell r="J8">
            <v>100</v>
          </cell>
          <cell r="K8">
            <v>35.439713049320716</v>
          </cell>
          <cell r="L8">
            <v>39.796835415588291</v>
          </cell>
          <cell r="M8">
            <v>24.763451535090987</v>
          </cell>
          <cell r="N8">
            <v>100</v>
          </cell>
          <cell r="O8">
            <v>36.222834990138502</v>
          </cell>
          <cell r="P8">
            <v>36.470468589548233</v>
          </cell>
          <cell r="Q8">
            <v>27.306696420313266</v>
          </cell>
          <cell r="R8">
            <v>100</v>
          </cell>
          <cell r="S8">
            <v>17.603218073923077</v>
          </cell>
          <cell r="T8">
            <v>60.591167556206052</v>
          </cell>
          <cell r="U8">
            <v>21.80561436987087</v>
          </cell>
          <cell r="V8">
            <v>100</v>
          </cell>
          <cell r="W8">
            <v>54.398673108445728</v>
          </cell>
          <cell r="X8">
            <v>29.590526006710029</v>
          </cell>
          <cell r="Y8">
            <v>16.010800884844237</v>
          </cell>
          <cell r="Z8">
            <v>100</v>
          </cell>
        </row>
        <row r="9">
          <cell r="B9" t="str">
            <v xml:space="preserve">Agrario </v>
          </cell>
          <cell r="C9">
            <v>71.259760184218948</v>
          </cell>
          <cell r="D9">
            <v>23.703020966368971</v>
          </cell>
          <cell r="E9">
            <v>5.037218849412084</v>
          </cell>
          <cell r="F9">
            <v>100</v>
          </cell>
          <cell r="G9">
            <v>51.861085706931739</v>
          </cell>
          <cell r="H9">
            <v>32.176646250749862</v>
          </cell>
          <cell r="I9">
            <v>15.962268042318406</v>
          </cell>
          <cell r="J9">
            <v>100</v>
          </cell>
          <cell r="K9">
            <v>22.834856376185538</v>
          </cell>
          <cell r="L9">
            <v>40.22986981077878</v>
          </cell>
          <cell r="M9">
            <v>36.935273813035693</v>
          </cell>
          <cell r="N9">
            <v>100.00000000000001</v>
          </cell>
          <cell r="O9">
            <v>22.531728087705996</v>
          </cell>
          <cell r="P9">
            <v>44.141520445035539</v>
          </cell>
          <cell r="Q9">
            <v>33.326751467258468</v>
          </cell>
          <cell r="R9">
            <v>100</v>
          </cell>
          <cell r="S9">
            <v>16.146047204006194</v>
          </cell>
          <cell r="T9">
            <v>63.591166670912372</v>
          </cell>
          <cell r="U9">
            <v>20.262786125081437</v>
          </cell>
          <cell r="V9">
            <v>100</v>
          </cell>
          <cell r="W9">
            <v>44.924215129602345</v>
          </cell>
          <cell r="X9">
            <v>33.966412614632439</v>
          </cell>
          <cell r="Y9">
            <v>21.109372255765233</v>
          </cell>
          <cell r="Z9">
            <v>100.00000000000003</v>
          </cell>
        </row>
        <row r="10">
          <cell r="B10" t="str">
            <v>Trabajadores del mar</v>
          </cell>
        </row>
        <row r="11">
          <cell r="B11" t="str">
            <v>Minería del carbón</v>
          </cell>
          <cell r="C11">
            <v>73.335333922836568</v>
          </cell>
          <cell r="D11">
            <v>25.922080913895407</v>
          </cell>
          <cell r="E11">
            <v>0.74258516326802371</v>
          </cell>
          <cell r="F11">
            <v>100</v>
          </cell>
          <cell r="G11">
            <v>65.519593383929902</v>
          </cell>
          <cell r="H11">
            <v>31.266192474083585</v>
          </cell>
          <cell r="I11">
            <v>3.2142141419865062</v>
          </cell>
          <cell r="J11">
            <v>99.999999999999986</v>
          </cell>
          <cell r="K11">
            <v>36.763411670910735</v>
          </cell>
          <cell r="L11">
            <v>49.227309108831641</v>
          </cell>
          <cell r="M11">
            <v>14.009279220257627</v>
          </cell>
          <cell r="N11">
            <v>100</v>
          </cell>
          <cell r="O11">
            <v>38.107124200534912</v>
          </cell>
          <cell r="P11">
            <v>45.109442370361357</v>
          </cell>
          <cell r="Q11">
            <v>16.783433429103727</v>
          </cell>
          <cell r="R11">
            <v>100</v>
          </cell>
          <cell r="S11">
            <v>27.891593540963125</v>
          </cell>
          <cell r="T11">
            <v>61.394922791952553</v>
          </cell>
          <cell r="U11">
            <v>10.713483667084313</v>
          </cell>
          <cell r="V11">
            <v>100</v>
          </cell>
          <cell r="W11">
            <v>58.792677663153604</v>
          </cell>
          <cell r="X11">
            <v>35.408425783431632</v>
          </cell>
          <cell r="Y11">
            <v>5.7988965534147816</v>
          </cell>
          <cell r="Z11">
            <v>100.00000000000001</v>
          </cell>
        </row>
        <row r="12">
          <cell r="B12" t="str">
            <v>Empleados de hogar</v>
          </cell>
          <cell r="C12">
            <v>62.708375795081565</v>
          </cell>
          <cell r="D12">
            <v>37.228526505658948</v>
          </cell>
          <cell r="E12">
            <v>6.3097699259488577E-2</v>
          </cell>
          <cell r="F12">
            <v>100</v>
          </cell>
          <cell r="G12">
            <v>65.829613135254732</v>
          </cell>
          <cell r="H12">
            <v>33.898189042546704</v>
          </cell>
          <cell r="I12">
            <v>0.27219782219858318</v>
          </cell>
          <cell r="J12">
            <v>100.00000000000001</v>
          </cell>
          <cell r="K12">
            <v>38.786465277838929</v>
          </cell>
          <cell r="L12">
            <v>56.352088594832374</v>
          </cell>
          <cell r="M12">
            <v>4.8614461273287102</v>
          </cell>
          <cell r="N12">
            <v>100.00000000000001</v>
          </cell>
          <cell r="O12">
            <v>39.168280586772802</v>
          </cell>
          <cell r="P12">
            <v>53.90876750101009</v>
          </cell>
          <cell r="Q12">
            <v>6.9229519122171084</v>
          </cell>
          <cell r="R12">
            <v>100</v>
          </cell>
          <cell r="S12">
            <v>32.459532273660543</v>
          </cell>
          <cell r="T12">
            <v>65.505535053195572</v>
          </cell>
          <cell r="U12">
            <v>2.0349326731438779</v>
          </cell>
          <cell r="V12">
            <v>100</v>
          </cell>
          <cell r="W12">
            <v>60.277072125726022</v>
          </cell>
          <cell r="X12">
            <v>38.54346155733576</v>
          </cell>
          <cell r="Y12">
            <v>1.1794663169382207</v>
          </cell>
          <cell r="Z12">
            <v>100</v>
          </cell>
        </row>
        <row r="13">
          <cell r="B13" t="str">
            <v>Accidentes de trabajo</v>
          </cell>
          <cell r="C13">
            <v>61.348939494945306</v>
          </cell>
          <cell r="D13">
            <v>25.207534837032828</v>
          </cell>
          <cell r="E13">
            <v>13.443525668021886</v>
          </cell>
          <cell r="F13">
            <v>100.00000000000003</v>
          </cell>
          <cell r="G13">
            <v>40.940173733760481</v>
          </cell>
          <cell r="H13">
            <v>30.956073507620587</v>
          </cell>
          <cell r="I13">
            <v>28.103752758618938</v>
          </cell>
          <cell r="J13">
            <v>100.00000000000001</v>
          </cell>
          <cell r="K13">
            <v>47.48655450519027</v>
          </cell>
          <cell r="L13">
            <v>45.707721983716816</v>
          </cell>
          <cell r="M13">
            <v>6.8057235110929097</v>
          </cell>
          <cell r="N13">
            <v>100</v>
          </cell>
          <cell r="O13">
            <v>29.940040021145649</v>
          </cell>
          <cell r="P13">
            <v>40.094815871483398</v>
          </cell>
          <cell r="Q13">
            <v>29.965144107370943</v>
          </cell>
          <cell r="R13">
            <v>100</v>
          </cell>
          <cell r="S13">
            <v>27.492220046350482</v>
          </cell>
          <cell r="T13">
            <v>57.66259197235803</v>
          </cell>
          <cell r="U13">
            <v>14.845187981291486</v>
          </cell>
          <cell r="V13">
            <v>100</v>
          </cell>
          <cell r="W13">
            <v>42.52968630898669</v>
          </cell>
          <cell r="X13">
            <v>31.136154354795426</v>
          </cell>
          <cell r="Y13">
            <v>26.334159336217887</v>
          </cell>
          <cell r="Z13">
            <v>100</v>
          </cell>
        </row>
        <row r="14">
          <cell r="B14" t="str">
            <v>Enfermedades profesionales</v>
          </cell>
          <cell r="C14">
            <v>73.811659816892629</v>
          </cell>
          <cell r="D14">
            <v>25.942183273697637</v>
          </cell>
          <cell r="E14">
            <v>0.24615690940973942</v>
          </cell>
          <cell r="F14">
            <v>100</v>
          </cell>
          <cell r="G14">
            <v>48.523431285438036</v>
          </cell>
          <cell r="H14">
            <v>46.312831508244876</v>
          </cell>
          <cell r="I14">
            <v>5.1637372063170908</v>
          </cell>
          <cell r="J14">
            <v>100.00000000000001</v>
          </cell>
          <cell r="K14">
            <v>46.737358343772094</v>
          </cell>
          <cell r="L14">
            <v>44.378521659036508</v>
          </cell>
          <cell r="M14">
            <v>8.884119997191414</v>
          </cell>
          <cell r="N14">
            <v>100.00000000000003</v>
          </cell>
          <cell r="O14">
            <v>68.774448560888928</v>
          </cell>
          <cell r="P14">
            <v>26.924377161088007</v>
          </cell>
          <cell r="Q14">
            <v>4.3011742780230522</v>
          </cell>
          <cell r="R14">
            <v>99.999999999999986</v>
          </cell>
          <cell r="S14">
            <v>54.611575219037896</v>
          </cell>
          <cell r="T14">
            <v>43.991037783042827</v>
          </cell>
          <cell r="U14">
            <v>1.3973869979192672</v>
          </cell>
          <cell r="V14">
            <v>99.999999999999986</v>
          </cell>
          <cell r="W14">
            <v>61.095199273542818</v>
          </cell>
          <cell r="X14">
            <v>35.23313386342187</v>
          </cell>
          <cell r="Y14">
            <v>3.6716668630353095</v>
          </cell>
          <cell r="Z14">
            <v>100</v>
          </cell>
        </row>
        <row r="15">
          <cell r="B15" t="str">
            <v>Sovi</v>
          </cell>
          <cell r="C15">
            <v>74.9515186048543</v>
          </cell>
          <cell r="D15">
            <v>24.988577266573621</v>
          </cell>
          <cell r="E15">
            <v>5.9904128572064591E-2</v>
          </cell>
          <cell r="F15">
            <v>100</v>
          </cell>
          <cell r="G15">
            <v>62.966125839057341</v>
          </cell>
          <cell r="H15">
            <v>36.052316658948854</v>
          </cell>
          <cell r="I15">
            <v>0.98155750199381298</v>
          </cell>
          <cell r="J15">
            <v>100.00000000000001</v>
          </cell>
          <cell r="K15">
            <v>37.337694839217981</v>
          </cell>
          <cell r="L15">
            <v>53.498149261701442</v>
          </cell>
          <cell r="M15">
            <v>9.1641558990805834</v>
          </cell>
          <cell r="N15">
            <v>100</v>
          </cell>
          <cell r="O15">
            <v>30.204432125740201</v>
          </cell>
          <cell r="P15">
            <v>57.260970525495452</v>
          </cell>
          <cell r="Q15">
            <v>12.534597348764354</v>
          </cell>
          <cell r="R15">
            <v>100</v>
          </cell>
          <cell r="S15">
            <v>38.736744029333749</v>
          </cell>
          <cell r="T15">
            <v>60.094942226349318</v>
          </cell>
          <cell r="U15">
            <v>1.1683137443169351</v>
          </cell>
          <cell r="V15">
            <v>100</v>
          </cell>
          <cell r="W15">
            <v>59.566325945547256</v>
          </cell>
          <cell r="X15">
            <v>37.461524704559245</v>
          </cell>
          <cell r="Y15">
            <v>2.9721493498934901</v>
          </cell>
          <cell r="Z15">
            <v>99.999999999999986</v>
          </cell>
        </row>
        <row r="17">
          <cell r="B17" t="str">
            <v>Total sistema</v>
          </cell>
          <cell r="C17">
            <v>76.590449369763249</v>
          </cell>
          <cell r="D17">
            <v>22.418842546676199</v>
          </cell>
          <cell r="E17">
            <v>0.99070808356055473</v>
          </cell>
          <cell r="F17">
            <v>100</v>
          </cell>
          <cell r="G17">
            <v>64.000254549292464</v>
          </cell>
          <cell r="H17">
            <v>29.852621788762537</v>
          </cell>
          <cell r="I17">
            <v>6.1471236619450007</v>
          </cell>
          <cell r="J17">
            <v>100</v>
          </cell>
          <cell r="K17">
            <v>41.806733186898121</v>
          </cell>
          <cell r="L17">
            <v>45.273085250795212</v>
          </cell>
          <cell r="M17">
            <v>12.920181562306682</v>
          </cell>
          <cell r="N17">
            <v>100.00000000000001</v>
          </cell>
          <cell r="O17">
            <v>47.575093295821425</v>
          </cell>
          <cell r="P17">
            <v>37.634160811736415</v>
          </cell>
          <cell r="Q17">
            <v>14.790745892442173</v>
          </cell>
          <cell r="R17">
            <v>100.00000000000001</v>
          </cell>
          <cell r="S17">
            <v>30.825538594736013</v>
          </cell>
          <cell r="T17">
            <v>57.17056000377066</v>
          </cell>
          <cell r="U17">
            <v>12.003901401493302</v>
          </cell>
          <cell r="V17">
            <v>99.999999999999972</v>
          </cell>
          <cell r="W17">
            <v>60.812128194846785</v>
          </cell>
          <cell r="X17">
            <v>32.186292699708687</v>
          </cell>
          <cell r="Y17">
            <v>7.0015791054445158</v>
          </cell>
          <cell r="Z17">
            <v>99.999999999999986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4"/>
      <sheetName val="Données"/>
      <sheetName val="Macro1"/>
    </sheetNames>
    <sheetDataSet>
      <sheetData sheetId="0" refreshError="1"/>
      <sheetData sheetId="1"/>
      <sheetData sheetId="2">
        <row r="23">
          <cell r="C23">
            <v>1487</v>
          </cell>
        </row>
        <row r="26">
          <cell r="C26">
            <v>514</v>
          </cell>
        </row>
        <row r="29">
          <cell r="C29">
            <v>8347</v>
          </cell>
        </row>
        <row r="31">
          <cell r="C31">
            <v>13687</v>
          </cell>
        </row>
        <row r="34">
          <cell r="C34">
            <v>30037</v>
          </cell>
        </row>
        <row r="36">
          <cell r="C36">
            <v>15330</v>
          </cell>
        </row>
        <row r="39">
          <cell r="C39">
            <v>2180</v>
          </cell>
        </row>
        <row r="41">
          <cell r="C41">
            <v>1172</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4 Ensemble"/>
      <sheetName val="Graph 04 Hommes"/>
      <sheetName val="Graph 04 Femmes"/>
      <sheetName val="Données Ensemble"/>
      <sheetName val="Données Hommes"/>
      <sheetName val="Données Femmes"/>
      <sheetName val="Macro1"/>
    </sheetNames>
    <sheetDataSet>
      <sheetData sheetId="0" refreshError="1"/>
      <sheetData sheetId="1" refreshError="1"/>
      <sheetData sheetId="2" refreshError="1"/>
      <sheetData sheetId="3" refreshError="1"/>
      <sheetData sheetId="4" refreshError="1"/>
      <sheetData sheetId="5" refreshError="1"/>
      <sheetData sheetId="6" refreshError="1">
        <row r="88">
          <cell r="C88">
            <v>18</v>
          </cell>
        </row>
        <row r="91">
          <cell r="C91">
            <v>153</v>
          </cell>
        </row>
        <row r="94">
          <cell r="C94">
            <v>4828</v>
          </cell>
        </row>
        <row r="96">
          <cell r="C96">
            <v>7030</v>
          </cell>
        </row>
        <row r="99">
          <cell r="C99">
            <v>11836</v>
          </cell>
        </row>
        <row r="101">
          <cell r="C101">
            <v>7105</v>
          </cell>
        </row>
        <row r="104">
          <cell r="C104">
            <v>1154</v>
          </cell>
        </row>
        <row r="106">
          <cell r="C106">
            <v>801</v>
          </cell>
        </row>
        <row r="153">
          <cell r="C153">
            <v>1469</v>
          </cell>
        </row>
        <row r="156">
          <cell r="C156">
            <v>361</v>
          </cell>
        </row>
        <row r="159">
          <cell r="C159">
            <v>3519</v>
          </cell>
        </row>
        <row r="161">
          <cell r="C161">
            <v>6657</v>
          </cell>
        </row>
        <row r="164">
          <cell r="C164">
            <v>18201</v>
          </cell>
        </row>
        <row r="166">
          <cell r="C166">
            <v>8225</v>
          </cell>
        </row>
        <row r="169">
          <cell r="C169">
            <v>1026</v>
          </cell>
        </row>
        <row r="171">
          <cell r="C171">
            <v>371</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4"/>
      <sheetName val="Données"/>
      <sheetName val="Macro1"/>
    </sheetNames>
    <sheetDataSet>
      <sheetData sheetId="0" refreshError="1"/>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V5-07"/>
      <sheetName val="PERSONALv152008"/>
      <sheetName val="PRIM"/>
      <sheetName val="H. Gener"/>
      <sheetName val="H.Com"/>
      <sheetName val="H.MYL"/>
      <sheetName val="PSQI"/>
      <sheetName val="SUPR"/>
      <sheetName val="resumen PERS"/>
      <sheetName val="evolutPERS"/>
      <sheetName val="FARMACIA"/>
      <sheetName val="PRÓTESIS"/>
      <sheetName val="MAT SAN sin prot "/>
      <sheetName val="MAT SAN total"/>
      <sheetName val="OTROS APROV"/>
      <sheetName val="VAR EXIST"/>
      <sheetName val="PROV EXIST"/>
      <sheetName val="PROV TRAFICO"/>
      <sheetName val="OSATEK"/>
      <sheetName val="CONVENIO"/>
      <sheetName val="OTR GTO EXT sinOTK"/>
      <sheetName val="Limpieza"/>
      <sheetName val="tot OTR GTO EXT"/>
      <sheetName val="SERV EXTER"/>
      <sheetName val="OTROS EXPLOT"/>
      <sheetName val="TOTAL FUNC "/>
      <sheetName val="ING TERC"/>
      <sheetName val="lagunaro"/>
      <sheetName val="OTR NO PUBL"/>
      <sheetName val="TOT ING NO PUBL"/>
      <sheetName val="RDO FINANC"/>
      <sheetName val="mensual"/>
      <sheetName val="RDO EXTR"/>
      <sheetName val="TRASPASOS"/>
      <sheetName val="NEC.FINAN"/>
      <sheetName val="RESUMEN 08"/>
      <sheetName val="ENCAJE PRES"/>
      <sheetName val="PREVISION 200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général"/>
      <sheetName val="Impact détail AGIRC ARRCO"/>
      <sheetName val="Impact détail AGIRC"/>
      <sheetName val="Impact détail ARRCO"/>
      <sheetName val="Recap V3"/>
      <sheetName val="Recap V1 "/>
      <sheetName val="Recap V2"/>
      <sheetName val="Situation avant réforme"/>
      <sheetName val="RecapRUm0m7"/>
      <sheetName val="RecapAGIRCm0m7"/>
      <sheetName val="RecapARRCOm0m7"/>
      <sheetName val="Sitinihorsmensu"/>
      <sheetName val="Impact alignement"/>
      <sheetName val="Impact Plaf majo"/>
      <sheetName val="m0"/>
      <sheetName val="m1"/>
      <sheetName val="m2"/>
      <sheetName val="m3"/>
      <sheetName val="m4"/>
      <sheetName val="m5"/>
      <sheetName val="m6"/>
      <sheetName val="m7"/>
      <sheetName val="Mesures"/>
    </sheetNames>
    <sheetDataSet>
      <sheetData sheetId="0"/>
      <sheetData sheetId="1"/>
      <sheetData sheetId="2"/>
      <sheetData sheetId="3"/>
      <sheetData sheetId="4"/>
      <sheetData sheetId="5"/>
      <sheetData sheetId="6"/>
      <sheetData sheetId="7"/>
      <sheetData sheetId="8">
        <row r="9">
          <cell r="A9">
            <v>2009</v>
          </cell>
          <cell r="D9">
            <v>51590</v>
          </cell>
          <cell r="I9">
            <v>51590</v>
          </cell>
          <cell r="J9">
            <v>0</v>
          </cell>
          <cell r="O9">
            <v>51590</v>
          </cell>
          <cell r="P9">
            <v>0</v>
          </cell>
          <cell r="U9">
            <v>51590</v>
          </cell>
          <cell r="V9">
            <v>0</v>
          </cell>
          <cell r="AA9">
            <v>51590</v>
          </cell>
          <cell r="AB9">
            <v>0</v>
          </cell>
          <cell r="AG9">
            <v>51590</v>
          </cell>
          <cell r="AH9">
            <v>0</v>
          </cell>
          <cell r="AM9">
            <v>51590</v>
          </cell>
          <cell r="AN9">
            <v>0</v>
          </cell>
          <cell r="AS9">
            <v>51590</v>
          </cell>
          <cell r="AT9">
            <v>0</v>
          </cell>
          <cell r="AY9">
            <v>51590</v>
          </cell>
          <cell r="AZ9">
            <v>0</v>
          </cell>
        </row>
        <row r="10">
          <cell r="A10">
            <v>2010</v>
          </cell>
          <cell r="B10">
            <v>-1967.2669037849755</v>
          </cell>
          <cell r="C10">
            <v>-1967.2669037849755</v>
          </cell>
          <cell r="D10">
            <v>49633.556759887913</v>
          </cell>
          <cell r="E10">
            <v>-1967.2669037849755</v>
          </cell>
          <cell r="F10">
            <v>0</v>
          </cell>
          <cell r="G10">
            <v>-1967.2669037849755</v>
          </cell>
          <cell r="H10">
            <v>0</v>
          </cell>
          <cell r="I10">
            <v>49633.556759887913</v>
          </cell>
          <cell r="J10">
            <v>0</v>
          </cell>
          <cell r="K10">
            <v>-1967.2669037849757</v>
          </cell>
          <cell r="L10">
            <v>0</v>
          </cell>
          <cell r="M10">
            <v>-1967.2669037849757</v>
          </cell>
          <cell r="N10">
            <v>0</v>
          </cell>
          <cell r="O10">
            <v>49633.556759887906</v>
          </cell>
          <cell r="P10">
            <v>0</v>
          </cell>
          <cell r="Q10">
            <v>-1967.2669037849757</v>
          </cell>
          <cell r="R10">
            <v>0</v>
          </cell>
          <cell r="S10">
            <v>-1967.2669037849757</v>
          </cell>
          <cell r="T10">
            <v>0</v>
          </cell>
          <cell r="U10">
            <v>49633.556759887906</v>
          </cell>
          <cell r="V10">
            <v>0</v>
          </cell>
          <cell r="W10">
            <v>-1967.2669037849757</v>
          </cell>
          <cell r="X10">
            <v>0</v>
          </cell>
          <cell r="Y10">
            <v>-1967.2669037849757</v>
          </cell>
          <cell r="Z10">
            <v>0</v>
          </cell>
          <cell r="AA10">
            <v>49633.556759887906</v>
          </cell>
          <cell r="AB10">
            <v>0</v>
          </cell>
          <cell r="AC10">
            <v>-1967.2669037849757</v>
          </cell>
          <cell r="AD10">
            <v>0</v>
          </cell>
          <cell r="AE10">
            <v>-1967.2669037849757</v>
          </cell>
          <cell r="AF10">
            <v>0</v>
          </cell>
          <cell r="AG10">
            <v>49633.556759887906</v>
          </cell>
          <cell r="AH10">
            <v>0</v>
          </cell>
          <cell r="AI10">
            <v>-1967.2669037849757</v>
          </cell>
          <cell r="AJ10">
            <v>0</v>
          </cell>
          <cell r="AK10">
            <v>-1967.2669037849757</v>
          </cell>
          <cell r="AL10">
            <v>0</v>
          </cell>
          <cell r="AM10">
            <v>49633.556759887906</v>
          </cell>
          <cell r="AN10">
            <v>0</v>
          </cell>
          <cell r="AO10">
            <v>-1967.2669037849757</v>
          </cell>
          <cell r="AP10">
            <v>0</v>
          </cell>
          <cell r="AQ10">
            <v>-1967.2669037849757</v>
          </cell>
          <cell r="AR10">
            <v>0</v>
          </cell>
          <cell r="AS10">
            <v>49633.556759887906</v>
          </cell>
          <cell r="AT10">
            <v>0</v>
          </cell>
          <cell r="AU10">
            <v>-1967.2669037849757</v>
          </cell>
          <cell r="AV10">
            <v>0</v>
          </cell>
          <cell r="AW10">
            <v>-1967.2669037849757</v>
          </cell>
          <cell r="AX10">
            <v>0</v>
          </cell>
          <cell r="AY10">
            <v>49633.556759887906</v>
          </cell>
          <cell r="AZ10">
            <v>0</v>
          </cell>
        </row>
        <row r="11">
          <cell r="A11">
            <v>2011</v>
          </cell>
          <cell r="B11">
            <v>-2833.6250462658991</v>
          </cell>
          <cell r="C11">
            <v>-4800.8919500508746</v>
          </cell>
          <cell r="D11">
            <v>46596.771711187263</v>
          </cell>
          <cell r="E11">
            <v>-2948.9779624464481</v>
          </cell>
          <cell r="F11">
            <v>-115.35291618054907</v>
          </cell>
          <cell r="G11">
            <v>-4916.2448662314237</v>
          </cell>
          <cell r="H11">
            <v>-115.35291618054907</v>
          </cell>
          <cell r="I11">
            <v>46467.994696049122</v>
          </cell>
          <cell r="J11">
            <v>-128.777015138141</v>
          </cell>
          <cell r="K11">
            <v>-2948.9779624464486</v>
          </cell>
          <cell r="L11">
            <v>0</v>
          </cell>
          <cell r="M11">
            <v>-4916.2448662314246</v>
          </cell>
          <cell r="N11">
            <v>0</v>
          </cell>
          <cell r="O11">
            <v>46467.994696049122</v>
          </cell>
          <cell r="P11">
            <v>0</v>
          </cell>
          <cell r="Q11">
            <v>-2948.9779624464486</v>
          </cell>
          <cell r="R11">
            <v>0</v>
          </cell>
          <cell r="S11">
            <v>-4916.2448662314246</v>
          </cell>
          <cell r="T11">
            <v>0</v>
          </cell>
          <cell r="U11">
            <v>46467.994696049114</v>
          </cell>
          <cell r="V11">
            <v>0</v>
          </cell>
          <cell r="W11">
            <v>-2656.5671582979726</v>
          </cell>
          <cell r="X11">
            <v>292.41080414847602</v>
          </cell>
          <cell r="Y11">
            <v>-4623.8340620829485</v>
          </cell>
          <cell r="Z11">
            <v>292.41080414847602</v>
          </cell>
          <cell r="AA11">
            <v>46830.343729915767</v>
          </cell>
          <cell r="AB11">
            <v>362.34903386665246</v>
          </cell>
          <cell r="AC11">
            <v>-2656.5671582979726</v>
          </cell>
          <cell r="AD11">
            <v>0</v>
          </cell>
          <cell r="AE11">
            <v>-4623.8340620829485</v>
          </cell>
          <cell r="AF11">
            <v>0</v>
          </cell>
          <cell r="AG11">
            <v>46830.343729915767</v>
          </cell>
          <cell r="AH11">
            <v>0</v>
          </cell>
          <cell r="AI11">
            <v>-2656.5671582979726</v>
          </cell>
          <cell r="AJ11">
            <v>0</v>
          </cell>
          <cell r="AK11">
            <v>-4623.8340620829485</v>
          </cell>
          <cell r="AL11">
            <v>0</v>
          </cell>
          <cell r="AM11">
            <v>46830.343729915767</v>
          </cell>
          <cell r="AN11">
            <v>0</v>
          </cell>
          <cell r="AO11">
            <v>-2656.5671582979726</v>
          </cell>
          <cell r="AP11">
            <v>0</v>
          </cell>
          <cell r="AQ11">
            <v>-4623.8340620829485</v>
          </cell>
          <cell r="AR11">
            <v>0</v>
          </cell>
          <cell r="AS11">
            <v>46830.343729915767</v>
          </cell>
          <cell r="AT11">
            <v>0</v>
          </cell>
          <cell r="AU11">
            <v>-2656.5671582979726</v>
          </cell>
          <cell r="AV11">
            <v>0</v>
          </cell>
          <cell r="AW11">
            <v>-4623.8340620829485</v>
          </cell>
          <cell r="AX11">
            <v>0</v>
          </cell>
          <cell r="AY11">
            <v>46830.343729915767</v>
          </cell>
          <cell r="AZ11">
            <v>0</v>
          </cell>
        </row>
        <row r="12">
          <cell r="A12">
            <v>2012</v>
          </cell>
          <cell r="B12">
            <v>-2296.7373093981423</v>
          </cell>
          <cell r="C12">
            <v>-7097.6292594490169</v>
          </cell>
          <cell r="D12">
            <v>43948.540805543686</v>
          </cell>
          <cell r="E12">
            <v>-2629.3161512512324</v>
          </cell>
          <cell r="F12">
            <v>-332.57884185309013</v>
          </cell>
          <cell r="G12">
            <v>-7545.5610174826561</v>
          </cell>
          <cell r="H12">
            <v>-447.9317580336392</v>
          </cell>
          <cell r="I12">
            <v>43459.346744048504</v>
          </cell>
          <cell r="J12">
            <v>-489.19406149518181</v>
          </cell>
          <cell r="K12">
            <v>-2629.3161512512329</v>
          </cell>
          <cell r="L12">
            <v>0</v>
          </cell>
          <cell r="M12">
            <v>-7545.5610174826579</v>
          </cell>
          <cell r="N12">
            <v>0</v>
          </cell>
          <cell r="O12">
            <v>43459.346744048504</v>
          </cell>
          <cell r="P12">
            <v>0</v>
          </cell>
          <cell r="Q12">
            <v>-2648.8376990356301</v>
          </cell>
          <cell r="R12">
            <v>-19.521547784397171</v>
          </cell>
          <cell r="S12">
            <v>-7565.0825652670546</v>
          </cell>
          <cell r="T12">
            <v>-19.521547784396716</v>
          </cell>
          <cell r="U12">
            <v>43441.379546462806</v>
          </cell>
          <cell r="V12">
            <v>-17.967197585698159</v>
          </cell>
          <cell r="W12">
            <v>-2417.7855696723818</v>
          </cell>
          <cell r="X12">
            <v>231.05212936324824</v>
          </cell>
          <cell r="Y12">
            <v>-7041.6196317553304</v>
          </cell>
          <cell r="Z12">
            <v>523.46293351172426</v>
          </cell>
          <cell r="AA12">
            <v>44025.75837628499</v>
          </cell>
          <cell r="AB12">
            <v>584.37882982218434</v>
          </cell>
          <cell r="AC12">
            <v>-2404.4055732890738</v>
          </cell>
          <cell r="AD12">
            <v>13.379996383308026</v>
          </cell>
          <cell r="AE12">
            <v>-7028.2396353720223</v>
          </cell>
          <cell r="AF12">
            <v>13.379996383308026</v>
          </cell>
          <cell r="AG12">
            <v>44042.333502577261</v>
          </cell>
          <cell r="AH12">
            <v>16.575126292271307</v>
          </cell>
          <cell r="AI12">
            <v>-2412.7549691574882</v>
          </cell>
          <cell r="AJ12">
            <v>-8.3493958684143763</v>
          </cell>
          <cell r="AK12">
            <v>-7036.5890312404372</v>
          </cell>
          <cell r="AL12">
            <v>-8.3493958684148311</v>
          </cell>
          <cell r="AM12">
            <v>44031.987114949414</v>
          </cell>
          <cell r="AN12">
            <v>-10.346387627847434</v>
          </cell>
          <cell r="AO12">
            <v>-2412.7549691574882</v>
          </cell>
          <cell r="AP12">
            <v>0</v>
          </cell>
          <cell r="AQ12">
            <v>-7036.5890312404372</v>
          </cell>
          <cell r="AR12">
            <v>0</v>
          </cell>
          <cell r="AS12">
            <v>44031.987114949414</v>
          </cell>
          <cell r="AT12">
            <v>0</v>
          </cell>
          <cell r="AU12">
            <v>-2407.5407633576124</v>
          </cell>
          <cell r="AV12">
            <v>5.2142057998757991</v>
          </cell>
          <cell r="AW12">
            <v>-7031.3748254405609</v>
          </cell>
          <cell r="AX12">
            <v>5.2142057998762539</v>
          </cell>
          <cell r="AY12">
            <v>44037.201320749293</v>
          </cell>
          <cell r="AZ12">
            <v>5.2142057998789824</v>
          </cell>
        </row>
        <row r="13">
          <cell r="A13">
            <v>2013</v>
          </cell>
          <cell r="B13">
            <v>-1689.5082125928188</v>
          </cell>
          <cell r="C13">
            <v>-8787.1374720418353</v>
          </cell>
          <cell r="D13">
            <v>41850.07918681531</v>
          </cell>
          <cell r="E13">
            <v>-2238.0510551552675</v>
          </cell>
          <cell r="F13">
            <v>-548.54284256244864</v>
          </cell>
          <cell r="G13">
            <v>-9783.6120726379231</v>
          </cell>
          <cell r="H13">
            <v>-996.47460059608784</v>
          </cell>
          <cell r="I13">
            <v>40778.242302222367</v>
          </cell>
          <cell r="J13">
            <v>-1071.8368845929435</v>
          </cell>
          <cell r="K13">
            <v>-2238.0510551552675</v>
          </cell>
          <cell r="L13">
            <v>0</v>
          </cell>
          <cell r="M13">
            <v>-9783.6120726379249</v>
          </cell>
          <cell r="N13">
            <v>0</v>
          </cell>
          <cell r="O13">
            <v>50113.122160799729</v>
          </cell>
          <cell r="P13">
            <v>9334.879858577362</v>
          </cell>
          <cell r="Q13">
            <v>-2283.5219436672141</v>
          </cell>
          <cell r="R13">
            <v>-45.470888511946669</v>
          </cell>
          <cell r="S13">
            <v>-9848.6045089342697</v>
          </cell>
          <cell r="T13">
            <v>-64.992436296344749</v>
          </cell>
          <cell r="U13">
            <v>50052.739324025868</v>
          </cell>
          <cell r="V13">
            <v>-60.382836773860618</v>
          </cell>
          <cell r="W13">
            <v>-2049.2946894325378</v>
          </cell>
          <cell r="X13">
            <v>234.22725423467637</v>
          </cell>
          <cell r="Y13">
            <v>-9090.9143211878691</v>
          </cell>
          <cell r="Z13">
            <v>757.69018774640062</v>
          </cell>
          <cell r="AA13">
            <v>50861.830852862418</v>
          </cell>
          <cell r="AB13">
            <v>809.09152883655042</v>
          </cell>
          <cell r="AC13">
            <v>-2022.7907149948389</v>
          </cell>
          <cell r="AD13">
            <v>26.503974437698844</v>
          </cell>
          <cell r="AE13">
            <v>-9051.030350366862</v>
          </cell>
          <cell r="AF13">
            <v>39.883970821007097</v>
          </cell>
          <cell r="AG13">
            <v>50905.319906452089</v>
          </cell>
          <cell r="AH13">
            <v>43.48905358967022</v>
          </cell>
          <cell r="AI13">
            <v>-2039.764858287283</v>
          </cell>
          <cell r="AJ13">
            <v>-16.974143292444069</v>
          </cell>
          <cell r="AK13">
            <v>-9076.3538895277197</v>
          </cell>
          <cell r="AL13">
            <v>-25.323539160857763</v>
          </cell>
          <cell r="AM13">
            <v>50877.709745442044</v>
          </cell>
          <cell r="AN13">
            <v>-27.610161010044976</v>
          </cell>
          <cell r="AO13">
            <v>-2007.5392654019051</v>
          </cell>
          <cell r="AP13">
            <v>32.225592885377864</v>
          </cell>
          <cell r="AQ13">
            <v>-9044.1282966423423</v>
          </cell>
          <cell r="AR13">
            <v>32.225592885377409</v>
          </cell>
          <cell r="AS13">
            <v>50909.935338327421</v>
          </cell>
          <cell r="AT13">
            <v>32.225592885377409</v>
          </cell>
          <cell r="AU13">
            <v>-1997.1879110307307</v>
          </cell>
          <cell r="AV13">
            <v>10.351354371174466</v>
          </cell>
          <cell r="AW13">
            <v>-9028.5627364712909</v>
          </cell>
          <cell r="AX13">
            <v>15.565560171051402</v>
          </cell>
          <cell r="AY13">
            <v>50925.588450921576</v>
          </cell>
          <cell r="AZ13">
            <v>15.653112594154663</v>
          </cell>
        </row>
        <row r="14">
          <cell r="A14">
            <v>2014</v>
          </cell>
          <cell r="B14">
            <v>-1333.1982355227358</v>
          </cell>
          <cell r="C14">
            <v>-10120.335707564571</v>
          </cell>
          <cell r="D14">
            <v>40014.426015488651</v>
          </cell>
          <cell r="E14">
            <v>-2097.7817351431422</v>
          </cell>
          <cell r="F14">
            <v>-764.58349962040643</v>
          </cell>
          <cell r="G14">
            <v>-11881.393807781065</v>
          </cell>
          <cell r="H14">
            <v>-1761.0581002164945</v>
          </cell>
          <cell r="I14">
            <v>38133.766698556989</v>
          </cell>
          <cell r="J14">
            <v>-1880.659316931662</v>
          </cell>
          <cell r="K14">
            <v>-2097.7817351431422</v>
          </cell>
          <cell r="L14">
            <v>0</v>
          </cell>
          <cell r="M14">
            <v>-11881.393807781067</v>
          </cell>
          <cell r="N14">
            <v>0</v>
          </cell>
          <cell r="O14">
            <v>48049.054419091437</v>
          </cell>
          <cell r="P14">
            <v>9915.2877205344485</v>
          </cell>
          <cell r="Q14">
            <v>-2176.1205288373967</v>
          </cell>
          <cell r="R14">
            <v>-78.338793694254491</v>
          </cell>
          <cell r="S14">
            <v>-12024.725037771666</v>
          </cell>
          <cell r="T14">
            <v>-143.33122999059924</v>
          </cell>
          <cell r="U14">
            <v>47911.798503893486</v>
          </cell>
          <cell r="V14">
            <v>-137.25591519795125</v>
          </cell>
          <cell r="W14">
            <v>-1938.204382029666</v>
          </cell>
          <cell r="X14">
            <v>237.91614680773068</v>
          </cell>
          <cell r="Y14">
            <v>-11029.118703217535</v>
          </cell>
          <cell r="Z14">
            <v>995.60633455413154</v>
          </cell>
          <cell r="AA14">
            <v>48972.582353318765</v>
          </cell>
          <cell r="AB14">
            <v>1060.7838494252792</v>
          </cell>
          <cell r="AC14">
            <v>-1899.5635836794602</v>
          </cell>
          <cell r="AD14">
            <v>38.640798350205841</v>
          </cell>
          <cell r="AE14">
            <v>-10950.593934046323</v>
          </cell>
          <cell r="AF14">
            <v>78.524769171212029</v>
          </cell>
          <cell r="AG14">
            <v>49056.75164859974</v>
          </cell>
          <cell r="AH14">
            <v>84.169295280975348</v>
          </cell>
          <cell r="AI14">
            <v>-1924.755791483034</v>
          </cell>
          <cell r="AJ14">
            <v>-25.192207803573865</v>
          </cell>
          <cell r="AK14">
            <v>-11001.109681010754</v>
          </cell>
          <cell r="AL14">
            <v>-50.515746964430946</v>
          </cell>
          <cell r="AM14">
            <v>49002.618062307942</v>
          </cell>
          <cell r="AN14">
            <v>-54.133586291798565</v>
          </cell>
          <cell r="AO14">
            <v>-1860.3046057122829</v>
          </cell>
          <cell r="AP14">
            <v>64.451185770751181</v>
          </cell>
          <cell r="AQ14">
            <v>-10904.432902354625</v>
          </cell>
          <cell r="AR14">
            <v>96.67677865612859</v>
          </cell>
          <cell r="AS14">
            <v>49099.835945180377</v>
          </cell>
          <cell r="AT14">
            <v>97.217882872435439</v>
          </cell>
          <cell r="AU14">
            <v>-1844.8920212215983</v>
          </cell>
          <cell r="AV14">
            <v>15.412584490684594</v>
          </cell>
          <cell r="AW14">
            <v>-10873.454757692889</v>
          </cell>
          <cell r="AX14">
            <v>30.978144661736223</v>
          </cell>
          <cell r="AY14">
            <v>49131.164475760728</v>
          </cell>
          <cell r="AZ14">
            <v>31.328530580351071</v>
          </cell>
        </row>
        <row r="15">
          <cell r="A15">
            <v>2015</v>
          </cell>
          <cell r="B15">
            <v>-1091.4735268494937</v>
          </cell>
          <cell r="C15">
            <v>-11211.809234414064</v>
          </cell>
          <cell r="D15">
            <v>38384.062678089795</v>
          </cell>
          <cell r="E15">
            <v>-2072.1571224718741</v>
          </cell>
          <cell r="F15">
            <v>-980.68359562238038</v>
          </cell>
          <cell r="G15">
            <v>-13953.550930252939</v>
          </cell>
          <cell r="H15">
            <v>-2741.7416958388749</v>
          </cell>
          <cell r="I15">
            <v>35464.540221661744</v>
          </cell>
          <cell r="J15">
            <v>-2919.5224564280506</v>
          </cell>
          <cell r="K15">
            <v>-2072.1571224718741</v>
          </cell>
          <cell r="L15">
            <v>0</v>
          </cell>
          <cell r="M15">
            <v>-13953.550930252941</v>
          </cell>
          <cell r="N15">
            <v>0</v>
          </cell>
          <cell r="O15">
            <v>45977.376329198247</v>
          </cell>
          <cell r="P15">
            <v>10512.836107536503</v>
          </cell>
          <cell r="Q15">
            <v>-2193.3616724505973</v>
          </cell>
          <cell r="R15">
            <v>-121.20454997872321</v>
          </cell>
          <cell r="S15">
            <v>-14218.086710222264</v>
          </cell>
          <cell r="T15">
            <v>-264.5357799693229</v>
          </cell>
          <cell r="U15">
            <v>45718.655834811078</v>
          </cell>
          <cell r="V15">
            <v>-258.72049438716931</v>
          </cell>
          <cell r="W15">
            <v>-1951.4028467859462</v>
          </cell>
          <cell r="X15">
            <v>241.95882566465116</v>
          </cell>
          <cell r="Y15">
            <v>-12980.521550003481</v>
          </cell>
          <cell r="Z15">
            <v>1237.5651602187827</v>
          </cell>
          <cell r="AA15">
            <v>47039.480030483377</v>
          </cell>
          <cell r="AB15">
            <v>1320.8241956722995</v>
          </cell>
          <cell r="AC15">
            <v>-1901.2110312947379</v>
          </cell>
          <cell r="AD15">
            <v>50.191815491208217</v>
          </cell>
          <cell r="AE15">
            <v>-12851.80496534106</v>
          </cell>
          <cell r="AF15">
            <v>128.71658466242116</v>
          </cell>
          <cell r="AG15">
            <v>47176.467730224511</v>
          </cell>
          <cell r="AH15">
            <v>136.98769974113384</v>
          </cell>
          <cell r="AI15">
            <v>-1934.0165117664851</v>
          </cell>
          <cell r="AJ15">
            <v>-32.80548047174716</v>
          </cell>
          <cell r="AK15">
            <v>-12935.126192777239</v>
          </cell>
          <cell r="AL15">
            <v>-83.32122743617947</v>
          </cell>
          <cell r="AM15">
            <v>47087.839961483274</v>
          </cell>
          <cell r="AN15">
            <v>-88.62776874123665</v>
          </cell>
          <cell r="AO15">
            <v>-1837.3397331103536</v>
          </cell>
          <cell r="AP15">
            <v>96.676778656131546</v>
          </cell>
          <cell r="AQ15">
            <v>-12741.772635464979</v>
          </cell>
          <cell r="AR15">
            <v>193.35355731226082</v>
          </cell>
          <cell r="AS15">
            <v>47283.367021413607</v>
          </cell>
          <cell r="AT15">
            <v>195.52705993033305</v>
          </cell>
          <cell r="AU15">
            <v>-1816.940715004386</v>
          </cell>
          <cell r="AV15">
            <v>20.399018105967571</v>
          </cell>
          <cell r="AW15">
            <v>-12690.395472697275</v>
          </cell>
          <cell r="AX15">
            <v>51.377162767703339</v>
          </cell>
          <cell r="AY15">
            <v>47335.620611623744</v>
          </cell>
          <cell r="AZ15">
            <v>52.25359021013719</v>
          </cell>
        </row>
        <row r="16">
          <cell r="A16">
            <v>2016</v>
          </cell>
          <cell r="B16">
            <v>-648.7302685695538</v>
          </cell>
          <cell r="C16">
            <v>-11860.539502983618</v>
          </cell>
          <cell r="D16">
            <v>37188.626121986315</v>
          </cell>
          <cell r="E16">
            <v>-1845.4912473130244</v>
          </cell>
          <cell r="F16">
            <v>-1196.7609787434706</v>
          </cell>
          <cell r="G16">
            <v>-15799.042177565963</v>
          </cell>
          <cell r="H16">
            <v>-3938.5026745823452</v>
          </cell>
          <cell r="I16">
            <v>32996.340448861825</v>
          </cell>
          <cell r="J16">
            <v>-4192.2856731244901</v>
          </cell>
          <cell r="K16">
            <v>-1845.4912473130241</v>
          </cell>
          <cell r="L16">
            <v>0</v>
          </cell>
          <cell r="M16">
            <v>-15799.042177565965</v>
          </cell>
          <cell r="N16">
            <v>0</v>
          </cell>
          <cell r="O16">
            <v>44095.486307970983</v>
          </cell>
          <cell r="P16">
            <v>11099.145859109158</v>
          </cell>
          <cell r="Q16">
            <v>-1991.0941492905413</v>
          </cell>
          <cell r="R16">
            <v>-145.60290197751715</v>
          </cell>
          <cell r="S16">
            <v>-16209.180859512806</v>
          </cell>
          <cell r="T16">
            <v>-410.13868194684073</v>
          </cell>
          <cell r="U16">
            <v>43685.614630828575</v>
          </cell>
          <cell r="V16">
            <v>-409.87167714240786</v>
          </cell>
          <cell r="W16">
            <v>-1746.6231909511464</v>
          </cell>
          <cell r="X16">
            <v>244.47095833939488</v>
          </cell>
          <cell r="Y16">
            <v>-14727.144740954627</v>
          </cell>
          <cell r="Z16">
            <v>1482.0361185581787</v>
          </cell>
          <cell r="AA16">
            <v>45273.215022893586</v>
          </cell>
          <cell r="AB16">
            <v>1587.600392065011</v>
          </cell>
          <cell r="AC16">
            <v>-1685.569892263472</v>
          </cell>
          <cell r="AD16">
            <v>61.053298687674442</v>
          </cell>
          <cell r="AE16">
            <v>-14537.374857604533</v>
          </cell>
          <cell r="AF16">
            <v>189.76988335009446</v>
          </cell>
          <cell r="AG16">
            <v>45474.666577773743</v>
          </cell>
          <cell r="AH16">
            <v>201.45155488015735</v>
          </cell>
          <cell r="AI16">
            <v>-1725.2138788803998</v>
          </cell>
          <cell r="AJ16">
            <v>-39.643986616927805</v>
          </cell>
          <cell r="AK16">
            <v>-14660.34007165764</v>
          </cell>
          <cell r="AL16">
            <v>-122.96521405310705</v>
          </cell>
          <cell r="AM16">
            <v>45344.224608165889</v>
          </cell>
          <cell r="AN16">
            <v>-130.44196960785484</v>
          </cell>
          <cell r="AO16">
            <v>-1628.5371002242675</v>
          </cell>
          <cell r="AP16">
            <v>96.676778656132228</v>
          </cell>
          <cell r="AQ16">
            <v>-14370.309735689247</v>
          </cell>
          <cell r="AR16">
            <v>290.03033596839305</v>
          </cell>
          <cell r="AS16">
            <v>45639.711567621707</v>
          </cell>
          <cell r="AT16">
            <v>295.48695945581858</v>
          </cell>
          <cell r="AU16">
            <v>-1603.2253396401893</v>
          </cell>
          <cell r="AV16">
            <v>25.311760584078229</v>
          </cell>
          <cell r="AW16">
            <v>-14293.620812337464</v>
          </cell>
          <cell r="AX16">
            <v>76.68892335178316</v>
          </cell>
          <cell r="AY16">
            <v>45718.154315399122</v>
          </cell>
          <cell r="AZ16">
            <v>78.442747777415207</v>
          </cell>
        </row>
        <row r="17">
          <cell r="A17">
            <v>2017</v>
          </cell>
          <cell r="B17">
            <v>390.64746469165038</v>
          </cell>
          <cell r="C17">
            <v>-11469.892038291968</v>
          </cell>
          <cell r="D17">
            <v>37005.297215263963</v>
          </cell>
          <cell r="E17">
            <v>-1022.2250944521948</v>
          </cell>
          <cell r="F17">
            <v>-1412.8725591438451</v>
          </cell>
          <cell r="G17">
            <v>-16821.267272018158</v>
          </cell>
          <cell r="H17">
            <v>-5351.3752337261903</v>
          </cell>
          <cell r="I17">
            <v>31302.400135033451</v>
          </cell>
          <cell r="J17">
            <v>-5702.8970802305121</v>
          </cell>
          <cell r="K17">
            <v>-1022.2250944521946</v>
          </cell>
          <cell r="L17">
            <v>0</v>
          </cell>
          <cell r="M17">
            <v>-16821.267272018158</v>
          </cell>
          <cell r="N17">
            <v>0</v>
          </cell>
          <cell r="O17">
            <v>42946.209626567012</v>
          </cell>
          <cell r="P17">
            <v>11643.809491533561</v>
          </cell>
          <cell r="Q17">
            <v>-1192.5229012325028</v>
          </cell>
          <cell r="R17">
            <v>-170.29780678030818</v>
          </cell>
          <cell r="S17">
            <v>-17401.703760745309</v>
          </cell>
          <cell r="T17">
            <v>-580.4364887271513</v>
          </cell>
          <cell r="U17">
            <v>42358.014083782284</v>
          </cell>
          <cell r="V17">
            <v>-588.19554278472788</v>
          </cell>
          <cell r="W17">
            <v>-946.74675358278819</v>
          </cell>
          <cell r="X17">
            <v>245.77614764971463</v>
          </cell>
          <cell r="Y17">
            <v>-15673.891494537416</v>
          </cell>
          <cell r="Z17">
            <v>1727.8122662078931</v>
          </cell>
          <cell r="AA17">
            <v>44218.124076112632</v>
          </cell>
          <cell r="AB17">
            <v>1860.1099923303482</v>
          </cell>
          <cell r="AC17">
            <v>-875.35863365962905</v>
          </cell>
          <cell r="AD17">
            <v>71.388119923159138</v>
          </cell>
          <cell r="AE17">
            <v>-15412.733491264162</v>
          </cell>
          <cell r="AF17">
            <v>261.15800327325451</v>
          </cell>
          <cell r="AG17">
            <v>44495.377637782149</v>
          </cell>
          <cell r="AH17">
            <v>277.25356166951678</v>
          </cell>
          <cell r="AI17">
            <v>-920.76143285305079</v>
          </cell>
          <cell r="AJ17">
            <v>-45.402799193421743</v>
          </cell>
          <cell r="AK17">
            <v>-15581.101504510691</v>
          </cell>
          <cell r="AL17">
            <v>-168.36801324652879</v>
          </cell>
          <cell r="AM17">
            <v>44316.780070993576</v>
          </cell>
          <cell r="AN17">
            <v>-178.59756678857229</v>
          </cell>
          <cell r="AO17">
            <v>-824.08465419691856</v>
          </cell>
          <cell r="AP17">
            <v>96.676778656132228</v>
          </cell>
          <cell r="AQ17">
            <v>-15194.394389886165</v>
          </cell>
          <cell r="AR17">
            <v>386.70711462452527</v>
          </cell>
          <cell r="AS17">
            <v>44713.905369942979</v>
          </cell>
          <cell r="AT17">
            <v>397.12529894940235</v>
          </cell>
          <cell r="AU17">
            <v>-793.93275324032209</v>
          </cell>
          <cell r="AV17">
            <v>30.151900956596478</v>
          </cell>
          <cell r="AW17">
            <v>-15087.553565577786</v>
          </cell>
          <cell r="AX17">
            <v>106.84082430837952</v>
          </cell>
          <cell r="AY17">
            <v>44823.817161288192</v>
          </cell>
          <cell r="AZ17">
            <v>109.91179134521371</v>
          </cell>
        </row>
        <row r="18">
          <cell r="A18">
            <v>2018</v>
          </cell>
          <cell r="B18">
            <v>1079.1019725622864</v>
          </cell>
          <cell r="C18">
            <v>-10390.790065729681</v>
          </cell>
          <cell r="D18">
            <v>37456.804087217759</v>
          </cell>
          <cell r="E18">
            <v>-306.87496316743272</v>
          </cell>
          <cell r="F18">
            <v>-1385.9769357297191</v>
          </cell>
          <cell r="G18">
            <v>-17128.142235185591</v>
          </cell>
          <cell r="H18">
            <v>-6737.3521694559095</v>
          </cell>
          <cell r="I18">
            <v>30272.89918434812</v>
          </cell>
          <cell r="J18">
            <v>-7183.904902869639</v>
          </cell>
          <cell r="K18">
            <v>-306.87496316743278</v>
          </cell>
          <cell r="L18">
            <v>0</v>
          </cell>
          <cell r="M18">
            <v>-17128.142235185591</v>
          </cell>
          <cell r="N18">
            <v>0</v>
          </cell>
          <cell r="O18">
            <v>42484.586257463088</v>
          </cell>
          <cell r="P18">
            <v>12211.687073114968</v>
          </cell>
          <cell r="Q18">
            <v>-513.41425190227164</v>
          </cell>
          <cell r="R18">
            <v>-206.53928873483886</v>
          </cell>
          <cell r="S18">
            <v>-17915.118012647581</v>
          </cell>
          <cell r="T18">
            <v>-786.97577746199022</v>
          </cell>
          <cell r="U18">
            <v>41677.764903773001</v>
          </cell>
          <cell r="V18">
            <v>-806.82135369008756</v>
          </cell>
          <cell r="W18">
            <v>-265.62309107121746</v>
          </cell>
          <cell r="X18">
            <v>247.79116083105419</v>
          </cell>
          <cell r="Y18">
            <v>-15939.514585608635</v>
          </cell>
          <cell r="Z18">
            <v>1975.6034270389464</v>
          </cell>
          <cell r="AA18">
            <v>43817.060807727241</v>
          </cell>
          <cell r="AB18">
            <v>2139.2959039542402</v>
          </cell>
          <cell r="AC18">
            <v>-185.35180893029792</v>
          </cell>
          <cell r="AD18">
            <v>80.271282140919539</v>
          </cell>
          <cell r="AE18">
            <v>-15598.08530019446</v>
          </cell>
          <cell r="AF18">
            <v>341.42928541417496</v>
          </cell>
          <cell r="AG18">
            <v>44180.10576021819</v>
          </cell>
          <cell r="AH18">
            <v>363.04495249094907</v>
          </cell>
          <cell r="AI18">
            <v>-235.00939051733758</v>
          </cell>
          <cell r="AJ18">
            <v>-49.657581587039658</v>
          </cell>
          <cell r="AK18">
            <v>-15816.110895028029</v>
          </cell>
          <cell r="AL18">
            <v>-218.0255948335689</v>
          </cell>
          <cell r="AM18">
            <v>43948.44771814315</v>
          </cell>
          <cell r="AN18">
            <v>-231.6580420750397</v>
          </cell>
          <cell r="AO18">
            <v>-138.33261186120535</v>
          </cell>
          <cell r="AP18">
            <v>96.676778656132228</v>
          </cell>
          <cell r="AQ18">
            <v>-15332.727001747371</v>
          </cell>
          <cell r="AR18">
            <v>483.3838932806575</v>
          </cell>
          <cell r="AS18">
            <v>44448.917979462945</v>
          </cell>
          <cell r="AT18">
            <v>500.4702613197951</v>
          </cell>
          <cell r="AU18">
            <v>-103.41209970015188</v>
          </cell>
          <cell r="AV18">
            <v>34.920512161053466</v>
          </cell>
          <cell r="AW18">
            <v>-15190.965665277938</v>
          </cell>
          <cell r="AX18">
            <v>141.76133646943345</v>
          </cell>
          <cell r="AY18">
            <v>44595.595826476521</v>
          </cell>
          <cell r="AZ18">
            <v>146.67784701357596</v>
          </cell>
        </row>
        <row r="19">
          <cell r="A19">
            <v>2019</v>
          </cell>
          <cell r="B19">
            <v>776.75401337088078</v>
          </cell>
          <cell r="C19">
            <v>-9614.0360523588006</v>
          </cell>
          <cell r="D19">
            <v>37527.441532082259</v>
          </cell>
          <cell r="E19">
            <v>-614.00708532700628</v>
          </cell>
          <cell r="F19">
            <v>-1390.7610986978871</v>
          </cell>
          <cell r="G19">
            <v>-17742.149320512595</v>
          </cell>
          <cell r="H19">
            <v>-8128.1132681537947</v>
          </cell>
          <cell r="I19">
            <v>28829.019831779413</v>
          </cell>
          <cell r="J19">
            <v>-8698.4217003028461</v>
          </cell>
          <cell r="K19">
            <v>-614.00708532700628</v>
          </cell>
          <cell r="L19">
            <v>0</v>
          </cell>
          <cell r="M19">
            <v>-17742.149320512595</v>
          </cell>
          <cell r="N19">
            <v>0</v>
          </cell>
          <cell r="O19">
            <v>41726.498243230446</v>
          </cell>
          <cell r="P19">
            <v>12897.478411451033</v>
          </cell>
          <cell r="Q19">
            <v>-863.5982824195404</v>
          </cell>
          <cell r="R19">
            <v>-249.59119709253412</v>
          </cell>
          <cell r="S19">
            <v>-18778.716295067123</v>
          </cell>
          <cell r="T19">
            <v>-1036.5669745545274</v>
          </cell>
          <cell r="U19">
            <v>40653.601171005226</v>
          </cell>
          <cell r="V19">
            <v>-1072.8970722252197</v>
          </cell>
          <cell r="W19">
            <v>-611.62736501714608</v>
          </cell>
          <cell r="X19">
            <v>251.97091740239432</v>
          </cell>
          <cell r="Y19">
            <v>-16551.141950625781</v>
          </cell>
          <cell r="Z19">
            <v>2227.574344441342</v>
          </cell>
          <cell r="AA19">
            <v>43081.152292198967</v>
          </cell>
          <cell r="AB19">
            <v>2427.551121193741</v>
          </cell>
          <cell r="AC19">
            <v>-524.13253996757521</v>
          </cell>
          <cell r="AD19">
            <v>87.494825049570863</v>
          </cell>
          <cell r="AE19">
            <v>-16122.217840162035</v>
          </cell>
          <cell r="AF19">
            <v>428.92411046374582</v>
          </cell>
          <cell r="AG19">
            <v>43538.466697936754</v>
          </cell>
          <cell r="AH19">
            <v>457.31440573778673</v>
          </cell>
          <cell r="AI19">
            <v>-576.79239558300753</v>
          </cell>
          <cell r="AJ19">
            <v>-52.659855615432321</v>
          </cell>
          <cell r="AK19">
            <v>-16392.903290611037</v>
          </cell>
          <cell r="AL19">
            <v>-270.68545044900202</v>
          </cell>
          <cell r="AM19">
            <v>43249.984440990767</v>
          </cell>
          <cell r="AN19">
            <v>-288.48225694598659</v>
          </cell>
          <cell r="AO19">
            <v>-480.11561692687519</v>
          </cell>
          <cell r="AP19">
            <v>96.676778656132342</v>
          </cell>
          <cell r="AQ19">
            <v>-15812.842618674247</v>
          </cell>
          <cell r="AR19">
            <v>580.06067193678973</v>
          </cell>
          <cell r="AS19">
            <v>43855.534943689527</v>
          </cell>
          <cell r="AT19">
            <v>605.55050269875937</v>
          </cell>
          <cell r="AU19">
            <v>-440.49696564813257</v>
          </cell>
          <cell r="AV19">
            <v>39.618651278742618</v>
          </cell>
          <cell r="AW19">
            <v>-15631.462630926071</v>
          </cell>
          <cell r="AX19">
            <v>181.37998774817606</v>
          </cell>
          <cell r="AY19">
            <v>44044.294329219927</v>
          </cell>
          <cell r="AZ19">
            <v>188.75938553040032</v>
          </cell>
        </row>
        <row r="20">
          <cell r="A20">
            <v>2020</v>
          </cell>
          <cell r="B20">
            <v>527.66772135400879</v>
          </cell>
          <cell r="C20">
            <v>-9086.3683310047927</v>
          </cell>
          <cell r="D20">
            <v>37343.654059465734</v>
          </cell>
          <cell r="E20">
            <v>-911.7494587551746</v>
          </cell>
          <cell r="F20">
            <v>-1439.4171801091834</v>
          </cell>
          <cell r="G20">
            <v>-18653.898779267769</v>
          </cell>
          <cell r="H20">
            <v>-9567.5304482629763</v>
          </cell>
          <cell r="I20">
            <v>27051.281052967228</v>
          </cell>
          <cell r="J20">
            <v>-10292.373006498507</v>
          </cell>
          <cell r="K20">
            <v>-911.7494587551746</v>
          </cell>
          <cell r="L20">
            <v>0</v>
          </cell>
          <cell r="M20">
            <v>-18653.898779267769</v>
          </cell>
          <cell r="N20">
            <v>0</v>
          </cell>
          <cell r="O20">
            <v>40653.427877036796</v>
          </cell>
          <cell r="P20">
            <v>13602.146824069569</v>
          </cell>
          <cell r="Q20">
            <v>-1211.3305325255906</v>
          </cell>
          <cell r="R20">
            <v>-299.58107377041597</v>
          </cell>
          <cell r="S20">
            <v>-19990.046827592712</v>
          </cell>
          <cell r="T20">
            <v>-1336.1480483249434</v>
          </cell>
          <cell r="U20">
            <v>39259.397664551558</v>
          </cell>
          <cell r="V20">
            <v>-1394.0302124852387</v>
          </cell>
          <cell r="W20">
            <v>-955.29607160839896</v>
          </cell>
          <cell r="X20">
            <v>256.03446091719161</v>
          </cell>
          <cell r="Y20">
            <v>-17506.438022234179</v>
          </cell>
          <cell r="Z20">
            <v>2483.6088053585336</v>
          </cell>
          <cell r="AA20">
            <v>41984.08749239707</v>
          </cell>
          <cell r="AB20">
            <v>2724.6898278455119</v>
          </cell>
          <cell r="AC20">
            <v>-861.55309799426857</v>
          </cell>
          <cell r="AD20">
            <v>93.742973614130392</v>
          </cell>
          <cell r="AE20">
            <v>-16983.770938156304</v>
          </cell>
          <cell r="AF20">
            <v>522.66708407787519</v>
          </cell>
          <cell r="AG20">
            <v>42543.376577319934</v>
          </cell>
          <cell r="AH20">
            <v>559.28908492286428</v>
          </cell>
          <cell r="AI20">
            <v>-916.04250342786236</v>
          </cell>
          <cell r="AJ20">
            <v>-54.489405433593788</v>
          </cell>
          <cell r="AK20">
            <v>-17308.9457940389</v>
          </cell>
          <cell r="AL20">
            <v>-325.1748558825966</v>
          </cell>
          <cell r="AM20">
            <v>42195.402439026337</v>
          </cell>
          <cell r="AN20">
            <v>-347.97413829359721</v>
          </cell>
          <cell r="AO20">
            <v>-819.3657247717299</v>
          </cell>
          <cell r="AP20">
            <v>96.676778656132456</v>
          </cell>
          <cell r="AQ20">
            <v>-16632.208343445978</v>
          </cell>
          <cell r="AR20">
            <v>676.73745059292196</v>
          </cell>
          <cell r="AS20">
            <v>42907.79759941325</v>
          </cell>
          <cell r="AT20">
            <v>712.39516038691363</v>
          </cell>
          <cell r="AU20">
            <v>-775.1183650026569</v>
          </cell>
          <cell r="AV20">
            <v>44.247359769073</v>
          </cell>
          <cell r="AW20">
            <v>-16406.580995928729</v>
          </cell>
          <cell r="AX20">
            <v>225.62734751724929</v>
          </cell>
          <cell r="AY20">
            <v>43143.973828661088</v>
          </cell>
          <cell r="AZ20">
            <v>236.17622924783791</v>
          </cell>
        </row>
        <row r="21">
          <cell r="A21">
            <v>2021</v>
          </cell>
          <cell r="B21">
            <v>471.74263957052244</v>
          </cell>
          <cell r="C21">
            <v>-8614.6256914342703</v>
          </cell>
          <cell r="D21">
            <v>37098.19577891424</v>
          </cell>
          <cell r="E21">
            <v>-628.25736042947756</v>
          </cell>
          <cell r="F21">
            <v>-1100</v>
          </cell>
          <cell r="G21">
            <v>-19282.156139697247</v>
          </cell>
          <cell r="H21">
            <v>-10667.530448262976</v>
          </cell>
          <cell r="I21">
            <v>25525.369014545955</v>
          </cell>
          <cell r="J21">
            <v>-11572.826764368285</v>
          </cell>
          <cell r="K21">
            <v>-628.25736042947756</v>
          </cell>
          <cell r="L21">
            <v>0</v>
          </cell>
          <cell r="M21">
            <v>-19282.156139697247</v>
          </cell>
          <cell r="N21">
            <v>0</v>
          </cell>
          <cell r="O21">
            <v>39794.737354063378</v>
          </cell>
          <cell r="P21">
            <v>14269.368339517423</v>
          </cell>
          <cell r="Q21">
            <v>-987.38275119786158</v>
          </cell>
          <cell r="R21">
            <v>-359.12539076838402</v>
          </cell>
          <cell r="S21">
            <v>-20977.429578790572</v>
          </cell>
          <cell r="T21">
            <v>-1695.2734390933256</v>
          </cell>
          <cell r="U21">
            <v>38013.876330149593</v>
          </cell>
          <cell r="V21">
            <v>-1780.8610239137852</v>
          </cell>
          <cell r="W21">
            <v>-727.45860757053879</v>
          </cell>
          <cell r="X21">
            <v>259.92414362732279</v>
          </cell>
          <cell r="Y21">
            <v>-18233.896629804716</v>
          </cell>
          <cell r="Z21">
            <v>2743.5329489858559</v>
          </cell>
          <cell r="AA21">
            <v>41044.5714188774</v>
          </cell>
          <cell r="AB21">
            <v>3030.6950887278072</v>
          </cell>
          <cell r="AC21">
            <v>-628.284569653424</v>
          </cell>
          <cell r="AD21">
            <v>99.174037917114788</v>
          </cell>
          <cell r="AE21">
            <v>-17612.055507809728</v>
          </cell>
          <cell r="AF21">
            <v>621.8411219949885</v>
          </cell>
          <cell r="AG21">
            <v>41712.875764359167</v>
          </cell>
          <cell r="AH21">
            <v>668.30434548176709</v>
          </cell>
          <cell r="AI21">
            <v>-683.16066565210485</v>
          </cell>
          <cell r="AJ21">
            <v>-54.876095998680853</v>
          </cell>
          <cell r="AK21">
            <v>-17992.106459691004</v>
          </cell>
          <cell r="AL21">
            <v>-380.05095188127598</v>
          </cell>
          <cell r="AM21">
            <v>41304.156823820995</v>
          </cell>
          <cell r="AN21">
            <v>-408.71894053817232</v>
          </cell>
          <cell r="AO21">
            <v>-586.48388699597308</v>
          </cell>
          <cell r="AP21">
            <v>96.676778656131773</v>
          </cell>
          <cell r="AQ21">
            <v>-17218.69223044195</v>
          </cell>
          <cell r="AR21">
            <v>773.41422924905419</v>
          </cell>
          <cell r="AS21">
            <v>42125.190684754169</v>
          </cell>
          <cell r="AT21">
            <v>821.03386093317386</v>
          </cell>
          <cell r="AU21">
            <v>-537.67622329553524</v>
          </cell>
          <cell r="AV21">
            <v>48.807663700437843</v>
          </cell>
          <cell r="AW21">
            <v>-16944.257219224266</v>
          </cell>
          <cell r="AX21">
            <v>274.4350112176835</v>
          </cell>
          <cell r="AY21">
            <v>42414.140244180344</v>
          </cell>
          <cell r="AZ21">
            <v>288.94955942617526</v>
          </cell>
        </row>
        <row r="22">
          <cell r="A22">
            <v>2022</v>
          </cell>
          <cell r="B22">
            <v>42.952930469787646</v>
          </cell>
          <cell r="C22">
            <v>-8571.6727609644822</v>
          </cell>
          <cell r="D22">
            <v>36460.905507380594</v>
          </cell>
          <cell r="E22">
            <v>-1057.0470695302122</v>
          </cell>
          <cell r="F22">
            <v>-1099.9999999999998</v>
          </cell>
          <cell r="G22">
            <v>-20339.20320922746</v>
          </cell>
          <cell r="H22">
            <v>-11767.530448262978</v>
          </cell>
          <cell r="I22">
            <v>23590.224014364027</v>
          </cell>
          <cell r="J22">
            <v>-12870.681493016567</v>
          </cell>
          <cell r="K22">
            <v>-1057.0470695302122</v>
          </cell>
          <cell r="L22">
            <v>0</v>
          </cell>
          <cell r="M22">
            <v>-20339.20320922746</v>
          </cell>
          <cell r="N22">
            <v>0</v>
          </cell>
          <cell r="O22">
            <v>38581.914218336045</v>
          </cell>
          <cell r="P22">
            <v>14991.690203972019</v>
          </cell>
          <cell r="Q22">
            <v>-1486.5201127987361</v>
          </cell>
          <cell r="R22">
            <v>-429.47304326852395</v>
          </cell>
          <cell r="S22">
            <v>-22463.949691589307</v>
          </cell>
          <cell r="T22">
            <v>-2124.7464823618466</v>
          </cell>
          <cell r="U22">
            <v>36335.905798767722</v>
          </cell>
          <cell r="V22">
            <v>-2246.008419568323</v>
          </cell>
          <cell r="W22">
            <v>-1222.7972217579645</v>
          </cell>
          <cell r="X22">
            <v>263.72289104077163</v>
          </cell>
          <cell r="Y22">
            <v>-19456.693851562683</v>
          </cell>
          <cell r="Z22">
            <v>3007.2558400266244</v>
          </cell>
          <cell r="AA22">
            <v>39682.138273810378</v>
          </cell>
          <cell r="AB22">
            <v>3346.232475042656</v>
          </cell>
          <cell r="AC22">
            <v>-1119.258955247589</v>
          </cell>
          <cell r="AD22">
            <v>103.53826651037548</v>
          </cell>
          <cell r="AE22">
            <v>-18731.314463057315</v>
          </cell>
          <cell r="AF22">
            <v>725.37938850536739</v>
          </cell>
          <cell r="AG22">
            <v>40465.547541404834</v>
          </cell>
          <cell r="AH22">
            <v>783.40926759445574</v>
          </cell>
          <cell r="AI22">
            <v>-1173.4461940492874</v>
          </cell>
          <cell r="AJ22">
            <v>-54.187238801698413</v>
          </cell>
          <cell r="AK22">
            <v>-19165.552653740291</v>
          </cell>
          <cell r="AL22">
            <v>-434.23819068297598</v>
          </cell>
          <cell r="AM22">
            <v>39995.840783306863</v>
          </cell>
          <cell r="AN22">
            <v>-469.70675809797103</v>
          </cell>
          <cell r="AO22">
            <v>-1076.7694153931552</v>
          </cell>
          <cell r="AP22">
            <v>96.676778656132228</v>
          </cell>
          <cell r="AQ22">
            <v>-18295.461645835105</v>
          </cell>
          <cell r="AR22">
            <v>870.09100790518642</v>
          </cell>
          <cell r="AS22">
            <v>40927.337511656631</v>
          </cell>
          <cell r="AT22">
            <v>931.49672834976809</v>
          </cell>
          <cell r="AU22">
            <v>-1023.46884141551</v>
          </cell>
          <cell r="AV22">
            <v>53.300573977645172</v>
          </cell>
          <cell r="AW22">
            <v>-17967.726060639776</v>
          </cell>
          <cell r="AX22">
            <v>327.73558519532889</v>
          </cell>
          <cell r="AY22">
            <v>41274.439435544504</v>
          </cell>
          <cell r="AZ22">
            <v>347.10192388787254</v>
          </cell>
        </row>
        <row r="23">
          <cell r="A23">
            <v>2023</v>
          </cell>
          <cell r="B23">
            <v>-445.63960274408458</v>
          </cell>
          <cell r="C23">
            <v>-9017.3123637085664</v>
          </cell>
          <cell r="D23">
            <v>35294.920486838528</v>
          </cell>
          <cell r="E23">
            <v>-1545.6396027440846</v>
          </cell>
          <cell r="F23">
            <v>-1100</v>
          </cell>
          <cell r="G23">
            <v>-21884.842811971546</v>
          </cell>
          <cell r="H23">
            <v>-12867.53044826298</v>
          </cell>
          <cell r="I23">
            <v>21104.479493121664</v>
          </cell>
          <cell r="J23">
            <v>-14190.440993716864</v>
          </cell>
          <cell r="K23">
            <v>-1545.6396027440846</v>
          </cell>
          <cell r="L23">
            <v>0</v>
          </cell>
          <cell r="M23">
            <v>-21884.842811971546</v>
          </cell>
          <cell r="N23">
            <v>0</v>
          </cell>
          <cell r="O23">
            <v>36835.841480959447</v>
          </cell>
          <cell r="P23">
            <v>15731.361987837783</v>
          </cell>
          <cell r="Q23">
            <v>-2052.5648975693475</v>
          </cell>
          <cell r="R23">
            <v>-506.92529482526288</v>
          </cell>
          <cell r="S23">
            <v>-24516.514589158654</v>
          </cell>
          <cell r="T23">
            <v>-2631.6717771871081</v>
          </cell>
          <cell r="U23">
            <v>34038.135495782946</v>
          </cell>
          <cell r="V23">
            <v>-2797.7059851765007</v>
          </cell>
          <cell r="W23">
            <v>-1784.9619695510282</v>
          </cell>
          <cell r="X23">
            <v>267.60292801831929</v>
          </cell>
          <cell r="Y23">
            <v>-21241.655821113709</v>
          </cell>
          <cell r="Z23">
            <v>3274.8587680449455</v>
          </cell>
          <cell r="AA23">
            <v>37710.062309830035</v>
          </cell>
          <cell r="AB23">
            <v>3671.9268140470886</v>
          </cell>
          <cell r="AC23">
            <v>-1678.3135551854994</v>
          </cell>
          <cell r="AD23">
            <v>106.64841436552888</v>
          </cell>
          <cell r="AE23">
            <v>-20409.628018242816</v>
          </cell>
          <cell r="AF23">
            <v>832.02780287089263</v>
          </cell>
          <cell r="AG23">
            <v>38613.531351321617</v>
          </cell>
          <cell r="AH23">
            <v>903.46904149158217</v>
          </cell>
          <cell r="AI23">
            <v>-1731.8795457130418</v>
          </cell>
          <cell r="AJ23">
            <v>-53.565990527542453</v>
          </cell>
          <cell r="AK23">
            <v>-20897.432199453331</v>
          </cell>
          <cell r="AL23">
            <v>-487.8041812105148</v>
          </cell>
          <cell r="AM23">
            <v>38082.407473572515</v>
          </cell>
          <cell r="AN23">
            <v>-531.12387774910167</v>
          </cell>
          <cell r="AO23">
            <v>-1635.2027670569091</v>
          </cell>
          <cell r="AP23">
            <v>96.676778656132683</v>
          </cell>
          <cell r="AQ23">
            <v>-19930.664412892012</v>
          </cell>
          <cell r="AR23">
            <v>966.76778656131864</v>
          </cell>
          <cell r="AS23">
            <v>39126.221866037798</v>
          </cell>
          <cell r="AT23">
            <v>1043.8143924652832</v>
          </cell>
          <cell r="AU23">
            <v>-1577.4756804908845</v>
          </cell>
          <cell r="AV23">
            <v>57.727086566024582</v>
          </cell>
          <cell r="AW23">
            <v>-19545.201741130659</v>
          </cell>
          <cell r="AX23">
            <v>385.4626717613537</v>
          </cell>
          <cell r="AY23">
            <v>39536.879111061964</v>
          </cell>
          <cell r="AZ23">
            <v>410.6572450241656</v>
          </cell>
        </row>
        <row r="24">
          <cell r="A24">
            <v>2024</v>
          </cell>
          <cell r="B24">
            <v>-1003.337317136873</v>
          </cell>
          <cell r="C24">
            <v>-10020.649680845439</v>
          </cell>
          <cell r="D24">
            <v>33539.049748122823</v>
          </cell>
          <cell r="E24">
            <v>-2103.337317136873</v>
          </cell>
          <cell r="F24">
            <v>-1100</v>
          </cell>
          <cell r="G24">
            <v>-23988.180129108419</v>
          </cell>
          <cell r="H24">
            <v>-13967.53044826298</v>
          </cell>
          <cell r="I24">
            <v>18006.574683818817</v>
          </cell>
          <cell r="J24">
            <v>-15532.475064304006</v>
          </cell>
          <cell r="K24">
            <v>-2103.337317136873</v>
          </cell>
          <cell r="L24">
            <v>0</v>
          </cell>
          <cell r="M24">
            <v>-23988.180129108419</v>
          </cell>
          <cell r="N24">
            <v>0</v>
          </cell>
          <cell r="O24">
            <v>34489.530759848836</v>
          </cell>
          <cell r="P24">
            <v>16482.956076030019</v>
          </cell>
          <cell r="Q24">
            <v>-2697.5727583779249</v>
          </cell>
          <cell r="R24">
            <v>-594.23544124105183</v>
          </cell>
          <cell r="S24">
            <v>-27214.087347536581</v>
          </cell>
          <cell r="T24">
            <v>-3225.9072184281613</v>
          </cell>
          <cell r="U24">
            <v>31042.44297921511</v>
          </cell>
          <cell r="V24">
            <v>-3447.0877806337267</v>
          </cell>
          <cell r="W24">
            <v>-2426.1938444047805</v>
          </cell>
          <cell r="X24">
            <v>271.37891397314434</v>
          </cell>
          <cell r="Y24">
            <v>-23667.84966551849</v>
          </cell>
          <cell r="Z24">
            <v>3546.2376820180907</v>
          </cell>
          <cell r="AA24">
            <v>35050.330979322804</v>
          </cell>
          <cell r="AB24">
            <v>4007.8880001076941</v>
          </cell>
          <cell r="AC24">
            <v>-2317.5473675293038</v>
          </cell>
          <cell r="AD24">
            <v>108.64647687547676</v>
          </cell>
          <cell r="AE24">
            <v>-22727.17538577212</v>
          </cell>
          <cell r="AF24">
            <v>940.6742797463703</v>
          </cell>
          <cell r="AG24">
            <v>36077.770495099387</v>
          </cell>
          <cell r="AH24">
            <v>1027.439515776583</v>
          </cell>
          <cell r="AI24">
            <v>-2370.6338943221544</v>
          </cell>
          <cell r="AJ24">
            <v>-53.086526792850691</v>
          </cell>
          <cell r="AK24">
            <v>-23268.066093775487</v>
          </cell>
          <cell r="AL24">
            <v>-540.89070800336776</v>
          </cell>
          <cell r="AM24">
            <v>35484.657817281652</v>
          </cell>
          <cell r="AN24">
            <v>-593.11267781773495</v>
          </cell>
          <cell r="AO24">
            <v>-2273.9571156660218</v>
          </cell>
          <cell r="AP24">
            <v>96.676778656132683</v>
          </cell>
          <cell r="AQ24">
            <v>-22204.621528558033</v>
          </cell>
          <cell r="AR24">
            <v>1063.4445652174545</v>
          </cell>
          <cell r="AS24">
            <v>36642.675814699411</v>
          </cell>
          <cell r="AT24">
            <v>1158.017997417759</v>
          </cell>
          <cell r="AU24">
            <v>-2211.8689329538079</v>
          </cell>
          <cell r="AV24">
            <v>62.088182712213893</v>
          </cell>
          <cell r="AW24">
            <v>-21757.070674084465</v>
          </cell>
          <cell r="AX24">
            <v>447.5508544735676</v>
          </cell>
          <cell r="AY24">
            <v>37122.316642856436</v>
          </cell>
          <cell r="AZ24">
            <v>479.64082815702568</v>
          </cell>
        </row>
        <row r="25">
          <cell r="A25">
            <v>2025</v>
          </cell>
          <cell r="B25">
            <v>-1406.1060329606644</v>
          </cell>
          <cell r="C25">
            <v>-11426.755713806104</v>
          </cell>
          <cell r="D25">
            <v>31326.277334239414</v>
          </cell>
          <cell r="E25">
            <v>-2506.1060329606648</v>
          </cell>
          <cell r="F25">
            <v>-1100.0000000000005</v>
          </cell>
          <cell r="G25">
            <v>-26494.286162069086</v>
          </cell>
          <cell r="H25">
            <v>-15067.530448262982</v>
          </cell>
          <cell r="I25">
            <v>14429.117586977707</v>
          </cell>
          <cell r="J25">
            <v>-16897.159747261707</v>
          </cell>
          <cell r="K25">
            <v>-2506.1060329606648</v>
          </cell>
          <cell r="L25">
            <v>0</v>
          </cell>
          <cell r="M25">
            <v>-26494.286162069086</v>
          </cell>
          <cell r="N25">
            <v>0</v>
          </cell>
          <cell r="O25">
            <v>31652.661532690599</v>
          </cell>
          <cell r="P25">
            <v>17223.543945712892</v>
          </cell>
          <cell r="Q25">
            <v>-3198.4500127108772</v>
          </cell>
          <cell r="R25">
            <v>-692.34397975021238</v>
          </cell>
          <cell r="S25">
            <v>-30412.537360247457</v>
          </cell>
          <cell r="T25">
            <v>-3918.2511981783719</v>
          </cell>
          <cell r="U25">
            <v>27445.807763821776</v>
          </cell>
          <cell r="V25">
            <v>-4206.853768868823</v>
          </cell>
          <cell r="W25">
            <v>-2923.3012768858916</v>
          </cell>
          <cell r="X25">
            <v>275.14873582498558</v>
          </cell>
          <cell r="Y25">
            <v>-26591.150942404383</v>
          </cell>
          <cell r="Z25">
            <v>3821.386417843074</v>
          </cell>
          <cell r="AA25">
            <v>31800.664330448748</v>
          </cell>
          <cell r="AB25">
            <v>4354.8565666269715</v>
          </cell>
          <cell r="AC25">
            <v>-2813.7187495875569</v>
          </cell>
          <cell r="AD25">
            <v>109.58252729833475</v>
          </cell>
          <cell r="AE25">
            <v>-25540.894135359675</v>
          </cell>
          <cell r="AF25">
            <v>1050.2568070447087</v>
          </cell>
          <cell r="AG25">
            <v>32955.161568734111</v>
          </cell>
          <cell r="AH25">
            <v>1154.497238285363</v>
          </cell>
          <cell r="AI25">
            <v>-2866.5902503160391</v>
          </cell>
          <cell r="AJ25">
            <v>-52.87150072848226</v>
          </cell>
          <cell r="AK25">
            <v>-26134.656344091527</v>
          </cell>
          <cell r="AL25">
            <v>-593.7622087318523</v>
          </cell>
          <cell r="AM25">
            <v>32299.158805543037</v>
          </cell>
          <cell r="AN25">
            <v>-656.00276319107434</v>
          </cell>
          <cell r="AO25">
            <v>-2769.9134716599069</v>
          </cell>
          <cell r="AP25">
            <v>96.676778656132228</v>
          </cell>
          <cell r="AQ25">
            <v>-24974.53500021794</v>
          </cell>
          <cell r="AR25">
            <v>1160.1213438735867</v>
          </cell>
          <cell r="AS25">
            <v>33573.29801583368</v>
          </cell>
          <cell r="AT25">
            <v>1274.1392102906429</v>
          </cell>
          <cell r="AU25">
            <v>-2703.5286424982473</v>
          </cell>
          <cell r="AV25">
            <v>66.384829161659582</v>
          </cell>
          <cell r="AW25">
            <v>-24460.599316582713</v>
          </cell>
          <cell r="AX25">
            <v>513.93568363522718</v>
          </cell>
          <cell r="AY25">
            <v>34127.377386092536</v>
          </cell>
          <cell r="AZ25">
            <v>554.07937025885622</v>
          </cell>
        </row>
        <row r="26">
          <cell r="A26">
            <v>2026</v>
          </cell>
          <cell r="B26">
            <v>-1908.9383622204589</v>
          </cell>
          <cell r="C26">
            <v>-13335.694076026562</v>
          </cell>
          <cell r="D26">
            <v>28567.234310125543</v>
          </cell>
          <cell r="E26">
            <v>-3008.9383622204591</v>
          </cell>
          <cell r="F26">
            <v>-1100.0000000000002</v>
          </cell>
          <cell r="G26">
            <v>-29503.224524289544</v>
          </cell>
          <cell r="H26">
            <v>-16167.530448262982</v>
          </cell>
          <cell r="I26">
            <v>10282.356874921867</v>
          </cell>
          <cell r="J26">
            <v>-18284.877435203678</v>
          </cell>
          <cell r="K26">
            <v>-3008.9383622204587</v>
          </cell>
          <cell r="L26">
            <v>0</v>
          </cell>
          <cell r="M26">
            <v>-29503.224524289544</v>
          </cell>
          <cell r="N26">
            <v>0</v>
          </cell>
          <cell r="O26">
            <v>28269.493265319074</v>
          </cell>
          <cell r="P26">
            <v>17987.136390397209</v>
          </cell>
          <cell r="Q26">
            <v>-3808.7529023822826</v>
          </cell>
          <cell r="R26">
            <v>-799.81454016182397</v>
          </cell>
          <cell r="S26">
            <v>-34221.290262629744</v>
          </cell>
          <cell r="T26">
            <v>-4718.0657383401995</v>
          </cell>
          <cell r="U26">
            <v>23181.274516162499</v>
          </cell>
          <cell r="V26">
            <v>-5088.2187491565746</v>
          </cell>
          <cell r="W26">
            <v>-3529.641161179205</v>
          </cell>
          <cell r="X26">
            <v>279.1117412030776</v>
          </cell>
          <cell r="Y26">
            <v>-30120.79210358359</v>
          </cell>
          <cell r="Z26">
            <v>4100.4981590461539</v>
          </cell>
          <cell r="AA26">
            <v>27894.208389417439</v>
          </cell>
          <cell r="AB26">
            <v>4712.9338732549404</v>
          </cell>
          <cell r="AC26">
            <v>-3420.2334466975321</v>
          </cell>
          <cell r="AD26">
            <v>109.40771448167288</v>
          </cell>
          <cell r="AE26">
            <v>-28961.127582057208</v>
          </cell>
          <cell r="AF26">
            <v>1159.6645215263816</v>
          </cell>
          <cell r="AG26">
            <v>29177.632156594114</v>
          </cell>
          <cell r="AH26">
            <v>1283.423767176675</v>
          </cell>
          <cell r="AI26">
            <v>-3473.1324616711499</v>
          </cell>
          <cell r="AJ26">
            <v>-52.899014973617795</v>
          </cell>
          <cell r="AK26">
            <v>-29607.788805762677</v>
          </cell>
          <cell r="AL26">
            <v>-646.66122370546873</v>
          </cell>
          <cell r="AM26">
            <v>28457.634635689952</v>
          </cell>
          <cell r="AN26">
            <v>-719.99752090416223</v>
          </cell>
          <cell r="AO26">
            <v>-3376.4556830150177</v>
          </cell>
          <cell r="AP26">
            <v>96.676778656132228</v>
          </cell>
          <cell r="AQ26">
            <v>-28350.990683232958</v>
          </cell>
          <cell r="AR26">
            <v>1256.798122529719</v>
          </cell>
          <cell r="AS26">
            <v>29849.844865583509</v>
          </cell>
          <cell r="AT26">
            <v>1392.210229893557</v>
          </cell>
          <cell r="AU26">
            <v>-3305.8377046420833</v>
          </cell>
          <cell r="AV26">
            <v>70.617978372934431</v>
          </cell>
          <cell r="AW26">
            <v>-27766.437021224796</v>
          </cell>
          <cell r="AX26">
            <v>584.55366200816206</v>
          </cell>
          <cell r="AY26">
            <v>30483.845834616593</v>
          </cell>
          <cell r="AZ26">
            <v>634.0009690330844</v>
          </cell>
        </row>
        <row r="27">
          <cell r="A27">
            <v>2027</v>
          </cell>
          <cell r="B27">
            <v>-2362.8103088909229</v>
          </cell>
          <cell r="C27">
            <v>-15698.504384917485</v>
          </cell>
          <cell r="D27">
            <v>25291.387184142499</v>
          </cell>
          <cell r="E27">
            <v>-3462.8103088909229</v>
          </cell>
          <cell r="F27">
            <v>-1100</v>
          </cell>
          <cell r="G27">
            <v>-32966.034833180471</v>
          </cell>
          <cell r="H27">
            <v>-17267.530448262987</v>
          </cell>
          <cell r="I27">
            <v>5595.3702060054147</v>
          </cell>
          <cell r="J27">
            <v>-19696.016978137086</v>
          </cell>
          <cell r="K27">
            <v>-3462.8103088909229</v>
          </cell>
          <cell r="L27">
            <v>0</v>
          </cell>
          <cell r="M27">
            <v>-32966.034833180471</v>
          </cell>
          <cell r="N27">
            <v>0</v>
          </cell>
          <cell r="O27">
            <v>24360.551972102097</v>
          </cell>
          <cell r="P27">
            <v>18765.181766096684</v>
          </cell>
          <cell r="Q27">
            <v>-4379.2619090149983</v>
          </cell>
          <cell r="R27">
            <v>-916.45160012407541</v>
          </cell>
          <cell r="S27">
            <v>-38600.55217164474</v>
          </cell>
          <cell r="T27">
            <v>-5634.5173384642694</v>
          </cell>
          <cell r="U27">
            <v>18258.306771610511</v>
          </cell>
          <cell r="V27">
            <v>-6102.2452004915867</v>
          </cell>
          <cell r="W27">
            <v>-4096.0765693100466</v>
          </cell>
          <cell r="X27">
            <v>283.18533970495173</v>
          </cell>
          <cell r="Y27">
            <v>-34216.868672893637</v>
          </cell>
          <cell r="Z27">
            <v>4383.6834987511029</v>
          </cell>
          <cell r="AA27">
            <v>23339.845603964095</v>
          </cell>
          <cell r="AB27">
            <v>5081.5388323535844</v>
          </cell>
          <cell r="AC27">
            <v>-3987.9426158192664</v>
          </cell>
          <cell r="AD27">
            <v>108.13395349078019</v>
          </cell>
          <cell r="AE27">
            <v>-32949.070197876477</v>
          </cell>
          <cell r="AF27">
            <v>1267.7984750171599</v>
          </cell>
          <cell r="AG27">
            <v>24753.944825737857</v>
          </cell>
          <cell r="AH27">
            <v>1414.0992217737621</v>
          </cell>
          <cell r="AI27">
            <v>-4040.9124094713743</v>
          </cell>
          <cell r="AJ27">
            <v>-52.96979365210791</v>
          </cell>
          <cell r="AK27">
            <v>-33648.701215234054</v>
          </cell>
          <cell r="AL27">
            <v>-699.63101735757664</v>
          </cell>
          <cell r="AM27">
            <v>23968.702233947457</v>
          </cell>
          <cell r="AN27">
            <v>-785.24259179040018</v>
          </cell>
          <cell r="AO27">
            <v>-3944.2356308152416</v>
          </cell>
          <cell r="AP27">
            <v>96.676778656132683</v>
          </cell>
          <cell r="AQ27">
            <v>-32295.226314048199</v>
          </cell>
          <cell r="AR27">
            <v>1353.4749011858548</v>
          </cell>
          <cell r="AS27">
            <v>25481.067008741546</v>
          </cell>
          <cell r="AT27">
            <v>1512.3647747940886</v>
          </cell>
          <cell r="AU27">
            <v>-3869.4470620863726</v>
          </cell>
          <cell r="AV27">
            <v>74.788568728868995</v>
          </cell>
          <cell r="AW27">
            <v>-31635.884083311168</v>
          </cell>
          <cell r="AX27">
            <v>659.34223073703106</v>
          </cell>
          <cell r="AY27">
            <v>26200.502141099794</v>
          </cell>
          <cell r="AZ27">
            <v>719.43513235824867</v>
          </cell>
        </row>
        <row r="28">
          <cell r="A28">
            <v>2028</v>
          </cell>
          <cell r="B28">
            <v>-2823.5487051263772</v>
          </cell>
          <cell r="C28">
            <v>-18522.053090043861</v>
          </cell>
          <cell r="D28">
            <v>21504.546695972145</v>
          </cell>
          <cell r="E28">
            <v>-3923.5487051263776</v>
          </cell>
          <cell r="F28">
            <v>-1100.0000000000005</v>
          </cell>
          <cell r="G28">
            <v>-36889.583538306848</v>
          </cell>
          <cell r="H28">
            <v>-18367.530448262987</v>
          </cell>
          <cell r="I28">
            <v>373.57290343377281</v>
          </cell>
          <cell r="J28">
            <v>-21130.973792538374</v>
          </cell>
          <cell r="K28">
            <v>-3923.5487051263772</v>
          </cell>
          <cell r="L28">
            <v>0</v>
          </cell>
          <cell r="M28">
            <v>-36889.583538306848</v>
          </cell>
          <cell r="N28">
            <v>0</v>
          </cell>
          <cell r="O28">
            <v>19929.470131635549</v>
          </cell>
          <cell r="P28">
            <v>19555.897228201778</v>
          </cell>
          <cell r="Q28">
            <v>-4965.3784063407111</v>
          </cell>
          <cell r="R28">
            <v>-1041.8297012143339</v>
          </cell>
          <cell r="S28">
            <v>-43565.930577985448</v>
          </cell>
          <cell r="T28">
            <v>-6676.3470396785997</v>
          </cell>
          <cell r="U28">
            <v>12669.524420779671</v>
          </cell>
          <cell r="V28">
            <v>-7259.9457108558781</v>
          </cell>
          <cell r="W28">
            <v>-4678.0903503355621</v>
          </cell>
          <cell r="X28">
            <v>287.28805600514897</v>
          </cell>
          <cell r="Y28">
            <v>-38894.959023229196</v>
          </cell>
          <cell r="Z28">
            <v>4670.9715547562519</v>
          </cell>
          <cell r="AA28">
            <v>18130.401321289377</v>
          </cell>
          <cell r="AB28">
            <v>5460.8769005097056</v>
          </cell>
          <cell r="AC28">
            <v>-4572.2081298120638</v>
          </cell>
          <cell r="AD28">
            <v>105.88222052349829</v>
          </cell>
          <cell r="AE28">
            <v>-37521.278327688538</v>
          </cell>
          <cell r="AF28">
            <v>1373.6806955406573</v>
          </cell>
          <cell r="AG28">
            <v>19675.702728564414</v>
          </cell>
          <cell r="AH28">
            <v>1545.3014072750375</v>
          </cell>
          <cell r="AI28">
            <v>-4625.2941907371023</v>
          </cell>
          <cell r="AJ28">
            <v>-53.08606092503851</v>
          </cell>
          <cell r="AK28">
            <v>-38273.99540597116</v>
          </cell>
          <cell r="AL28">
            <v>-752.71707828262151</v>
          </cell>
          <cell r="AM28">
            <v>18823.470813791188</v>
          </cell>
          <cell r="AN28">
            <v>-852.23191477322689</v>
          </cell>
          <cell r="AO28">
            <v>-4528.6174120809701</v>
          </cell>
          <cell r="AP28">
            <v>96.676778656132228</v>
          </cell>
          <cell r="AQ28">
            <v>-36823.843726129169</v>
          </cell>
          <cell r="AR28">
            <v>1450.1516798419907</v>
          </cell>
          <cell r="AS28">
            <v>20458.161558564243</v>
          </cell>
          <cell r="AT28">
            <v>1634.6907447730555</v>
          </cell>
          <cell r="AU28">
            <v>-4449.7198873363959</v>
          </cell>
          <cell r="AV28">
            <v>78.897524744574184</v>
          </cell>
          <cell r="AW28">
            <v>-36085.603970647564</v>
          </cell>
          <cell r="AX28">
            <v>738.23975548160524</v>
          </cell>
          <cell r="AY28">
            <v>21268.716301138335</v>
          </cell>
          <cell r="AZ28">
            <v>810.55474257409151</v>
          </cell>
        </row>
        <row r="29">
          <cell r="A29">
            <v>2029</v>
          </cell>
          <cell r="B29">
            <v>-3130.6581074739224</v>
          </cell>
          <cell r="C29">
            <v>-21652.711197517783</v>
          </cell>
          <cell r="D29">
            <v>17329.640844092246</v>
          </cell>
          <cell r="E29">
            <v>-4230.6581074739152</v>
          </cell>
          <cell r="F29">
            <v>-1099.9999999999927</v>
          </cell>
          <cell r="G29">
            <v>-41120.241645780763</v>
          </cell>
          <cell r="H29">
            <v>-19467.53044826298</v>
          </cell>
          <cell r="I29">
            <v>-5260.5091281797922</v>
          </cell>
          <cell r="J29">
            <v>-22590.14997227204</v>
          </cell>
          <cell r="K29">
            <v>-4230.6581074739152</v>
          </cell>
          <cell r="L29">
            <v>0</v>
          </cell>
          <cell r="M29">
            <v>-41120.241645780763</v>
          </cell>
          <cell r="N29">
            <v>0</v>
          </cell>
          <cell r="O29">
            <v>15092.469903714533</v>
          </cell>
          <cell r="P29">
            <v>20352.979031894327</v>
          </cell>
          <cell r="Q29">
            <v>-5406.3035410768198</v>
          </cell>
          <cell r="R29">
            <v>-1175.6454336029046</v>
          </cell>
          <cell r="S29">
            <v>-48972.234119062268</v>
          </cell>
          <cell r="T29">
            <v>-7851.9924732815052</v>
          </cell>
          <cell r="U29">
            <v>6520.3381439990408</v>
          </cell>
          <cell r="V29">
            <v>-8572.1317597154921</v>
          </cell>
          <cell r="W29">
            <v>-5115.0740713485548</v>
          </cell>
          <cell r="X29">
            <v>291.22946972826503</v>
          </cell>
          <cell r="Y29">
            <v>-44010.033094577753</v>
          </cell>
          <cell r="Z29">
            <v>4962.2010244845151</v>
          </cell>
          <cell r="AA29">
            <v>12371.312474631439</v>
          </cell>
          <cell r="AB29">
            <v>5850.9743306323981</v>
          </cell>
          <cell r="AC29">
            <v>-5012.4744120570267</v>
          </cell>
          <cell r="AD29">
            <v>102.59965929152804</v>
          </cell>
          <cell r="AE29">
            <v>-42533.752739745563</v>
          </cell>
          <cell r="AF29">
            <v>1476.2803548321899</v>
          </cell>
          <cell r="AG29">
            <v>14046.853351667456</v>
          </cell>
          <cell r="AH29">
            <v>1675.5408770360173</v>
          </cell>
          <cell r="AI29">
            <v>-5065.6201946285055</v>
          </cell>
          <cell r="AJ29">
            <v>-53.145782571478776</v>
          </cell>
          <cell r="AK29">
            <v>-43339.615600599667</v>
          </cell>
          <cell r="AL29">
            <v>-805.86286085410393</v>
          </cell>
          <cell r="AM29">
            <v>13126.398102151201</v>
          </cell>
          <cell r="AN29">
            <v>-920.45524951625521</v>
          </cell>
          <cell r="AO29">
            <v>-4968.9434159723742</v>
          </cell>
          <cell r="AP29">
            <v>96.676778656131319</v>
          </cell>
          <cell r="AQ29">
            <v>-41792.787142101544</v>
          </cell>
          <cell r="AR29">
            <v>1546.8284584981229</v>
          </cell>
          <cell r="AS29">
            <v>14885.489616035571</v>
          </cell>
          <cell r="AT29">
            <v>1759.0915138843702</v>
          </cell>
          <cell r="AU29">
            <v>-4885.9976587000156</v>
          </cell>
          <cell r="AV29">
            <v>82.945757272358605</v>
          </cell>
          <cell r="AW29">
            <v>-40971.601629347577</v>
          </cell>
          <cell r="AX29">
            <v>821.18551275396749</v>
          </cell>
          <cell r="AY29">
            <v>15792.760287680518</v>
          </cell>
          <cell r="AZ29">
            <v>907.27067164494656</v>
          </cell>
        </row>
        <row r="30">
          <cell r="A30">
            <v>2030</v>
          </cell>
          <cell r="B30">
            <v>-3374.9302653705813</v>
          </cell>
          <cell r="C30">
            <v>-25027.641462888365</v>
          </cell>
          <cell r="D30">
            <v>12840.710077538699</v>
          </cell>
          <cell r="E30">
            <v>-4474.9302653705818</v>
          </cell>
          <cell r="F30">
            <v>-1100.0000000000005</v>
          </cell>
          <cell r="G30">
            <v>-45595.171911151345</v>
          </cell>
          <cell r="H30">
            <v>-20567.53044826298</v>
          </cell>
          <cell r="I30">
            <v>-11233.24432384497</v>
          </cell>
          <cell r="J30">
            <v>-24073.954401383671</v>
          </cell>
          <cell r="K30">
            <v>-4474.9302653705809</v>
          </cell>
          <cell r="L30">
            <v>0</v>
          </cell>
          <cell r="M30">
            <v>-45595.171911151345</v>
          </cell>
          <cell r="N30">
            <v>0</v>
          </cell>
          <cell r="O30">
            <v>9925.0588146079517</v>
          </cell>
          <cell r="P30">
            <v>21158.303138452924</v>
          </cell>
          <cell r="Q30">
            <v>-5792.9043377839689</v>
          </cell>
          <cell r="R30">
            <v>-1317.9740724133881</v>
          </cell>
          <cell r="S30">
            <v>-54765.138456846238</v>
          </cell>
          <cell r="T30">
            <v>-9169.9665456948933</v>
          </cell>
          <cell r="U30">
            <v>-124.94463602327238</v>
          </cell>
          <cell r="V30">
            <v>-10050.003450631224</v>
          </cell>
          <cell r="W30">
            <v>-5497.8831794736871</v>
          </cell>
          <cell r="X30">
            <v>295.02115831028186</v>
          </cell>
          <cell r="Y30">
            <v>-49507.916274051444</v>
          </cell>
          <cell r="Z30">
            <v>5257.2221827947942</v>
          </cell>
          <cell r="AA30">
            <v>6126.9258866854743</v>
          </cell>
          <cell r="AB30">
            <v>6251.8705227087466</v>
          </cell>
          <cell r="AC30">
            <v>-5399.6930260964982</v>
          </cell>
          <cell r="AD30">
            <v>98.190153377188835</v>
          </cell>
          <cell r="AE30">
            <v>-47933.445765842058</v>
          </cell>
          <cell r="AF30">
            <v>1574.470508209386</v>
          </cell>
          <cell r="AG30">
            <v>7930.6033013379774</v>
          </cell>
          <cell r="AH30">
            <v>1803.6774146525031</v>
          </cell>
          <cell r="AI30">
            <v>-5452.9304528996599</v>
          </cell>
          <cell r="AJ30">
            <v>-53.237426803161725</v>
          </cell>
          <cell r="AK30">
            <v>-48792.546053499325</v>
          </cell>
          <cell r="AL30">
            <v>-859.10028765726747</v>
          </cell>
          <cell r="AM30">
            <v>6940.6295311301647</v>
          </cell>
          <cell r="AN30">
            <v>-989.97377020781278</v>
          </cell>
          <cell r="AO30">
            <v>-5356.2536742435277</v>
          </cell>
          <cell r="AP30">
            <v>96.676778656132228</v>
          </cell>
          <cell r="AQ30">
            <v>-47149.04081634507</v>
          </cell>
          <cell r="AR30">
            <v>1643.5052371542552</v>
          </cell>
          <cell r="AS30">
            <v>8826.2318204863986</v>
          </cell>
          <cell r="AT30">
            <v>1885.602289356234</v>
          </cell>
          <cell r="AU30">
            <v>-5269.3195105398536</v>
          </cell>
          <cell r="AV30">
            <v>86.93416370367413</v>
          </cell>
          <cell r="AW30">
            <v>-46240.921139887432</v>
          </cell>
          <cell r="AX30">
            <v>908.11967645763798</v>
          </cell>
          <cell r="AY30">
            <v>9835.8500019753064</v>
          </cell>
          <cell r="AZ30">
            <v>1009.6181814889078</v>
          </cell>
        </row>
        <row r="31">
          <cell r="A31">
            <v>2031</v>
          </cell>
          <cell r="B31">
            <v>-3523.1847706230146</v>
          </cell>
          <cell r="C31">
            <v>-28550.82623351138</v>
          </cell>
          <cell r="D31">
            <v>8119.4258085614092</v>
          </cell>
          <cell r="E31">
            <v>-4623.1847706230155</v>
          </cell>
          <cell r="F31">
            <v>-1100.0000000000009</v>
          </cell>
          <cell r="G31">
            <v>-50218.356681774363</v>
          </cell>
          <cell r="H31">
            <v>-21667.530448262984</v>
          </cell>
          <cell r="I31">
            <v>-17463.377060237322</v>
          </cell>
          <cell r="J31">
            <v>-25582.802868798732</v>
          </cell>
          <cell r="K31">
            <v>-4623.1847706230155</v>
          </cell>
          <cell r="L31">
            <v>0</v>
          </cell>
          <cell r="M31">
            <v>-50218.356681774363</v>
          </cell>
          <cell r="N31">
            <v>0</v>
          </cell>
          <cell r="O31">
            <v>4508.8923284874299</v>
          </cell>
          <cell r="P31">
            <v>21972.269388724751</v>
          </cell>
          <cell r="Q31">
            <v>-6092.9153928342157</v>
          </cell>
          <cell r="R31">
            <v>-1469.7306222112002</v>
          </cell>
          <cell r="S31">
            <v>-60858.053849680451</v>
          </cell>
          <cell r="T31">
            <v>-10639.697167906088</v>
          </cell>
          <cell r="U31">
            <v>-7197.0189104909832</v>
          </cell>
          <cell r="V31">
            <v>-11705.911238978413</v>
          </cell>
          <cell r="W31">
            <v>-5794.1711605944029</v>
          </cell>
          <cell r="X31">
            <v>298.74423223981285</v>
          </cell>
          <cell r="Y31">
            <v>-55302.087434645844</v>
          </cell>
          <cell r="Z31">
            <v>5555.9664150346071</v>
          </cell>
          <cell r="AA31">
            <v>-533.32012297783524</v>
          </cell>
          <cell r="AB31">
            <v>6663.6987875131481</v>
          </cell>
          <cell r="AC31">
            <v>-5701.5659602377327</v>
          </cell>
          <cell r="AD31">
            <v>92.605200356670139</v>
          </cell>
          <cell r="AE31">
            <v>-53635.011726079792</v>
          </cell>
          <cell r="AF31">
            <v>1667.0757085660516</v>
          </cell>
          <cell r="AG31">
            <v>1395.1875121035068</v>
          </cell>
          <cell r="AH31">
            <v>1928.507635081342</v>
          </cell>
          <cell r="AI31">
            <v>-5754.7898204182484</v>
          </cell>
          <cell r="AJ31">
            <v>-53.223860180515658</v>
          </cell>
          <cell r="AK31">
            <v>-54547.335873917575</v>
          </cell>
          <cell r="AL31">
            <v>-912.32414783778222</v>
          </cell>
          <cell r="AM31">
            <v>334.4945529298252</v>
          </cell>
          <cell r="AN31">
            <v>-1060.6929591736816</v>
          </cell>
          <cell r="AO31">
            <v>-5658.1130417621162</v>
          </cell>
          <cell r="AP31">
            <v>96.676778656132228</v>
          </cell>
          <cell r="AQ31">
            <v>-52807.153858107187</v>
          </cell>
          <cell r="AR31">
            <v>1740.1820158103874</v>
          </cell>
          <cell r="AS31">
            <v>2348.7534290597619</v>
          </cell>
          <cell r="AT31">
            <v>2014.2588761299367</v>
          </cell>
          <cell r="AU31">
            <v>-5567.249413594096</v>
          </cell>
          <cell r="AV31">
            <v>90.863628168020114</v>
          </cell>
          <cell r="AW31">
            <v>-51808.170553481526</v>
          </cell>
          <cell r="AX31">
            <v>998.98330462566082</v>
          </cell>
          <cell r="AY31">
            <v>3466.3874473493497</v>
          </cell>
          <cell r="AZ31">
            <v>1117.6340182895879</v>
          </cell>
        </row>
        <row r="32">
          <cell r="A32">
            <v>2032</v>
          </cell>
          <cell r="B32">
            <v>-3605.2955118473751</v>
          </cell>
          <cell r="C32">
            <v>-32156.121745358756</v>
          </cell>
          <cell r="D32">
            <v>3234.2042901628611</v>
          </cell>
          <cell r="E32">
            <v>-4705.2955118473747</v>
          </cell>
          <cell r="F32">
            <v>-1099.9999999999995</v>
          </cell>
          <cell r="G32">
            <v>-54923.65219362174</v>
          </cell>
          <cell r="H32">
            <v>-22767.530448262984</v>
          </cell>
          <cell r="I32">
            <v>-23884.079902880738</v>
          </cell>
          <cell r="J32">
            <v>-27118.284193043597</v>
          </cell>
          <cell r="K32">
            <v>-4705.2955118473747</v>
          </cell>
          <cell r="L32">
            <v>0</v>
          </cell>
          <cell r="M32">
            <v>-54923.65219362174</v>
          </cell>
          <cell r="N32">
            <v>0</v>
          </cell>
          <cell r="O32">
            <v>-1087.593783198301</v>
          </cell>
          <cell r="P32">
            <v>22796.486119682435</v>
          </cell>
          <cell r="Q32">
            <v>-6360.1696346843</v>
          </cell>
          <cell r="R32">
            <v>-1654.8741228369254</v>
          </cell>
          <cell r="S32">
            <v>-67218.223484364746</v>
          </cell>
          <cell r="T32">
            <v>-12294.571290743006</v>
          </cell>
          <cell r="U32">
            <v>-14666.033500540523</v>
          </cell>
          <cell r="V32">
            <v>-13578.439717342222</v>
          </cell>
          <cell r="W32">
            <v>-6057.7707580911328</v>
          </cell>
          <cell r="X32">
            <v>302.39887659316719</v>
          </cell>
          <cell r="Y32">
            <v>-61359.858192736974</v>
          </cell>
          <cell r="Z32">
            <v>5858.3652916277715</v>
          </cell>
          <cell r="AA32">
            <v>-7579.4451836559147</v>
          </cell>
          <cell r="AB32">
            <v>7086.5883168846085</v>
          </cell>
          <cell r="AC32">
            <v>-5971.938952123779</v>
          </cell>
          <cell r="AD32">
            <v>85.83180596735383</v>
          </cell>
          <cell r="AE32">
            <v>-59606.950678203575</v>
          </cell>
          <cell r="AF32">
            <v>1752.9075145333991</v>
          </cell>
          <cell r="AG32">
            <v>-5530.6471080196034</v>
          </cell>
          <cell r="AH32">
            <v>2048.7980756363113</v>
          </cell>
          <cell r="AI32">
            <v>-6025.1749275422007</v>
          </cell>
          <cell r="AJ32">
            <v>-53.235975418421731</v>
          </cell>
          <cell r="AK32">
            <v>-60572.510801459779</v>
          </cell>
          <cell r="AL32">
            <v>-965.56012325620395</v>
          </cell>
          <cell r="AM32">
            <v>-6663.3182023140716</v>
          </cell>
          <cell r="AN32">
            <v>-1132.6710942944683</v>
          </cell>
          <cell r="AO32">
            <v>-5928.4981488860703</v>
          </cell>
          <cell r="AP32">
            <v>96.676778656130409</v>
          </cell>
          <cell r="AQ32">
            <v>-58735.652006993259</v>
          </cell>
          <cell r="AR32">
            <v>1836.8587944665196</v>
          </cell>
          <cell r="AS32">
            <v>-4518.2205153018767</v>
          </cell>
          <cell r="AT32">
            <v>2145.0976870121949</v>
          </cell>
          <cell r="AU32">
            <v>-5833.7631271571117</v>
          </cell>
          <cell r="AV32">
            <v>94.7350217289586</v>
          </cell>
          <cell r="AW32">
            <v>-57641.933680638642</v>
          </cell>
          <cell r="AX32">
            <v>1093.7183263546176</v>
          </cell>
          <cell r="AY32">
            <v>-3286.8640906320161</v>
          </cell>
          <cell r="AZ32">
            <v>1231.3564246698606</v>
          </cell>
        </row>
        <row r="33">
          <cell r="A33">
            <v>2033</v>
          </cell>
          <cell r="B33">
            <v>-3603.6585252541313</v>
          </cell>
          <cell r="C33">
            <v>-35759.780270612886</v>
          </cell>
          <cell r="D33">
            <v>-1744.9335605207743</v>
          </cell>
          <cell r="E33">
            <v>-4703.6585252541308</v>
          </cell>
          <cell r="F33">
            <v>-1099.9999999999995</v>
          </cell>
          <cell r="G33">
            <v>-59627.310718875873</v>
          </cell>
          <cell r="H33">
            <v>-23867.530448262987</v>
          </cell>
          <cell r="I33">
            <v>-30429.668588632332</v>
          </cell>
          <cell r="J33">
            <v>-28684.735028111558</v>
          </cell>
          <cell r="K33">
            <v>-4703.6585252541308</v>
          </cell>
          <cell r="L33">
            <v>0</v>
          </cell>
          <cell r="M33">
            <v>-59627.310718875873</v>
          </cell>
          <cell r="N33">
            <v>0</v>
          </cell>
          <cell r="O33">
            <v>-6792.6091601924682</v>
          </cell>
          <cell r="P33">
            <v>23637.059428439865</v>
          </cell>
          <cell r="Q33">
            <v>-6579.8288397103433</v>
          </cell>
          <cell r="R33">
            <v>-1876.1703144562125</v>
          </cell>
          <cell r="S33">
            <v>-73798.052324075092</v>
          </cell>
          <cell r="T33">
            <v>-14170.741605199219</v>
          </cell>
          <cell r="U33">
            <v>-22500.34111225255</v>
          </cell>
          <cell r="V33">
            <v>-15707.731952060083</v>
          </cell>
          <cell r="W33">
            <v>-6273.6212014848361</v>
          </cell>
          <cell r="X33">
            <v>306.20763822550725</v>
          </cell>
          <cell r="Y33">
            <v>-67633.479394221809</v>
          </cell>
          <cell r="Z33">
            <v>6164.5729298532824</v>
          </cell>
          <cell r="AA33">
            <v>-14979.86623319719</v>
          </cell>
          <cell r="AB33">
            <v>7520.4748790553604</v>
          </cell>
          <cell r="AC33">
            <v>-6195.8086681599689</v>
          </cell>
          <cell r="AD33">
            <v>77.812533324867218</v>
          </cell>
          <cell r="AE33">
            <v>-65802.759346363542</v>
          </cell>
          <cell r="AF33">
            <v>1830.7200478582672</v>
          </cell>
          <cell r="AG33">
            <v>-12817.532964525108</v>
          </cell>
          <cell r="AH33">
            <v>2162.3332686720823</v>
          </cell>
          <cell r="AI33">
            <v>-6248.9769314033756</v>
          </cell>
          <cell r="AJ33">
            <v>-53.168263243406727</v>
          </cell>
          <cell r="AK33">
            <v>-66821.487732863156</v>
          </cell>
          <cell r="AL33">
            <v>-1018.7283864996134</v>
          </cell>
          <cell r="AM33">
            <v>-14023.532598347343</v>
          </cell>
          <cell r="AN33">
            <v>-1205.9996338222354</v>
          </cell>
          <cell r="AO33">
            <v>-6152.3001527472434</v>
          </cell>
          <cell r="AP33">
            <v>96.676778656132228</v>
          </cell>
          <cell r="AQ33">
            <v>-64887.952159740504</v>
          </cell>
          <cell r="AR33">
            <v>1933.5355731226518</v>
          </cell>
          <cell r="AS33">
            <v>-11743.879913817475</v>
          </cell>
          <cell r="AT33">
            <v>2279.6526845298686</v>
          </cell>
          <cell r="AU33">
            <v>-6053.750950170077</v>
          </cell>
          <cell r="AV33">
            <v>98.549202577166398</v>
          </cell>
          <cell r="AW33">
            <v>-63695.684630808719</v>
          </cell>
          <cell r="AX33">
            <v>1192.2675289317849</v>
          </cell>
          <cell r="AY33">
            <v>-10393.054761551366</v>
          </cell>
          <cell r="AZ33">
            <v>1350.8251522661085</v>
          </cell>
        </row>
        <row r="34">
          <cell r="A34">
            <v>2034</v>
          </cell>
          <cell r="B34">
            <v>-3531.102171772905</v>
          </cell>
          <cell r="C34">
            <v>-39290.882442385788</v>
          </cell>
          <cell r="D34">
            <v>-6740.4175039707807</v>
          </cell>
          <cell r="E34">
            <v>-4631.1021717729054</v>
          </cell>
          <cell r="F34">
            <v>-1100.0000000000005</v>
          </cell>
          <cell r="G34">
            <v>-64258.412890648775</v>
          </cell>
          <cell r="H34">
            <v>-24967.530448262987</v>
          </cell>
          <cell r="I34">
            <v>-37023.320077370452</v>
          </cell>
          <cell r="J34">
            <v>-30282.902573399671</v>
          </cell>
          <cell r="K34">
            <v>-4631.1021717729045</v>
          </cell>
          <cell r="L34">
            <v>0</v>
          </cell>
          <cell r="M34">
            <v>-64258.412890648775</v>
          </cell>
          <cell r="N34">
            <v>0</v>
          </cell>
          <cell r="O34">
            <v>-12530.532889517213</v>
          </cell>
          <cell r="P34">
            <v>24492.787187853239</v>
          </cell>
          <cell r="Q34">
            <v>-6708.7318823734513</v>
          </cell>
          <cell r="R34">
            <v>-2077.6297106005468</v>
          </cell>
          <cell r="S34">
            <v>-80506.784206448545</v>
          </cell>
          <cell r="T34">
            <v>-16248.37131579977</v>
          </cell>
          <cell r="U34">
            <v>-30608.931300138414</v>
          </cell>
          <cell r="V34">
            <v>-18078.398410621201</v>
          </cell>
          <cell r="W34">
            <v>-6398.8188884802457</v>
          </cell>
          <cell r="X34">
            <v>309.91299389320557</v>
          </cell>
          <cell r="Y34">
            <v>-74032.298282702061</v>
          </cell>
          <cell r="Z34">
            <v>6474.4859237464843</v>
          </cell>
          <cell r="AA34">
            <v>-22644.194582767454</v>
          </cell>
          <cell r="AB34">
            <v>7964.7367173709608</v>
          </cell>
          <cell r="AC34">
            <v>-6330.36852031538</v>
          </cell>
          <cell r="AD34">
            <v>68.450368164865722</v>
          </cell>
          <cell r="AE34">
            <v>-72133.127866678929</v>
          </cell>
          <cell r="AF34">
            <v>1899.1704160231311</v>
          </cell>
          <cell r="AG34">
            <v>-20375.805754109264</v>
          </cell>
          <cell r="AH34">
            <v>2268.3888286581896</v>
          </cell>
          <cell r="AI34">
            <v>-6383.3309953197686</v>
          </cell>
          <cell r="AJ34">
            <v>-52.96247500438858</v>
          </cell>
          <cell r="AK34">
            <v>-73204.81872818293</v>
          </cell>
          <cell r="AL34">
            <v>-1071.6908615040011</v>
          </cell>
          <cell r="AM34">
            <v>-21656.216296518942</v>
          </cell>
          <cell r="AN34">
            <v>-1280.4105424096779</v>
          </cell>
          <cell r="AO34">
            <v>-6286.6542166636364</v>
          </cell>
          <cell r="AP34">
            <v>96.676778656132228</v>
          </cell>
          <cell r="AQ34">
            <v>-71174.606376404146</v>
          </cell>
          <cell r="AR34">
            <v>2030.2123517787841</v>
          </cell>
          <cell r="AS34">
            <v>-19239.459495085121</v>
          </cell>
          <cell r="AT34">
            <v>2416.7568014338212</v>
          </cell>
          <cell r="AU34">
            <v>-6184.3472004429068</v>
          </cell>
          <cell r="AV34">
            <v>102.30701622072957</v>
          </cell>
          <cell r="AW34">
            <v>-69880.031831251632</v>
          </cell>
          <cell r="AX34">
            <v>1294.5745451525145</v>
          </cell>
          <cell r="AY34">
            <v>-17762.371806656622</v>
          </cell>
          <cell r="AZ34">
            <v>1477.087688428499</v>
          </cell>
        </row>
        <row r="35">
          <cell r="A35">
            <v>2035</v>
          </cell>
          <cell r="B35">
            <v>-3320.9806015674803</v>
          </cell>
          <cell r="C35">
            <v>-42611.863043953272</v>
          </cell>
          <cell r="D35">
            <v>-11609.334716471665</v>
          </cell>
          <cell r="E35">
            <v>-4420.9806015674803</v>
          </cell>
          <cell r="F35">
            <v>-1100</v>
          </cell>
          <cell r="G35">
            <v>-68679.393492216259</v>
          </cell>
          <cell r="H35">
            <v>-26067.530448262987</v>
          </cell>
          <cell r="I35">
            <v>-43522.859873751804</v>
          </cell>
          <cell r="J35">
            <v>-31913.525157280139</v>
          </cell>
          <cell r="K35">
            <v>-4420.9806015674803</v>
          </cell>
          <cell r="L35">
            <v>0</v>
          </cell>
          <cell r="M35">
            <v>-68679.393492216259</v>
          </cell>
          <cell r="N35">
            <v>0</v>
          </cell>
          <cell r="O35">
            <v>-18166.145745779373</v>
          </cell>
          <cell r="P35">
            <v>25356.714127972431</v>
          </cell>
          <cell r="Q35">
            <v>-6758.8671718580154</v>
          </cell>
          <cell r="R35">
            <v>-2337.886570290535</v>
          </cell>
          <cell r="S35">
            <v>-87265.65137830656</v>
          </cell>
          <cell r="T35">
            <v>-18586.257886090301</v>
          </cell>
          <cell r="U35">
            <v>-38927.613440385889</v>
          </cell>
          <cell r="V35">
            <v>-20761.467694606516</v>
          </cell>
          <cell r="W35">
            <v>-6445.1867119635053</v>
          </cell>
          <cell r="X35">
            <v>313.68045989451002</v>
          </cell>
          <cell r="Y35">
            <v>-80477.484994665559</v>
          </cell>
          <cell r="Z35">
            <v>6788.1663836410007</v>
          </cell>
          <cell r="AA35">
            <v>-30506.955288860427</v>
          </cell>
          <cell r="AB35">
            <v>8420.658151525462</v>
          </cell>
          <cell r="AC35">
            <v>-6387.3531203626071</v>
          </cell>
          <cell r="AD35">
            <v>57.833591600898217</v>
          </cell>
          <cell r="AE35">
            <v>-78520.480987041534</v>
          </cell>
          <cell r="AF35">
            <v>1957.0040076240257</v>
          </cell>
          <cell r="AG35">
            <v>-28141.371386845967</v>
          </cell>
          <cell r="AH35">
            <v>2365.5839020144595</v>
          </cell>
          <cell r="AI35">
            <v>-6440.1430515389429</v>
          </cell>
          <cell r="AJ35">
            <v>-52.789931176335813</v>
          </cell>
          <cell r="AK35">
            <v>-79644.961779721867</v>
          </cell>
          <cell r="AL35">
            <v>-1124.4807926803333</v>
          </cell>
          <cell r="AM35">
            <v>-29497.342709045173</v>
          </cell>
          <cell r="AN35">
            <v>-1355.971322199206</v>
          </cell>
          <cell r="AO35">
            <v>-6343.4662728828116</v>
          </cell>
          <cell r="AP35">
            <v>96.676778656131319</v>
          </cell>
          <cell r="AQ35">
            <v>-77518.072649286958</v>
          </cell>
          <cell r="AR35">
            <v>2126.889130434909</v>
          </cell>
          <cell r="AS35">
            <v>-26941.050387649007</v>
          </cell>
          <cell r="AT35">
            <v>2556.2923213961658</v>
          </cell>
          <cell r="AU35">
            <v>-6237.4569772102986</v>
          </cell>
          <cell r="AV35">
            <v>106.00929567251296</v>
          </cell>
          <cell r="AW35">
            <v>-76117.488808461931</v>
          </cell>
          <cell r="AX35">
            <v>1400.5838408250274</v>
          </cell>
          <cell r="AY35">
            <v>-25331.758745033992</v>
          </cell>
          <cell r="AZ35">
            <v>1609.291642615015</v>
          </cell>
        </row>
        <row r="36">
          <cell r="A36">
            <v>2036</v>
          </cell>
          <cell r="B36">
            <v>-3032.9645358496964</v>
          </cell>
          <cell r="C36">
            <v>-45644.827579802964</v>
          </cell>
          <cell r="D36">
            <v>-16227.108490340854</v>
          </cell>
          <cell r="E36">
            <v>-4132.9645358496964</v>
          </cell>
          <cell r="F36">
            <v>-1100</v>
          </cell>
          <cell r="G36">
            <v>-72812.358028065952</v>
          </cell>
          <cell r="H36">
            <v>-27167.530448262987</v>
          </cell>
          <cell r="I36">
            <v>-49804.422697840942</v>
          </cell>
          <cell r="J36">
            <v>-33577.314207500087</v>
          </cell>
          <cell r="K36">
            <v>-4132.9645358496964</v>
          </cell>
          <cell r="L36">
            <v>0</v>
          </cell>
          <cell r="M36">
            <v>-72812.358028065952</v>
          </cell>
          <cell r="N36">
            <v>0</v>
          </cell>
          <cell r="O36">
            <v>-23589.603345908185</v>
          </cell>
          <cell r="P36">
            <v>26214.819351932758</v>
          </cell>
          <cell r="Q36">
            <v>-6707.2689699076691</v>
          </cell>
          <cell r="R36">
            <v>-2574.3044340579727</v>
          </cell>
          <cell r="S36">
            <v>-93972.920348214233</v>
          </cell>
          <cell r="T36">
            <v>-21160.562320148281</v>
          </cell>
          <cell r="U36">
            <v>-47316.507062653262</v>
          </cell>
          <cell r="V36">
            <v>-23726.903716745077</v>
          </cell>
          <cell r="W36">
            <v>-6390.2227633042667</v>
          </cell>
          <cell r="X36">
            <v>317.04620660340242</v>
          </cell>
          <cell r="Y36">
            <v>-86867.707757969823</v>
          </cell>
          <cell r="Z36">
            <v>7105.2125902444095</v>
          </cell>
          <cell r="AA36">
            <v>-38428.506092066149</v>
          </cell>
          <cell r="AB36">
            <v>8888.0009705871125</v>
          </cell>
          <cell r="AC36">
            <v>-6343.8976776555528</v>
          </cell>
          <cell r="AD36">
            <v>46.325085648713866</v>
          </cell>
          <cell r="AE36">
            <v>-84864.378664697084</v>
          </cell>
          <cell r="AF36">
            <v>2003.3290932727396</v>
          </cell>
          <cell r="AG36">
            <v>-35975.605743481894</v>
          </cell>
          <cell r="AH36">
            <v>2452.900348584255</v>
          </cell>
          <cell r="AI36">
            <v>-6396.1379152511372</v>
          </cell>
          <cell r="AJ36">
            <v>-52.240237595584404</v>
          </cell>
          <cell r="AK36">
            <v>-86041.099694973003</v>
          </cell>
          <cell r="AL36">
            <v>-1176.7210302759195</v>
          </cell>
          <cell r="AM36">
            <v>-37407.894427344188</v>
          </cell>
          <cell r="AN36">
            <v>-1432.2886838622944</v>
          </cell>
          <cell r="AO36">
            <v>-6299.4611365950041</v>
          </cell>
          <cell r="AP36">
            <v>96.676778656133138</v>
          </cell>
          <cell r="AQ36">
            <v>-83817.533785881969</v>
          </cell>
          <cell r="AR36">
            <v>2223.565909091034</v>
          </cell>
          <cell r="AS36">
            <v>-34709.592064449396</v>
          </cell>
          <cell r="AT36">
            <v>2698.3023628947922</v>
          </cell>
          <cell r="AU36">
            <v>-6189.8042749601436</v>
          </cell>
          <cell r="AV36">
            <v>109.65686163486043</v>
          </cell>
          <cell r="AW36">
            <v>-82307.293083422075</v>
          </cell>
          <cell r="AX36">
            <v>1510.2407024598942</v>
          </cell>
          <cell r="AY36">
            <v>-32962.104398064475</v>
          </cell>
          <cell r="AZ36">
            <v>1747.4876663849209</v>
          </cell>
        </row>
        <row r="37">
          <cell r="A37">
            <v>2037</v>
          </cell>
          <cell r="B37">
            <v>-2471.1409116203681</v>
          </cell>
          <cell r="C37">
            <v>-48115.968491423329</v>
          </cell>
          <cell r="D37">
            <v>-20340.624308786941</v>
          </cell>
          <cell r="E37">
            <v>-3571.1409116203695</v>
          </cell>
          <cell r="F37">
            <v>-1100.0000000000014</v>
          </cell>
          <cell r="G37">
            <v>-76383.498939686324</v>
          </cell>
          <cell r="H37">
            <v>-28267.530448262994</v>
          </cell>
          <cell r="I37">
            <v>-55615.567549764928</v>
          </cell>
          <cell r="J37">
            <v>-35274.943240977984</v>
          </cell>
          <cell r="K37">
            <v>-3571.140911620369</v>
          </cell>
          <cell r="L37">
            <v>0</v>
          </cell>
          <cell r="M37">
            <v>-76383.498939686324</v>
          </cell>
          <cell r="N37">
            <v>0</v>
          </cell>
          <cell r="O37">
            <v>-28556.830021553062</v>
          </cell>
          <cell r="P37">
            <v>27058.737528211866</v>
          </cell>
          <cell r="Q37">
            <v>-6383.4531067832531</v>
          </cell>
          <cell r="R37">
            <v>-2812.3121951628841</v>
          </cell>
          <cell r="S37">
            <v>-100356.37345499749</v>
          </cell>
          <cell r="T37">
            <v>-23972.874515311167</v>
          </cell>
          <cell r="U37">
            <v>-55540.155573561722</v>
          </cell>
          <cell r="V37">
            <v>-26983.32555200866</v>
          </cell>
          <cell r="W37">
            <v>-6063.4758576802269</v>
          </cell>
          <cell r="X37">
            <v>319.97724910302622</v>
          </cell>
          <cell r="Y37">
            <v>-92931.18361565005</v>
          </cell>
          <cell r="Z37">
            <v>7425.1898393474403</v>
          </cell>
          <cell r="AA37">
            <v>-46173.619915046358</v>
          </cell>
          <cell r="AB37">
            <v>9366.535658515364</v>
          </cell>
          <cell r="AC37">
            <v>-6029.3655963541814</v>
          </cell>
          <cell r="AD37">
            <v>34.110261326045475</v>
          </cell>
          <cell r="AE37">
            <v>-90893.744261051266</v>
          </cell>
          <cell r="AF37">
            <v>2037.4393545987841</v>
          </cell>
          <cell r="AG37">
            <v>-43644.147315927694</v>
          </cell>
          <cell r="AH37">
            <v>2529.4725991186642</v>
          </cell>
          <cell r="AI37">
            <v>-6081.2457292467097</v>
          </cell>
          <cell r="AJ37">
            <v>-51.880132892528309</v>
          </cell>
          <cell r="AK37">
            <v>-92122.345424219719</v>
          </cell>
          <cell r="AL37">
            <v>-1228.6011631684523</v>
          </cell>
          <cell r="AM37">
            <v>-45153.762979857689</v>
          </cell>
          <cell r="AN37">
            <v>-1509.6156639299952</v>
          </cell>
          <cell r="AO37">
            <v>-5984.5689505905757</v>
          </cell>
          <cell r="AP37">
            <v>96.676778656134047</v>
          </cell>
          <cell r="AQ37">
            <v>-89802.102736472545</v>
          </cell>
          <cell r="AR37">
            <v>2320.2426877471735</v>
          </cell>
          <cell r="AS37">
            <v>-42310.932170787433</v>
          </cell>
          <cell r="AT37">
            <v>2842.8308090702558</v>
          </cell>
          <cell r="AU37">
            <v>-5871.3184279090683</v>
          </cell>
          <cell r="AV37">
            <v>113.25052268150739</v>
          </cell>
          <cell r="AW37">
            <v>-88178.611511331139</v>
          </cell>
          <cell r="AX37">
            <v>1623.4912251414062</v>
          </cell>
          <cell r="AY37">
            <v>-40419.20405266196</v>
          </cell>
          <cell r="AZ37">
            <v>1891.728118125473</v>
          </cell>
        </row>
        <row r="38">
          <cell r="A38">
            <v>2038</v>
          </cell>
          <cell r="B38">
            <v>-1763.5737131985491</v>
          </cell>
          <cell r="C38">
            <v>-49879.542204621881</v>
          </cell>
          <cell r="D38">
            <v>-23779.444824526749</v>
          </cell>
          <cell r="E38">
            <v>-2863.5737131985488</v>
          </cell>
          <cell r="F38">
            <v>-1099.9999999999998</v>
          </cell>
          <cell r="G38">
            <v>-79247.072652884875</v>
          </cell>
          <cell r="H38">
            <v>-29367.530448262994</v>
          </cell>
          <cell r="I38">
            <v>-60782.485478851668</v>
          </cell>
          <cell r="J38">
            <v>-37003.040654324919</v>
          </cell>
          <cell r="K38">
            <v>-2863.5737131985488</v>
          </cell>
          <cell r="L38">
            <v>0</v>
          </cell>
          <cell r="M38">
            <v>-79247.072652884875</v>
          </cell>
          <cell r="N38">
            <v>0</v>
          </cell>
          <cell r="O38">
            <v>-32889.557139740078</v>
          </cell>
          <cell r="P38">
            <v>27892.92833911159</v>
          </cell>
          <cell r="Q38">
            <v>-5943.0554506418039</v>
          </cell>
          <cell r="R38">
            <v>-3079.481737443255</v>
          </cell>
          <cell r="S38">
            <v>-106299.42890563929</v>
          </cell>
          <cell r="T38">
            <v>-27052.356252754413</v>
          </cell>
          <cell r="U38">
            <v>-63457.161375644457</v>
          </cell>
          <cell r="V38">
            <v>-30567.604235904379</v>
          </cell>
          <cell r="W38">
            <v>-5620.5029101897171</v>
          </cell>
          <cell r="X38">
            <v>322.55254045208676</v>
          </cell>
          <cell r="Y38">
            <v>-98551.686525839774</v>
          </cell>
          <cell r="Z38">
            <v>7747.7423797995143</v>
          </cell>
          <cell r="AA38">
            <v>-53601.063756934935</v>
          </cell>
          <cell r="AB38">
            <v>9856.0976187095221</v>
          </cell>
          <cell r="AC38">
            <v>-5599.449570931778</v>
          </cell>
          <cell r="AD38">
            <v>21.053339257939115</v>
          </cell>
          <cell r="AE38">
            <v>-96493.193831983051</v>
          </cell>
          <cell r="AF38">
            <v>2058.4926938567223</v>
          </cell>
          <cell r="AG38">
            <v>-51006.809520418428</v>
          </cell>
          <cell r="AH38">
            <v>2594.2542365165064</v>
          </cell>
          <cell r="AI38">
            <v>-5650.7884362341865</v>
          </cell>
          <cell r="AJ38">
            <v>-51.338865302408522</v>
          </cell>
          <cell r="AK38">
            <v>-97773.133860453905</v>
          </cell>
          <cell r="AL38">
            <v>-1279.9400284708536</v>
          </cell>
          <cell r="AM38">
            <v>-52594.565453328483</v>
          </cell>
          <cell r="AN38">
            <v>-1587.755932910055</v>
          </cell>
          <cell r="AO38">
            <v>-5554.1116575780543</v>
          </cell>
          <cell r="AP38">
            <v>96.676778656132228</v>
          </cell>
          <cell r="AQ38">
            <v>-95356.214394050592</v>
          </cell>
          <cell r="AR38">
            <v>2416.919466403313</v>
          </cell>
          <cell r="AS38">
            <v>-49604.643132042242</v>
          </cell>
          <cell r="AT38">
            <v>2989.9223212862416</v>
          </cell>
          <cell r="AU38">
            <v>-5437.3205821412266</v>
          </cell>
          <cell r="AV38">
            <v>116.79107543682767</v>
          </cell>
          <cell r="AW38">
            <v>-93615.932093472366</v>
          </cell>
          <cell r="AX38">
            <v>1740.2823005782266</v>
          </cell>
          <cell r="AY38">
            <v>-47562.576050670817</v>
          </cell>
          <cell r="AZ38">
            <v>2042.0670813714241</v>
          </cell>
        </row>
        <row r="39">
          <cell r="A39">
            <v>2039</v>
          </cell>
          <cell r="B39">
            <v>-914.91101661067705</v>
          </cell>
          <cell r="C39">
            <v>-50794.453221232558</v>
          </cell>
          <cell r="D39">
            <v>-26411.317346639262</v>
          </cell>
          <cell r="E39">
            <v>-2014.9110166106775</v>
          </cell>
          <cell r="F39">
            <v>-1100.0000000000005</v>
          </cell>
          <cell r="G39">
            <v>-81261.983669495559</v>
          </cell>
          <cell r="H39">
            <v>-30467.530448263002</v>
          </cell>
          <cell r="I39">
            <v>-65173.101476813797</v>
          </cell>
          <cell r="J39">
            <v>-38761.784130174536</v>
          </cell>
          <cell r="K39">
            <v>-2014.9110166106771</v>
          </cell>
          <cell r="L39">
            <v>0</v>
          </cell>
          <cell r="M39">
            <v>-81261.983669495559</v>
          </cell>
          <cell r="N39">
            <v>0</v>
          </cell>
          <cell r="O39">
            <v>-36449.718050233925</v>
          </cell>
          <cell r="P39">
            <v>28723.383426579872</v>
          </cell>
          <cell r="Q39">
            <v>-5420.9701331558117</v>
          </cell>
          <cell r="R39">
            <v>-3406.0591165451347</v>
          </cell>
          <cell r="S39">
            <v>-111720.39903879511</v>
          </cell>
          <cell r="T39">
            <v>-30458.415369299546</v>
          </cell>
          <cell r="U39">
            <v>-70997.38811514822</v>
          </cell>
          <cell r="V39">
            <v>-34547.670064914295</v>
          </cell>
          <cell r="W39">
            <v>-5095.9864467768157</v>
          </cell>
          <cell r="X39">
            <v>324.98368637899603</v>
          </cell>
          <cell r="Y39">
            <v>-103647.67297261659</v>
          </cell>
          <cell r="Z39">
            <v>8072.7260661785112</v>
          </cell>
          <cell r="AA39">
            <v>-60640.62269113338</v>
          </cell>
          <cell r="AB39">
            <v>10356.76542401484</v>
          </cell>
          <cell r="AC39">
            <v>-5089.0344513065329</v>
          </cell>
          <cell r="AD39">
            <v>6.9519954702827818</v>
          </cell>
          <cell r="AE39">
            <v>-101582.22828328959</v>
          </cell>
          <cell r="AF39">
            <v>2065.4446893270069</v>
          </cell>
          <cell r="AG39">
            <v>-57994.649803170621</v>
          </cell>
          <cell r="AH39">
            <v>2645.9728879627583</v>
          </cell>
          <cell r="AI39">
            <v>-5139.7368177277212</v>
          </cell>
          <cell r="AJ39">
            <v>-50.702366421188344</v>
          </cell>
          <cell r="AK39">
            <v>-102912.87067818163</v>
          </cell>
          <cell r="AL39">
            <v>-1330.6423948920419</v>
          </cell>
          <cell r="AM39">
            <v>-59661.286165166261</v>
          </cell>
          <cell r="AN39">
            <v>-1666.6363619956392</v>
          </cell>
          <cell r="AO39">
            <v>-5043.060039071589</v>
          </cell>
          <cell r="AP39">
            <v>96.676778656132228</v>
          </cell>
          <cell r="AQ39">
            <v>-100399.27443312218</v>
          </cell>
          <cell r="AR39">
            <v>2513.5962450594525</v>
          </cell>
          <cell r="AS39">
            <v>-56521.663812235536</v>
          </cell>
          <cell r="AT39">
            <v>3139.6223529307244</v>
          </cell>
          <cell r="AU39">
            <v>-4922.7807343191789</v>
          </cell>
          <cell r="AV39">
            <v>120.2793047524101</v>
          </cell>
          <cell r="AW39">
            <v>-98538.712827791547</v>
          </cell>
          <cell r="AX39">
            <v>1860.5616053306294</v>
          </cell>
          <cell r="AY39">
            <v>-54323.10342860956</v>
          </cell>
          <cell r="AZ39">
            <v>2198.5603836259761</v>
          </cell>
        </row>
        <row r="40">
          <cell r="A40">
            <v>2040</v>
          </cell>
          <cell r="B40">
            <v>109.57166912136108</v>
          </cell>
          <cell r="C40">
            <v>-50684.881552111197</v>
          </cell>
          <cell r="D40">
            <v>-28049.15191200791</v>
          </cell>
          <cell r="E40">
            <v>-990.42833087863937</v>
          </cell>
          <cell r="F40">
            <v>-1100.0000000000005</v>
          </cell>
          <cell r="G40">
            <v>-82252.412000374199</v>
          </cell>
          <cell r="H40">
            <v>-31567.530448263002</v>
          </cell>
          <cell r="I40">
            <v>-68600.869057505275</v>
          </cell>
          <cell r="J40">
            <v>-40551.717145497365</v>
          </cell>
          <cell r="K40">
            <v>-990.42833087863914</v>
          </cell>
          <cell r="L40">
            <v>0</v>
          </cell>
          <cell r="M40">
            <v>-82252.412000374199</v>
          </cell>
          <cell r="N40">
            <v>0</v>
          </cell>
          <cell r="O40">
            <v>-39052.730873519416</v>
          </cell>
          <cell r="P40">
            <v>29548.138183985859</v>
          </cell>
          <cell r="Q40">
            <v>-4783.1233582060304</v>
          </cell>
          <cell r="R40">
            <v>-3792.6950273273915</v>
          </cell>
          <cell r="S40">
            <v>-116503.52239700113</v>
          </cell>
          <cell r="T40">
            <v>-34251.110396626929</v>
          </cell>
          <cell r="U40">
            <v>-78043.467771416763</v>
          </cell>
          <cell r="V40">
            <v>-38990.736897897346</v>
          </cell>
          <cell r="W40">
            <v>-4455.8622260941411</v>
          </cell>
          <cell r="X40">
            <v>327.26113211188931</v>
          </cell>
          <cell r="Y40">
            <v>-108103.53519871074</v>
          </cell>
          <cell r="Z40">
            <v>8399.987198290386</v>
          </cell>
          <cell r="AA40">
            <v>-67174.88683947247</v>
          </cell>
          <cell r="AB40">
            <v>10868.580931944292</v>
          </cell>
          <cell r="AC40">
            <v>-4463.9279638457301</v>
          </cell>
          <cell r="AD40">
            <v>-8.0657377515890403</v>
          </cell>
          <cell r="AE40">
            <v>-106046.15624713531</v>
          </cell>
          <cell r="AF40">
            <v>2057.3789515754324</v>
          </cell>
          <cell r="AG40">
            <v>-64491.396216004614</v>
          </cell>
          <cell r="AH40">
            <v>2683.4906234678565</v>
          </cell>
          <cell r="AI40">
            <v>-4513.9370239340114</v>
          </cell>
          <cell r="AJ40">
            <v>-50.009060088281331</v>
          </cell>
          <cell r="AK40">
            <v>-107426.80770211564</v>
          </cell>
          <cell r="AL40">
            <v>-1380.6514549803251</v>
          </cell>
          <cell r="AM40">
            <v>-66237.612771728061</v>
          </cell>
          <cell r="AN40">
            <v>-1746.2165557234475</v>
          </cell>
          <cell r="AO40">
            <v>-4417.2602452778792</v>
          </cell>
          <cell r="AP40">
            <v>96.676778656132228</v>
          </cell>
          <cell r="AQ40">
            <v>-104816.53467840006</v>
          </cell>
          <cell r="AR40">
            <v>2610.2730237155774</v>
          </cell>
          <cell r="AS40">
            <v>-62945.635608266573</v>
          </cell>
          <cell r="AT40">
            <v>3291.9771634614881</v>
          </cell>
          <cell r="AU40">
            <v>-4293.5442613968125</v>
          </cell>
          <cell r="AV40">
            <v>123.71598388106668</v>
          </cell>
          <cell r="AW40">
            <v>-102832.25708918837</v>
          </cell>
          <cell r="AX40">
            <v>1984.2775892116915</v>
          </cell>
          <cell r="AY40">
            <v>-60584.369992576991</v>
          </cell>
          <cell r="AZ40">
            <v>2361.2656156895828</v>
          </cell>
        </row>
        <row r="41">
          <cell r="A41">
            <v>2041</v>
          </cell>
          <cell r="B41">
            <v>1375.6928204664687</v>
          </cell>
          <cell r="C41">
            <v>-49309.188731644732</v>
          </cell>
          <cell r="D41">
            <v>-28440.381335767961</v>
          </cell>
          <cell r="E41">
            <v>275.69282046646867</v>
          </cell>
          <cell r="F41">
            <v>-1100</v>
          </cell>
          <cell r="G41">
            <v>-81976.719179907726</v>
          </cell>
          <cell r="H41">
            <v>-32667.530448262994</v>
          </cell>
          <cell r="I41">
            <v>-70813.774151047081</v>
          </cell>
          <cell r="J41">
            <v>-42373.39281527912</v>
          </cell>
          <cell r="K41">
            <v>275.69282046646896</v>
          </cell>
          <cell r="L41">
            <v>0</v>
          </cell>
          <cell r="M41">
            <v>-81976.719179907726</v>
          </cell>
          <cell r="N41">
            <v>0</v>
          </cell>
          <cell r="O41">
            <v>-40450.56738208449</v>
          </cell>
          <cell r="P41">
            <v>30363.206768962591</v>
          </cell>
          <cell r="Q41">
            <v>-3855.5444379446276</v>
          </cell>
          <cell r="R41">
            <v>-4131.2372584110963</v>
          </cell>
          <cell r="S41">
            <v>-120359.06683494576</v>
          </cell>
          <cell r="T41">
            <v>-38382.347655038029</v>
          </cell>
          <cell r="U41">
            <v>-84297.840469730581</v>
          </cell>
          <cell r="V41">
            <v>-43847.273087646092</v>
          </cell>
          <cell r="W41">
            <v>-3526.6398872912505</v>
          </cell>
          <cell r="X41">
            <v>328.9045506533771</v>
          </cell>
          <cell r="Y41">
            <v>-111630.175086002</v>
          </cell>
          <cell r="Z41">
            <v>8728.891748943759</v>
          </cell>
          <cell r="AA41">
            <v>-72906.771096586424</v>
          </cell>
          <cell r="AB41">
            <v>11391.069373144157</v>
          </cell>
          <cell r="AC41">
            <v>-3550.5173250165708</v>
          </cell>
          <cell r="AD41">
            <v>-23.877437725320306</v>
          </cell>
          <cell r="AE41">
            <v>-109596.67357215188</v>
          </cell>
          <cell r="AF41">
            <v>2033.5015138501185</v>
          </cell>
          <cell r="AG41">
            <v>-70200.999467900387</v>
          </cell>
          <cell r="AH41">
            <v>2705.7716286860377</v>
          </cell>
          <cell r="AI41">
            <v>-3599.6864153372035</v>
          </cell>
          <cell r="AJ41">
            <v>-49.169090320632677</v>
          </cell>
          <cell r="AK41">
            <v>-111026.49411745284</v>
          </cell>
          <cell r="AL41">
            <v>-1429.8205453009577</v>
          </cell>
          <cell r="AM41">
            <v>-72027.353805536361</v>
          </cell>
          <cell r="AN41">
            <v>-1826.3543376359739</v>
          </cell>
          <cell r="AO41">
            <v>-3503.0096366810717</v>
          </cell>
          <cell r="AP41">
            <v>96.676778656131773</v>
          </cell>
          <cell r="AQ41">
            <v>-108319.54431508113</v>
          </cell>
          <cell r="AR41">
            <v>2706.9498023717024</v>
          </cell>
          <cell r="AS41">
            <v>-68580.31997283519</v>
          </cell>
          <cell r="AT41">
            <v>3447.0338327011705</v>
          </cell>
          <cell r="AU41">
            <v>-3375.9077620328635</v>
          </cell>
          <cell r="AV41">
            <v>127.1018746482082</v>
          </cell>
          <cell r="AW41">
            <v>-106208.16485122123</v>
          </cell>
          <cell r="AX41">
            <v>2111.3794638599065</v>
          </cell>
          <cell r="AY41">
            <v>-66050.077821332452</v>
          </cell>
          <cell r="AZ41">
            <v>2530.2421515027381</v>
          </cell>
        </row>
        <row r="42">
          <cell r="A42">
            <v>2042</v>
          </cell>
          <cell r="B42">
            <v>2761.4623179683354</v>
          </cell>
          <cell r="C42">
            <v>-46547.726413676399</v>
          </cell>
          <cell r="D42">
            <v>-27443.615140090275</v>
          </cell>
          <cell r="E42">
            <v>1661.4623179683354</v>
          </cell>
          <cell r="F42">
            <v>-1100</v>
          </cell>
          <cell r="G42">
            <v>-80315.256861939386</v>
          </cell>
          <cell r="H42">
            <v>-33767.530448262987</v>
          </cell>
          <cell r="I42">
            <v>-71670.989203531513</v>
          </cell>
          <cell r="J42">
            <v>-44227.374063441239</v>
          </cell>
          <cell r="K42">
            <v>1661.4623179683354</v>
          </cell>
          <cell r="L42">
            <v>0</v>
          </cell>
          <cell r="M42">
            <v>-80315.256861939386</v>
          </cell>
          <cell r="N42">
            <v>0</v>
          </cell>
          <cell r="O42">
            <v>-40492.313625298106</v>
          </cell>
          <cell r="P42">
            <v>31178.675578233408</v>
          </cell>
          <cell r="Q42">
            <v>-2766.5476499783613</v>
          </cell>
          <cell r="R42">
            <v>-4428.0099679466966</v>
          </cell>
          <cell r="S42">
            <v>-123125.61448492411</v>
          </cell>
          <cell r="T42">
            <v>-42810.357622984724</v>
          </cell>
          <cell r="U42">
            <v>-89575.698818427263</v>
          </cell>
          <cell r="V42">
            <v>-49083.385193129157</v>
          </cell>
          <cell r="W42">
            <v>-2436.7154271893814</v>
          </cell>
          <cell r="X42">
            <v>329.83222278897983</v>
          </cell>
          <cell r="Y42">
            <v>-114066.89051319138</v>
          </cell>
          <cell r="Z42">
            <v>9058.723971732732</v>
          </cell>
          <cell r="AA42">
            <v>-77652.010267690741</v>
          </cell>
          <cell r="AB42">
            <v>11923.688550736522</v>
          </cell>
          <cell r="AC42">
            <v>-2477.6009743615568</v>
          </cell>
          <cell r="AD42">
            <v>-40.885547172175393</v>
          </cell>
          <cell r="AE42">
            <v>-112074.27454651344</v>
          </cell>
          <cell r="AF42">
            <v>1992.6159666779422</v>
          </cell>
          <cell r="AG42">
            <v>-74942.45305190004</v>
          </cell>
          <cell r="AH42">
            <v>2709.5572157907009</v>
          </cell>
          <cell r="AI42">
            <v>-2525.9911225020337</v>
          </cell>
          <cell r="AJ42">
            <v>-48.390148140476867</v>
          </cell>
          <cell r="AK42">
            <v>-113552.48523995487</v>
          </cell>
          <cell r="AL42">
            <v>-1478.2106934414332</v>
          </cell>
          <cell r="AM42">
            <v>-76848.12687512541</v>
          </cell>
          <cell r="AN42">
            <v>-1905.6738232253701</v>
          </cell>
          <cell r="AO42">
            <v>-2429.3143438459092</v>
          </cell>
          <cell r="AP42">
            <v>96.676778656124498</v>
          </cell>
          <cell r="AQ42">
            <v>-110748.85865892704</v>
          </cell>
          <cell r="AR42">
            <v>2803.6265810278273</v>
          </cell>
          <cell r="AS42">
            <v>-73243.868859339796</v>
          </cell>
          <cell r="AT42">
            <v>3604.2580157856137</v>
          </cell>
          <cell r="AU42">
            <v>-2298.8766162251395</v>
          </cell>
          <cell r="AV42">
            <v>130.43772762076969</v>
          </cell>
          <cell r="AW42">
            <v>-108507.04146744637</v>
          </cell>
          <cell r="AX42">
            <v>2241.8171914806735</v>
          </cell>
          <cell r="AY42">
            <v>-70538.81795919071</v>
          </cell>
          <cell r="AZ42">
            <v>2705.0509001490864</v>
          </cell>
        </row>
        <row r="43">
          <cell r="A43">
            <v>2043</v>
          </cell>
          <cell r="B43">
            <v>4198.9588263713213</v>
          </cell>
          <cell r="C43">
            <v>-42348.767587305076</v>
          </cell>
          <cell r="D43">
            <v>-24993.144939751408</v>
          </cell>
          <cell r="E43">
            <v>3098.9588263713208</v>
          </cell>
          <cell r="F43">
            <v>-1100.0000000000005</v>
          </cell>
          <cell r="G43">
            <v>-77216.298035568063</v>
          </cell>
          <cell r="H43">
            <v>-34867.530448262987</v>
          </cell>
          <cell r="I43">
            <v>-71107.378736543833</v>
          </cell>
          <cell r="J43">
            <v>-46114.233796792425</v>
          </cell>
          <cell r="K43">
            <v>3098.9588263713213</v>
          </cell>
          <cell r="L43">
            <v>0</v>
          </cell>
          <cell r="M43">
            <v>-77216.298035568063</v>
          </cell>
          <cell r="N43">
            <v>0</v>
          </cell>
          <cell r="O43">
            <v>-39104.199128388638</v>
          </cell>
          <cell r="P43">
            <v>32003.179608155195</v>
          </cell>
          <cell r="Q43">
            <v>-1590.5168760868521</v>
          </cell>
          <cell r="R43">
            <v>-4689.4757024581731</v>
          </cell>
          <cell r="S43">
            <v>-124716.13136101096</v>
          </cell>
          <cell r="T43">
            <v>-47499.833325442902</v>
          </cell>
          <cell r="U43">
            <v>-93775.219662634787</v>
          </cell>
          <cell r="V43">
            <v>-54671.020534246149</v>
          </cell>
          <cell r="W43">
            <v>-1260.2467863346226</v>
          </cell>
          <cell r="X43">
            <v>330.27008975222952</v>
          </cell>
          <cell r="Y43">
            <v>-115327.137299526</v>
          </cell>
          <cell r="Z43">
            <v>9388.994061484962</v>
          </cell>
          <cell r="AA43">
            <v>-81309.07045135746</v>
          </cell>
          <cell r="AB43">
            <v>12466.149211277327</v>
          </cell>
          <cell r="AC43">
            <v>-1319.6472144520969</v>
          </cell>
          <cell r="AD43">
            <v>-59.400428117474348</v>
          </cell>
          <cell r="AE43">
            <v>-113393.92176096553</v>
          </cell>
          <cell r="AF43">
            <v>1933.215538560471</v>
          </cell>
          <cell r="AG43">
            <v>-78616.894968978653</v>
          </cell>
          <cell r="AH43">
            <v>2692.1754823788069</v>
          </cell>
          <cell r="AI43">
            <v>-1367.2772609763633</v>
          </cell>
          <cell r="AJ43">
            <v>-47.63004652426639</v>
          </cell>
          <cell r="AK43">
            <v>-114919.76250093123</v>
          </cell>
          <cell r="AL43">
            <v>-1525.8407399657008</v>
          </cell>
          <cell r="AM43">
            <v>-80602.472504997204</v>
          </cell>
          <cell r="AN43">
            <v>-1985.5775360185507</v>
          </cell>
          <cell r="AO43">
            <v>-1270.6004823202384</v>
          </cell>
          <cell r="AP43">
            <v>96.676778656124952</v>
          </cell>
          <cell r="AQ43">
            <v>-112019.45914124728</v>
          </cell>
          <cell r="AR43">
            <v>2900.3033596839523</v>
          </cell>
          <cell r="AS43">
            <v>-76838.228158392711</v>
          </cell>
          <cell r="AT43">
            <v>3764.2443466044933</v>
          </cell>
          <cell r="AU43">
            <v>-1136.8762000467143</v>
          </cell>
          <cell r="AV43">
            <v>133.72428227352407</v>
          </cell>
          <cell r="AW43">
            <v>-109643.91766749308</v>
          </cell>
          <cell r="AX43">
            <v>2375.5414737542014</v>
          </cell>
          <cell r="AY43">
            <v>-73952.016035295077</v>
          </cell>
          <cell r="AZ43">
            <v>2886.2121230976336</v>
          </cell>
        </row>
        <row r="44">
          <cell r="A44">
            <v>2044</v>
          </cell>
          <cell r="B44">
            <v>5681.5874153553959</v>
          </cell>
          <cell r="C44">
            <v>-36667.18017194968</v>
          </cell>
          <cell r="D44">
            <v>-21006.588373491282</v>
          </cell>
          <cell r="E44">
            <v>4581.5874153553959</v>
          </cell>
          <cell r="F44">
            <v>-1100</v>
          </cell>
          <cell r="G44">
            <v>-72634.71062021266</v>
          </cell>
          <cell r="H44">
            <v>-35967.53044826298</v>
          </cell>
          <cell r="I44">
            <v>-69041.143455556419</v>
          </cell>
          <cell r="J44">
            <v>-48034.555082065141</v>
          </cell>
          <cell r="K44">
            <v>4581.5874153553959</v>
          </cell>
          <cell r="L44">
            <v>0</v>
          </cell>
          <cell r="M44">
            <v>-72634.71062021266</v>
          </cell>
          <cell r="N44">
            <v>0</v>
          </cell>
          <cell r="O44">
            <v>-36209.413071455376</v>
          </cell>
          <cell r="P44">
            <v>32831.730384101043</v>
          </cell>
          <cell r="Q44">
            <v>-354.17197695645535</v>
          </cell>
          <cell r="R44">
            <v>-4935.7593923118511</v>
          </cell>
          <cell r="S44">
            <v>-125070.30333796742</v>
          </cell>
          <cell r="T44">
            <v>-52435.592717754756</v>
          </cell>
          <cell r="U44">
            <v>-96809.714588535295</v>
          </cell>
          <cell r="V44">
            <v>-60600.301517079919</v>
          </cell>
          <cell r="W44">
            <v>-24.137068907581366</v>
          </cell>
          <cell r="X44">
            <v>330.034908048874</v>
          </cell>
          <cell r="Y44">
            <v>-115351.27436843359</v>
          </cell>
          <cell r="Z44">
            <v>9719.0289695338288</v>
          </cell>
          <cell r="AA44">
            <v>-83792.45784284416</v>
          </cell>
          <cell r="AB44">
            <v>13017.256745691135</v>
          </cell>
          <cell r="AC44">
            <v>-103.47494535379549</v>
          </cell>
          <cell r="AD44">
            <v>-79.337876446214125</v>
          </cell>
          <cell r="AE44">
            <v>-113497.39670631933</v>
          </cell>
          <cell r="AF44">
            <v>1853.8776621142606</v>
          </cell>
          <cell r="AG44">
            <v>-81140.243914283099</v>
          </cell>
          <cell r="AH44">
            <v>2652.213928561061</v>
          </cell>
          <cell r="AI44">
            <v>-150.34675033085557</v>
          </cell>
          <cell r="AJ44">
            <v>-46.87180497706008</v>
          </cell>
          <cell r="AK44">
            <v>-115070.10925126208</v>
          </cell>
          <cell r="AL44">
            <v>-1572.7125449427549</v>
          </cell>
          <cell r="AM44">
            <v>-83206.319361831454</v>
          </cell>
          <cell r="AN44">
            <v>-2066.0754475483554</v>
          </cell>
          <cell r="AO44">
            <v>-53.669971674730895</v>
          </cell>
          <cell r="AP44">
            <v>96.676778656124668</v>
          </cell>
          <cell r="AQ44">
            <v>-112073.129112922</v>
          </cell>
          <cell r="AR44">
            <v>2996.9801383400772</v>
          </cell>
          <cell r="AS44">
            <v>-79279.277990423405</v>
          </cell>
          <cell r="AT44">
            <v>3927.0413714080496</v>
          </cell>
          <cell r="AU44">
            <v>83.292295478379728</v>
          </cell>
          <cell r="AV44">
            <v>136.96226715311062</v>
          </cell>
          <cell r="AW44">
            <v>-109560.62537201469</v>
          </cell>
          <cell r="AX44">
            <v>2512.503740907312</v>
          </cell>
          <cell r="AY44">
            <v>-76205.489306806048</v>
          </cell>
          <cell r="AZ44">
            <v>3073.7886836173566</v>
          </cell>
        </row>
        <row r="45">
          <cell r="A45">
            <v>2045</v>
          </cell>
          <cell r="B45">
            <v>7377.5654121885982</v>
          </cell>
          <cell r="C45">
            <v>-29289.614759761083</v>
          </cell>
          <cell r="D45">
            <v>-15259.042292736434</v>
          </cell>
          <cell r="E45">
            <v>6277.5654121885982</v>
          </cell>
          <cell r="F45">
            <v>-1100</v>
          </cell>
          <cell r="G45">
            <v>-66357.145208024056</v>
          </cell>
          <cell r="H45">
            <v>-37067.530448262973</v>
          </cell>
          <cell r="I45">
            <v>-65245.767890727053</v>
          </cell>
          <cell r="J45">
            <v>-49986.725597990619</v>
          </cell>
          <cell r="K45">
            <v>6277.5654121885982</v>
          </cell>
          <cell r="L45">
            <v>0</v>
          </cell>
          <cell r="M45">
            <v>-66357.145208024056</v>
          </cell>
          <cell r="N45">
            <v>0</v>
          </cell>
          <cell r="O45">
            <v>-31592.690426479501</v>
          </cell>
          <cell r="P45">
            <v>33653.077464247552</v>
          </cell>
          <cell r="Q45">
            <v>1042.2289666137838</v>
          </cell>
          <cell r="R45">
            <v>-5235.3364455748142</v>
          </cell>
          <cell r="S45">
            <v>-124028.07437135364</v>
          </cell>
          <cell r="T45">
            <v>-57670.92916332958</v>
          </cell>
          <cell r="U45">
            <v>-98528.286074692165</v>
          </cell>
          <cell r="V45">
            <v>-66935.595648212664</v>
          </cell>
          <cell r="W45">
            <v>1371.2410030277063</v>
          </cell>
          <cell r="X45">
            <v>329.01203641392249</v>
          </cell>
          <cell r="Y45">
            <v>-113980.03336540588</v>
          </cell>
          <cell r="Z45">
            <v>10048.041005947758</v>
          </cell>
          <cell r="AA45">
            <v>-84953.92215142725</v>
          </cell>
          <cell r="AB45">
            <v>13574.363923264915</v>
          </cell>
          <cell r="AC45">
            <v>1270.8497205899837</v>
          </cell>
          <cell r="AD45">
            <v>-100.39128243772257</v>
          </cell>
          <cell r="AE45">
            <v>-112226.54698572935</v>
          </cell>
          <cell r="AF45">
            <v>1753.4863796765276</v>
          </cell>
          <cell r="AG45">
            <v>-82363.946944461117</v>
          </cell>
          <cell r="AH45">
            <v>2589.9752069661336</v>
          </cell>
          <cell r="AI45">
            <v>1224.7386684562589</v>
          </cell>
          <cell r="AJ45">
            <v>-46.111052133724797</v>
          </cell>
          <cell r="AK45">
            <v>-113845.37058280583</v>
          </cell>
          <cell r="AL45">
            <v>-1618.8235970764799</v>
          </cell>
          <cell r="AM45">
            <v>-84511.12213663767</v>
          </cell>
          <cell r="AN45">
            <v>-2147.1751921765535</v>
          </cell>
          <cell r="AO45">
            <v>1321.4154471123834</v>
          </cell>
          <cell r="AP45">
            <v>96.676778656124498</v>
          </cell>
          <cell r="AQ45">
            <v>-110751.71366580963</v>
          </cell>
          <cell r="AR45">
            <v>3093.6569169962022</v>
          </cell>
          <cell r="AS45">
            <v>-80418.423646621057</v>
          </cell>
          <cell r="AT45">
            <v>4092.6984900166135</v>
          </cell>
          <cell r="AU45">
            <v>1461.567847151771</v>
          </cell>
          <cell r="AV45">
            <v>140.15240003938766</v>
          </cell>
          <cell r="AW45">
            <v>-108099.05752486292</v>
          </cell>
          <cell r="AX45">
            <v>2652.6561409467104</v>
          </cell>
          <cell r="AY45">
            <v>-77150.578379977364</v>
          </cell>
          <cell r="AZ45">
            <v>3267.8452666436933</v>
          </cell>
        </row>
        <row r="46">
          <cell r="A46">
            <v>2046</v>
          </cell>
          <cell r="B46">
            <v>9186.7133275920787</v>
          </cell>
          <cell r="C46">
            <v>-20102.901432169005</v>
          </cell>
          <cell r="D46">
            <v>-7607.7644108657514</v>
          </cell>
          <cell r="E46">
            <v>8086.7133275920814</v>
          </cell>
          <cell r="F46">
            <v>-1099.9999999999973</v>
          </cell>
          <cell r="G46">
            <v>-58270.431880431977</v>
          </cell>
          <cell r="H46">
            <v>-38167.530448262973</v>
          </cell>
          <cell r="I46">
            <v>-59579.16205568509</v>
          </cell>
          <cell r="J46">
            <v>-51971.397644819343</v>
          </cell>
          <cell r="K46">
            <v>8086.7133275920805</v>
          </cell>
          <cell r="L46">
            <v>0</v>
          </cell>
          <cell r="M46">
            <v>-58270.431880431977</v>
          </cell>
          <cell r="N46">
            <v>0</v>
          </cell>
          <cell r="O46">
            <v>-25101.558426010932</v>
          </cell>
          <cell r="P46">
            <v>34477.603629674159</v>
          </cell>
          <cell r="Q46">
            <v>2552.7234108919724</v>
          </cell>
          <cell r="R46">
            <v>-5533.9899167001076</v>
          </cell>
          <cell r="S46">
            <v>-121475.35096046167</v>
          </cell>
          <cell r="T46">
            <v>-63204.919080029693</v>
          </cell>
          <cell r="U46">
            <v>-98779.689743624418</v>
          </cell>
          <cell r="V46">
            <v>-73678.131317613486</v>
          </cell>
          <cell r="W46">
            <v>2879.8959044869466</v>
          </cell>
          <cell r="X46">
            <v>327.17249359497418</v>
          </cell>
          <cell r="Y46">
            <v>-111100.13746091894</v>
          </cell>
          <cell r="Z46">
            <v>10375.213499542733</v>
          </cell>
          <cell r="AA46">
            <v>-84643.211277315539</v>
          </cell>
          <cell r="AB46">
            <v>14136.478466308879</v>
          </cell>
          <cell r="AC46">
            <v>2757.1654538094085</v>
          </cell>
          <cell r="AD46">
            <v>-122.7304506775381</v>
          </cell>
          <cell r="AE46">
            <v>-109469.38153191993</v>
          </cell>
          <cell r="AF46">
            <v>1630.7559289990022</v>
          </cell>
          <cell r="AG46">
            <v>-82139.459820242701</v>
          </cell>
          <cell r="AH46">
            <v>2503.7514570728381</v>
          </cell>
          <cell r="AI46">
            <v>2711.8971166795905</v>
          </cell>
          <cell r="AJ46">
            <v>-45.268337129818065</v>
          </cell>
          <cell r="AK46">
            <v>-111133.47346612623</v>
          </cell>
          <cell r="AL46">
            <v>-1664.0919342062989</v>
          </cell>
          <cell r="AM46">
            <v>-84368.257161592672</v>
          </cell>
          <cell r="AN46">
            <v>-2228.7973413499712</v>
          </cell>
          <cell r="AO46">
            <v>2808.5738953357145</v>
          </cell>
          <cell r="AP46">
            <v>96.676778656124043</v>
          </cell>
          <cell r="AQ46">
            <v>-107943.13977047391</v>
          </cell>
          <cell r="AR46">
            <v>3190.3336956523272</v>
          </cell>
          <cell r="AS46">
            <v>-80106.991190758272</v>
          </cell>
          <cell r="AT46">
            <v>4261.2659708343999</v>
          </cell>
          <cell r="AU46">
            <v>2951.8692834403923</v>
          </cell>
          <cell r="AV46">
            <v>143.29538810467784</v>
          </cell>
          <cell r="AW46">
            <v>-105147.18824142253</v>
          </cell>
          <cell r="AX46">
            <v>2795.9515290513809</v>
          </cell>
          <cell r="AY46">
            <v>-76638.542790606822</v>
          </cell>
          <cell r="AZ46">
            <v>3468.4484001514502</v>
          </cell>
        </row>
        <row r="47">
          <cell r="A47">
            <v>2047</v>
          </cell>
          <cell r="B47">
            <v>10939.744362216425</v>
          </cell>
          <cell r="C47">
            <v>-9163.1570699525801</v>
          </cell>
          <cell r="D47">
            <v>1914.1648930679439</v>
          </cell>
          <cell r="E47">
            <v>9839.7443622164246</v>
          </cell>
          <cell r="F47">
            <v>-1100</v>
          </cell>
          <cell r="G47">
            <v>-48430.687518215549</v>
          </cell>
          <cell r="H47">
            <v>-39267.530448262973</v>
          </cell>
          <cell r="I47">
            <v>-52076.933796423647</v>
          </cell>
          <cell r="J47">
            <v>-53991.098689491591</v>
          </cell>
          <cell r="K47">
            <v>9839.7443622164228</v>
          </cell>
          <cell r="L47">
            <v>0</v>
          </cell>
          <cell r="M47">
            <v>-48430.687518215556</v>
          </cell>
          <cell r="N47">
            <v>0</v>
          </cell>
          <cell r="O47">
            <v>-16753.755575927244</v>
          </cell>
          <cell r="P47">
            <v>35323.178220496404</v>
          </cell>
          <cell r="Q47">
            <v>4033.933187546611</v>
          </cell>
          <cell r="R47">
            <v>-5805.8111746698123</v>
          </cell>
          <cell r="S47">
            <v>-117441.41777291505</v>
          </cell>
          <cell r="T47">
            <v>-69010.730254699505</v>
          </cell>
          <cell r="U47">
            <v>-97559.376693933751</v>
          </cell>
          <cell r="V47">
            <v>-80805.6211180065</v>
          </cell>
          <cell r="W47">
            <v>4358.9009099747936</v>
          </cell>
          <cell r="X47">
            <v>324.9677224281827</v>
          </cell>
          <cell r="Y47">
            <v>-106741.23655094414</v>
          </cell>
          <cell r="Z47">
            <v>10700.18122197091</v>
          </cell>
          <cell r="AA47">
            <v>-82856.213997473416</v>
          </cell>
          <cell r="AB47">
            <v>14703.162696460335</v>
          </cell>
          <cell r="AC47">
            <v>4212.2504954443066</v>
          </cell>
          <cell r="AD47">
            <v>-146.65041453048707</v>
          </cell>
          <cell r="AE47">
            <v>-105257.13103647562</v>
          </cell>
          <cell r="AF47">
            <v>1484.1055144685233</v>
          </cell>
          <cell r="AG47">
            <v>-80464.714869938936</v>
          </cell>
          <cell r="AH47">
            <v>2391.4991275344801</v>
          </cell>
          <cell r="AI47">
            <v>4167.9598808419414</v>
          </cell>
          <cell r="AJ47">
            <v>-44.290614602365167</v>
          </cell>
          <cell r="AK47">
            <v>-106965.51358528429</v>
          </cell>
          <cell r="AL47">
            <v>-1708.3825488086732</v>
          </cell>
          <cell r="AM47">
            <v>-82775.526050863831</v>
          </cell>
          <cell r="AN47">
            <v>-2310.8111809248949</v>
          </cell>
          <cell r="AO47">
            <v>4264.6366594980655</v>
          </cell>
          <cell r="AP47">
            <v>96.676778656124043</v>
          </cell>
          <cell r="AQ47">
            <v>-103678.50311097584</v>
          </cell>
          <cell r="AR47">
            <v>3287.0104743084521</v>
          </cell>
          <cell r="AS47">
            <v>-78342.731084736326</v>
          </cell>
          <cell r="AT47">
            <v>4432.7949661275052</v>
          </cell>
          <cell r="AU47">
            <v>4411.0285875685586</v>
          </cell>
          <cell r="AV47">
            <v>146.39192807049312</v>
          </cell>
          <cell r="AW47">
            <v>-100736.15965385397</v>
          </cell>
          <cell r="AX47">
            <v>2942.3434571218677</v>
          </cell>
          <cell r="AY47">
            <v>-74667.06460767657</v>
          </cell>
          <cell r="AZ47">
            <v>3675.6664770597563</v>
          </cell>
        </row>
        <row r="48">
          <cell r="A48">
            <v>2048</v>
          </cell>
          <cell r="B48">
            <v>12669.120751296172</v>
          </cell>
          <cell r="C48">
            <v>3505.9636813435918</v>
          </cell>
          <cell r="D48">
            <v>13314.28870625293</v>
          </cell>
          <cell r="E48">
            <v>11569.120751296174</v>
          </cell>
          <cell r="F48">
            <v>-1099.9999999999982</v>
          </cell>
          <cell r="G48">
            <v>-36861.566766919379</v>
          </cell>
          <cell r="H48">
            <v>-40367.530448262973</v>
          </cell>
          <cell r="I48">
            <v>-42732.158422907043</v>
          </cell>
          <cell r="J48">
            <v>-56046.447129159977</v>
          </cell>
          <cell r="K48">
            <v>11569.120751296172</v>
          </cell>
          <cell r="L48">
            <v>0</v>
          </cell>
          <cell r="M48">
            <v>-36861.566766919386</v>
          </cell>
          <cell r="N48">
            <v>0</v>
          </cell>
          <cell r="O48">
            <v>-6543.9986504672333</v>
          </cell>
          <cell r="P48">
            <v>36188.159772439809</v>
          </cell>
          <cell r="Q48">
            <v>5488.4659131644266</v>
          </cell>
          <cell r="R48">
            <v>-6080.6548381317452</v>
          </cell>
          <cell r="S48">
            <v>-111952.95185975062</v>
          </cell>
          <cell r="T48">
            <v>-75091.385092831246</v>
          </cell>
          <cell r="U48">
            <v>-94874.289459627966</v>
          </cell>
          <cell r="V48">
            <v>-88330.290809160739</v>
          </cell>
          <cell r="W48">
            <v>5811.076155139338</v>
          </cell>
          <cell r="X48">
            <v>322.61024197491133</v>
          </cell>
          <cell r="Y48">
            <v>-100930.16039580481</v>
          </cell>
          <cell r="Z48">
            <v>11022.791463945818</v>
          </cell>
          <cell r="AA48">
            <v>-79600.098953537949</v>
          </cell>
          <cell r="AB48">
            <v>15274.190506090017</v>
          </cell>
          <cell r="AC48">
            <v>5639.2732797274739</v>
          </cell>
          <cell r="AD48">
            <v>-171.80287541186408</v>
          </cell>
          <cell r="AE48">
            <v>-99617.857756748141</v>
          </cell>
          <cell r="AF48">
            <v>1312.3026390566665</v>
          </cell>
          <cell r="AG48">
            <v>-77348.555709156048</v>
          </cell>
          <cell r="AH48">
            <v>2251.5432443819009</v>
          </cell>
          <cell r="AI48">
            <v>5595.9245086284191</v>
          </cell>
          <cell r="AJ48">
            <v>-43.348771099054829</v>
          </cell>
          <cell r="AK48">
            <v>-101369.58907665587</v>
          </cell>
          <cell r="AL48">
            <v>-1751.7313199077325</v>
          </cell>
          <cell r="AM48">
            <v>-79741.829811504344</v>
          </cell>
          <cell r="AN48">
            <v>-2393.2741023482959</v>
          </cell>
          <cell r="AO48">
            <v>5692.601287284544</v>
          </cell>
          <cell r="AP48">
            <v>96.676778656124952</v>
          </cell>
          <cell r="AQ48">
            <v>-97985.901823691296</v>
          </cell>
          <cell r="AR48">
            <v>3383.6872529645771</v>
          </cell>
          <cell r="AS48">
            <v>-75134.492283933607</v>
          </cell>
          <cell r="AT48">
            <v>4607.3375275707367</v>
          </cell>
          <cell r="AU48">
            <v>5842.0439936464882</v>
          </cell>
          <cell r="AV48">
            <v>149.44270636194415</v>
          </cell>
          <cell r="AW48">
            <v>-94894.115660207492</v>
          </cell>
          <cell r="AX48">
            <v>3091.7861634838046</v>
          </cell>
          <cell r="AY48">
            <v>-71244.92250625696</v>
          </cell>
          <cell r="AZ48">
            <v>3889.5697776766465</v>
          </cell>
        </row>
        <row r="49">
          <cell r="A49">
            <v>2049</v>
          </cell>
          <cell r="B49">
            <v>14445.872524626549</v>
          </cell>
          <cell r="C49">
            <v>17951.836205970139</v>
          </cell>
          <cell r="D49">
            <v>26677.89437007844</v>
          </cell>
          <cell r="E49">
            <v>13345.872524626549</v>
          </cell>
          <cell r="F49">
            <v>-1100</v>
          </cell>
          <cell r="G49">
            <v>-23515.69424229283</v>
          </cell>
          <cell r="H49">
            <v>-41467.530448262973</v>
          </cell>
          <cell r="I49">
            <v>-31460.177910419097</v>
          </cell>
          <cell r="J49">
            <v>-58138.072280497538</v>
          </cell>
          <cell r="K49">
            <v>13345.872524626551</v>
          </cell>
          <cell r="L49">
            <v>0</v>
          </cell>
          <cell r="M49">
            <v>-23515.694242292833</v>
          </cell>
          <cell r="N49">
            <v>0</v>
          </cell>
          <cell r="O49">
            <v>5605.545245381586</v>
          </cell>
          <cell r="P49">
            <v>37065.723155800682</v>
          </cell>
          <cell r="Q49">
            <v>7174.0214843082495</v>
          </cell>
          <cell r="R49">
            <v>-6171.8510403183018</v>
          </cell>
          <cell r="S49">
            <v>-104778.93037544237</v>
          </cell>
          <cell r="T49">
            <v>-81263.236133149534</v>
          </cell>
          <cell r="U49">
            <v>-90453.056773129225</v>
          </cell>
          <cell r="V49">
            <v>-96058.602018510806</v>
          </cell>
          <cell r="W49">
            <v>7493.5774576776366</v>
          </cell>
          <cell r="X49">
            <v>319.55597336938717</v>
          </cell>
          <cell r="Y49">
            <v>-93436.582938127176</v>
          </cell>
          <cell r="Z49">
            <v>11342.347437315198</v>
          </cell>
          <cell r="AA49">
            <v>-74604.300623547708</v>
          </cell>
          <cell r="AB49">
            <v>15848.756149581517</v>
          </cell>
          <cell r="AC49">
            <v>7295.8727084375769</v>
          </cell>
          <cell r="AD49">
            <v>-197.70474924005975</v>
          </cell>
          <cell r="AE49">
            <v>-92321.985048310569</v>
          </cell>
          <cell r="AF49">
            <v>1114.5978898166068</v>
          </cell>
          <cell r="AG49">
            <v>-72521.626819045894</v>
          </cell>
          <cell r="AH49">
            <v>2082.6738045018137</v>
          </cell>
          <cell r="AI49">
            <v>7253.3872393609163</v>
          </cell>
          <cell r="AJ49">
            <v>-42.485469076660593</v>
          </cell>
          <cell r="AK49">
            <v>-94116.201837294953</v>
          </cell>
          <cell r="AL49">
            <v>-1794.216788984384</v>
          </cell>
          <cell r="AM49">
            <v>-74997.902528598657</v>
          </cell>
          <cell r="AN49">
            <v>-2476.2757095527631</v>
          </cell>
          <cell r="AO49">
            <v>7350.0640180170403</v>
          </cell>
          <cell r="AP49">
            <v>96.676778656124043</v>
          </cell>
          <cell r="AQ49">
            <v>-90635.837805674251</v>
          </cell>
          <cell r="AR49">
            <v>3480.364031620702</v>
          </cell>
          <cell r="AS49">
            <v>-70212.955906530682</v>
          </cell>
          <cell r="AT49">
            <v>4784.9466220679751</v>
          </cell>
          <cell r="AU49">
            <v>7502.5124172769474</v>
          </cell>
          <cell r="AV49">
            <v>152.44839925990709</v>
          </cell>
          <cell r="AW49">
            <v>-87391.603242930549</v>
          </cell>
          <cell r="AX49">
            <v>3244.2345627437026</v>
          </cell>
          <cell r="AY49">
            <v>-66102.72541384038</v>
          </cell>
          <cell r="AZ49">
            <v>4110.2304926903016</v>
          </cell>
        </row>
        <row r="50">
          <cell r="A50">
            <v>2050</v>
          </cell>
          <cell r="B50">
            <v>16333.460782923179</v>
          </cell>
          <cell r="C50">
            <v>34285.296988893315</v>
          </cell>
          <cell r="D50">
            <v>42143.617321861515</v>
          </cell>
          <cell r="E50">
            <v>15233.460782923179</v>
          </cell>
          <cell r="F50">
            <v>-1100</v>
          </cell>
          <cell r="G50">
            <v>-8282.2334593696505</v>
          </cell>
          <cell r="H50">
            <v>-42567.530448262965</v>
          </cell>
          <cell r="I50">
            <v>-18122.9972506917</v>
          </cell>
          <cell r="J50">
            <v>-60266.614572553211</v>
          </cell>
          <cell r="K50">
            <v>15233.460782923177</v>
          </cell>
          <cell r="L50">
            <v>0</v>
          </cell>
          <cell r="M50">
            <v>-8282.233459369656</v>
          </cell>
          <cell r="N50">
            <v>0</v>
          </cell>
          <cell r="O50">
            <v>19830.277951066262</v>
          </cell>
          <cell r="P50">
            <v>37953.275201757962</v>
          </cell>
          <cell r="Q50">
            <v>8972.0058662273077</v>
          </cell>
          <cell r="R50">
            <v>-6261.4549166958695</v>
          </cell>
          <cell r="S50">
            <v>-95806.924509215067</v>
          </cell>
          <cell r="T50">
            <v>-87524.691049845409</v>
          </cell>
          <cell r="U50">
            <v>-84179.36780126825</v>
          </cell>
          <cell r="V50">
            <v>-104009.64575233452</v>
          </cell>
          <cell r="W50">
            <v>9288.1769205316778</v>
          </cell>
          <cell r="X50">
            <v>316.17105430437005</v>
          </cell>
          <cell r="Y50">
            <v>-84148.406017595495</v>
          </cell>
          <cell r="Z50">
            <v>11658.518491619572</v>
          </cell>
          <cell r="AA50">
            <v>-67751.697104358085</v>
          </cell>
          <cell r="AB50">
            <v>16427.670696910165</v>
          </cell>
          <cell r="AC50">
            <v>9063.9365804223107</v>
          </cell>
          <cell r="AD50">
            <v>-224.24034010936703</v>
          </cell>
          <cell r="AE50">
            <v>-83258.048467888264</v>
          </cell>
          <cell r="AF50">
            <v>890.35754970723065</v>
          </cell>
          <cell r="AG50">
            <v>-65867.953609431352</v>
          </cell>
          <cell r="AH50">
            <v>1883.7434949267335</v>
          </cell>
          <cell r="AI50">
            <v>9021.9045326880259</v>
          </cell>
          <cell r="AJ50">
            <v>-42.032047734284788</v>
          </cell>
          <cell r="AK50">
            <v>-85094.297304606924</v>
          </cell>
          <cell r="AL50">
            <v>-1836.2488367186597</v>
          </cell>
          <cell r="AM50">
            <v>-68428.218078705933</v>
          </cell>
          <cell r="AN50">
            <v>-2560.2644692745816</v>
          </cell>
          <cell r="AO50">
            <v>9118.5813113441491</v>
          </cell>
          <cell r="AP50">
            <v>96.676778656123133</v>
          </cell>
          <cell r="AQ50">
            <v>-81517.256494330097</v>
          </cell>
          <cell r="AR50">
            <v>3577.040810276827</v>
          </cell>
          <cell r="AS50">
            <v>-63462.541930854954</v>
          </cell>
          <cell r="AT50">
            <v>4965.6761478509798</v>
          </cell>
          <cell r="AU50">
            <v>9273.9909843951664</v>
          </cell>
          <cell r="AV50">
            <v>155.40967305101731</v>
          </cell>
          <cell r="AW50">
            <v>-78117.612258535388</v>
          </cell>
          <cell r="AX50">
            <v>3399.6442357947089</v>
          </cell>
          <cell r="AY50">
            <v>-59124.819184140673</v>
          </cell>
          <cell r="AZ50">
            <v>4337.7227467142802</v>
          </cell>
        </row>
      </sheetData>
      <sheetData sheetId="9">
        <row r="9">
          <cell r="A9">
            <v>2009</v>
          </cell>
          <cell r="D9">
            <v>9550</v>
          </cell>
          <cell r="I9">
            <v>9550</v>
          </cell>
          <cell r="J9">
            <v>0</v>
          </cell>
          <cell r="O9">
            <v>9550</v>
          </cell>
          <cell r="P9">
            <v>0</v>
          </cell>
          <cell r="U9">
            <v>9550</v>
          </cell>
          <cell r="V9">
            <v>0</v>
          </cell>
          <cell r="AA9">
            <v>9550</v>
          </cell>
          <cell r="AB9">
            <v>0</v>
          </cell>
          <cell r="AG9">
            <v>9550</v>
          </cell>
          <cell r="AH9">
            <v>0</v>
          </cell>
          <cell r="AM9">
            <v>9550</v>
          </cell>
          <cell r="AN9">
            <v>0</v>
          </cell>
          <cell r="AS9">
            <v>9550</v>
          </cell>
          <cell r="AT9">
            <v>0</v>
          </cell>
          <cell r="AY9">
            <v>9550</v>
          </cell>
          <cell r="AZ9">
            <v>0</v>
          </cell>
        </row>
        <row r="10">
          <cell r="A10">
            <v>2010</v>
          </cell>
          <cell r="B10">
            <v>-1261.4024568070529</v>
          </cell>
          <cell r="C10">
            <v>-1261.4024568070529</v>
          </cell>
          <cell r="D10">
            <v>8168.4968824517018</v>
          </cell>
          <cell r="E10">
            <v>-1261.4024568070529</v>
          </cell>
          <cell r="F10">
            <v>0</v>
          </cell>
          <cell r="G10">
            <v>-1261.4024568070529</v>
          </cell>
          <cell r="H10">
            <v>0</v>
          </cell>
          <cell r="I10">
            <v>8168.4968824517018</v>
          </cell>
          <cell r="J10">
            <v>0</v>
          </cell>
          <cell r="K10">
            <v>-1261.4024568070529</v>
          </cell>
          <cell r="L10">
            <v>0</v>
          </cell>
          <cell r="M10">
            <v>-1261.4024568070529</v>
          </cell>
          <cell r="N10">
            <v>0</v>
          </cell>
          <cell r="O10">
            <v>8168.4968824517018</v>
          </cell>
          <cell r="P10">
            <v>0</v>
          </cell>
          <cell r="Q10">
            <v>-1261.4024568070529</v>
          </cell>
          <cell r="R10">
            <v>0</v>
          </cell>
          <cell r="S10">
            <v>-1261.4024568070529</v>
          </cell>
          <cell r="T10">
            <v>0</v>
          </cell>
          <cell r="U10">
            <v>8168.4968824517018</v>
          </cell>
          <cell r="V10">
            <v>0</v>
          </cell>
          <cell r="W10">
            <v>-1261.4024568070527</v>
          </cell>
          <cell r="X10">
            <v>0</v>
          </cell>
          <cell r="Y10">
            <v>-1261.4024568070527</v>
          </cell>
          <cell r="Z10">
            <v>0</v>
          </cell>
          <cell r="AA10">
            <v>8168.4968824517018</v>
          </cell>
          <cell r="AB10">
            <v>0</v>
          </cell>
          <cell r="AC10">
            <v>-1261.4024568070527</v>
          </cell>
          <cell r="AD10">
            <v>0</v>
          </cell>
          <cell r="AE10">
            <v>-1261.4024568070527</v>
          </cell>
          <cell r="AF10">
            <v>0</v>
          </cell>
          <cell r="AG10">
            <v>8168.4968824517018</v>
          </cell>
          <cell r="AH10">
            <v>0</v>
          </cell>
          <cell r="AI10">
            <v>-1261.4024568070527</v>
          </cell>
          <cell r="AJ10">
            <v>0</v>
          </cell>
          <cell r="AK10">
            <v>-1261.4024568070527</v>
          </cell>
          <cell r="AL10">
            <v>0</v>
          </cell>
          <cell r="AM10">
            <v>8168.4968824517018</v>
          </cell>
          <cell r="AN10">
            <v>0</v>
          </cell>
          <cell r="AO10">
            <v>-1261.4024568070527</v>
          </cell>
          <cell r="AP10">
            <v>0</v>
          </cell>
          <cell r="AQ10">
            <v>-1261.4024568070527</v>
          </cell>
          <cell r="AR10">
            <v>0</v>
          </cell>
          <cell r="AS10">
            <v>8168.4968824517018</v>
          </cell>
          <cell r="AT10">
            <v>0</v>
          </cell>
          <cell r="AU10">
            <v>-1261.4024568070527</v>
          </cell>
          <cell r="AV10">
            <v>0</v>
          </cell>
          <cell r="AW10">
            <v>-1261.4024568070527</v>
          </cell>
          <cell r="AX10">
            <v>0</v>
          </cell>
          <cell r="AY10">
            <v>8168.4968824517018</v>
          </cell>
          <cell r="AZ10">
            <v>0</v>
          </cell>
        </row>
        <row r="11">
          <cell r="A11">
            <v>2011</v>
          </cell>
          <cell r="B11">
            <v>-1516.182092583294</v>
          </cell>
          <cell r="C11">
            <v>-2777.5845493903471</v>
          </cell>
          <cell r="D11">
            <v>6463.1386165492622</v>
          </cell>
          <cell r="E11">
            <v>-1525.0281844938434</v>
          </cell>
          <cell r="F11">
            <v>-8.8460919105493758</v>
          </cell>
          <cell r="G11">
            <v>-2786.4306413008962</v>
          </cell>
          <cell r="H11">
            <v>-8.8460919105491485</v>
          </cell>
          <cell r="I11">
            <v>6452.8759001435919</v>
          </cell>
          <cell r="J11">
            <v>-10.26271640567029</v>
          </cell>
          <cell r="K11">
            <v>-1525.0281844938434</v>
          </cell>
          <cell r="L11">
            <v>0</v>
          </cell>
          <cell r="M11">
            <v>-2786.4306413008962</v>
          </cell>
          <cell r="N11">
            <v>0</v>
          </cell>
          <cell r="O11">
            <v>6452.8759001435919</v>
          </cell>
          <cell r="P11">
            <v>0</v>
          </cell>
          <cell r="Q11">
            <v>-1520.140264442233</v>
          </cell>
          <cell r="R11">
            <v>4.8879200516103083</v>
          </cell>
          <cell r="S11">
            <v>-2781.5427212492859</v>
          </cell>
          <cell r="T11">
            <v>4.8879200516103083</v>
          </cell>
          <cell r="U11">
            <v>6457.7638201952022</v>
          </cell>
          <cell r="V11">
            <v>4.8879200516103083</v>
          </cell>
          <cell r="W11">
            <v>-1274.8100962812916</v>
          </cell>
          <cell r="X11">
            <v>245.33016816094141</v>
          </cell>
          <cell r="Y11">
            <v>-2536.2125530883441</v>
          </cell>
          <cell r="Z11">
            <v>245.33016816094187</v>
          </cell>
          <cell r="AA11">
            <v>6773.0322180743196</v>
          </cell>
          <cell r="AB11">
            <v>315.2683978791174</v>
          </cell>
          <cell r="AC11">
            <v>-1274.8100962812916</v>
          </cell>
          <cell r="AD11">
            <v>0</v>
          </cell>
          <cell r="AE11">
            <v>-2536.2125530883441</v>
          </cell>
          <cell r="AF11">
            <v>0</v>
          </cell>
          <cell r="AG11">
            <v>6773.0322180743196</v>
          </cell>
          <cell r="AH11">
            <v>0</v>
          </cell>
          <cell r="AI11">
            <v>-1274.8100962812916</v>
          </cell>
          <cell r="AJ11">
            <v>0</v>
          </cell>
          <cell r="AK11">
            <v>-2536.2125530883441</v>
          </cell>
          <cell r="AL11">
            <v>0</v>
          </cell>
          <cell r="AM11">
            <v>6773.0322180743196</v>
          </cell>
          <cell r="AN11">
            <v>0</v>
          </cell>
          <cell r="AO11">
            <v>-1274.8100962812916</v>
          </cell>
          <cell r="AP11">
            <v>0</v>
          </cell>
          <cell r="AQ11">
            <v>-2536.2125530883441</v>
          </cell>
          <cell r="AR11">
            <v>0</v>
          </cell>
          <cell r="AS11">
            <v>6773.0322180743196</v>
          </cell>
          <cell r="AT11">
            <v>0</v>
          </cell>
          <cell r="AU11">
            <v>-1274.8100962812916</v>
          </cell>
          <cell r="AV11">
            <v>0</v>
          </cell>
          <cell r="AW11">
            <v>-2536.2125530883441</v>
          </cell>
          <cell r="AX11">
            <v>0</v>
          </cell>
          <cell r="AY11">
            <v>6773.0322180743196</v>
          </cell>
          <cell r="AZ11">
            <v>0</v>
          </cell>
        </row>
        <row r="12">
          <cell r="A12">
            <v>2012</v>
          </cell>
          <cell r="B12">
            <v>-1170.171841957145</v>
          </cell>
          <cell r="C12">
            <v>-3947.7563913474924</v>
          </cell>
          <cell r="D12">
            <v>5012.5499455996978</v>
          </cell>
          <cell r="E12">
            <v>-1200.8095541335649</v>
          </cell>
          <cell r="F12">
            <v>-30.637712176419882</v>
          </cell>
          <cell r="G12">
            <v>-3987.2401954344614</v>
          </cell>
          <cell r="H12">
            <v>-39.48380408696903</v>
          </cell>
          <cell r="I12">
            <v>4968.0118233233743</v>
          </cell>
          <cell r="J12">
            <v>-44.53812227632352</v>
          </cell>
          <cell r="K12">
            <v>-1200.8095541335649</v>
          </cell>
          <cell r="L12">
            <v>0</v>
          </cell>
          <cell r="M12">
            <v>-3987.2401954344614</v>
          </cell>
          <cell r="N12">
            <v>0</v>
          </cell>
          <cell r="O12">
            <v>4968.0118233233743</v>
          </cell>
          <cell r="P12">
            <v>0</v>
          </cell>
          <cell r="Q12">
            <v>-1212.3244221467664</v>
          </cell>
          <cell r="R12">
            <v>-11.514868013201522</v>
          </cell>
          <cell r="S12">
            <v>-3993.8671433960526</v>
          </cell>
          <cell r="T12">
            <v>-6.6269479615912132</v>
          </cell>
          <cell r="U12">
            <v>4964.0929221182505</v>
          </cell>
          <cell r="V12">
            <v>-3.9189012051238024</v>
          </cell>
          <cell r="W12">
            <v>-938.26792190520882</v>
          </cell>
          <cell r="X12">
            <v>274.05650024155761</v>
          </cell>
          <cell r="Y12">
            <v>-3474.4804749935529</v>
          </cell>
          <cell r="Z12">
            <v>519.38666840249971</v>
          </cell>
          <cell r="AA12">
            <v>5569.2672604172749</v>
          </cell>
          <cell r="AB12">
            <v>605.17433829902438</v>
          </cell>
          <cell r="AC12">
            <v>-926.77278568128111</v>
          </cell>
          <cell r="AD12">
            <v>11.495136223927716</v>
          </cell>
          <cell r="AE12">
            <v>-3462.9853387696253</v>
          </cell>
          <cell r="AF12">
            <v>11.495136223927602</v>
          </cell>
          <cell r="AG12">
            <v>5584.0463810634401</v>
          </cell>
          <cell r="AH12">
            <v>14.779120646165211</v>
          </cell>
          <cell r="AI12">
            <v>-933.77252079969696</v>
          </cell>
          <cell r="AJ12">
            <v>-6.999735118415856</v>
          </cell>
          <cell r="AK12">
            <v>-3469.9850738880409</v>
          </cell>
          <cell r="AL12">
            <v>-6.9997351184156287</v>
          </cell>
          <cell r="AM12">
            <v>5575.0496541855946</v>
          </cell>
          <cell r="AN12">
            <v>-8.9967268778455036</v>
          </cell>
          <cell r="AO12">
            <v>-933.77252079969696</v>
          </cell>
          <cell r="AP12">
            <v>0</v>
          </cell>
          <cell r="AQ12">
            <v>-3469.9850738880409</v>
          </cell>
          <cell r="AR12">
            <v>0</v>
          </cell>
          <cell r="AS12">
            <v>5575.0496541855946</v>
          </cell>
          <cell r="AT12">
            <v>0</v>
          </cell>
          <cell r="AU12">
            <v>-932.68016461594789</v>
          </cell>
          <cell r="AV12">
            <v>1.0923561837490752</v>
          </cell>
          <cell r="AW12">
            <v>-3468.892717704292</v>
          </cell>
          <cell r="AX12">
            <v>1.0923561837489615</v>
          </cell>
          <cell r="AY12">
            <v>5576.1420103693436</v>
          </cell>
          <cell r="AZ12">
            <v>1.0923561837489615</v>
          </cell>
        </row>
        <row r="13">
          <cell r="A13">
            <v>2013</v>
          </cell>
          <cell r="B13">
            <v>-964.75661544209731</v>
          </cell>
          <cell r="C13">
            <v>-4912.5130067895898</v>
          </cell>
          <cell r="D13">
            <v>3778.78241733709</v>
          </cell>
          <cell r="E13">
            <v>-1017.0365144062132</v>
          </cell>
          <cell r="F13">
            <v>-52.279898964115887</v>
          </cell>
          <cell r="G13">
            <v>-5004.2767098406748</v>
          </cell>
          <cell r="H13">
            <v>-91.763703051085031</v>
          </cell>
          <cell r="I13">
            <v>3677.7414047287411</v>
          </cell>
          <cell r="J13">
            <v>-101.04101260834886</v>
          </cell>
          <cell r="K13">
            <v>-1017.0365144062132</v>
          </cell>
          <cell r="L13">
            <v>0</v>
          </cell>
          <cell r="M13">
            <v>-5004.2767098406748</v>
          </cell>
          <cell r="N13">
            <v>0</v>
          </cell>
          <cell r="O13">
            <v>6173.1385132412433</v>
          </cell>
          <cell r="P13">
            <v>2495.3971085125022</v>
          </cell>
          <cell r="Q13">
            <v>-1042.0800689587206</v>
          </cell>
          <cell r="R13">
            <v>-25.04355455250743</v>
          </cell>
          <cell r="S13">
            <v>-5035.947212354773</v>
          </cell>
          <cell r="T13">
            <v>-31.670502514098189</v>
          </cell>
          <cell r="U13">
            <v>6147.6513150188321</v>
          </cell>
          <cell r="V13">
            <v>-25.48719822241128</v>
          </cell>
          <cell r="W13">
            <v>-763.52159357668461</v>
          </cell>
          <cell r="X13">
            <v>278.55847538203602</v>
          </cell>
          <cell r="Y13">
            <v>-4238.0020685702375</v>
          </cell>
          <cell r="Z13">
            <v>797.9451437845355</v>
          </cell>
          <cell r="AA13">
            <v>7007.6639083361415</v>
          </cell>
          <cell r="AB13">
            <v>860.01259331730944</v>
          </cell>
          <cell r="AC13">
            <v>-740.21990297122693</v>
          </cell>
          <cell r="AD13">
            <v>23.301690605457679</v>
          </cell>
          <cell r="AE13">
            <v>-4203.2052417408522</v>
          </cell>
          <cell r="AF13">
            <v>34.796826829385282</v>
          </cell>
          <cell r="AG13">
            <v>7046.1786585378441</v>
          </cell>
          <cell r="AH13">
            <v>38.514750201702554</v>
          </cell>
          <cell r="AI13">
            <v>-754.44837716317363</v>
          </cell>
          <cell r="AJ13">
            <v>-14.228474191946702</v>
          </cell>
          <cell r="AK13">
            <v>-4224.4334510512144</v>
          </cell>
          <cell r="AL13">
            <v>-21.228209310362217</v>
          </cell>
          <cell r="AM13">
            <v>7022.6864897114601</v>
          </cell>
          <cell r="AN13">
            <v>-23.492168826383931</v>
          </cell>
          <cell r="AO13">
            <v>-748.69014145716801</v>
          </cell>
          <cell r="AP13">
            <v>5.7582357060056211</v>
          </cell>
          <cell r="AQ13">
            <v>-4218.6752153452089</v>
          </cell>
          <cell r="AR13">
            <v>5.7582357060055074</v>
          </cell>
          <cell r="AS13">
            <v>7028.4447254174656</v>
          </cell>
          <cell r="AT13">
            <v>5.7582357060055074</v>
          </cell>
          <cell r="AU13">
            <v>-746.52391246973002</v>
          </cell>
          <cell r="AV13">
            <v>2.1662289874379894</v>
          </cell>
          <cell r="AW13">
            <v>-4215.4166301740224</v>
          </cell>
          <cell r="AX13">
            <v>3.2585851711864962</v>
          </cell>
          <cell r="AY13">
            <v>7031.7216524866244</v>
          </cell>
          <cell r="AZ13">
            <v>3.2769270691587735</v>
          </cell>
        </row>
        <row r="14">
          <cell r="A14">
            <v>2014</v>
          </cell>
          <cell r="B14">
            <v>-863.01487087432145</v>
          </cell>
          <cell r="C14">
            <v>-5775.5278776639116</v>
          </cell>
          <cell r="D14">
            <v>2607.5253459274254</v>
          </cell>
          <cell r="E14">
            <v>-937.01361297472567</v>
          </cell>
          <cell r="F14">
            <v>-73.998742100404229</v>
          </cell>
          <cell r="G14">
            <v>-5941.2903228154009</v>
          </cell>
          <cell r="H14">
            <v>-165.76244515148937</v>
          </cell>
          <cell r="I14">
            <v>2427.2818916309602</v>
          </cell>
          <cell r="J14">
            <v>-180.24345429646519</v>
          </cell>
          <cell r="K14">
            <v>-937.01361297472567</v>
          </cell>
          <cell r="L14">
            <v>0</v>
          </cell>
          <cell r="M14">
            <v>-5941.2903228154009</v>
          </cell>
          <cell r="N14">
            <v>0</v>
          </cell>
          <cell r="O14">
            <v>5108.7840413711028</v>
          </cell>
          <cell r="P14">
            <v>2681.5021497401426</v>
          </cell>
          <cell r="Q14">
            <v>-978.47645147972059</v>
          </cell>
          <cell r="R14">
            <v>-41.46283850499492</v>
          </cell>
          <cell r="S14">
            <v>-6014.4236638344937</v>
          </cell>
          <cell r="T14">
            <v>-73.133341019092768</v>
          </cell>
          <cell r="U14">
            <v>5044.9580766999952</v>
          </cell>
          <cell r="V14">
            <v>-63.825964671107613</v>
          </cell>
          <cell r="W14">
            <v>-694.08656662622718</v>
          </cell>
          <cell r="X14">
            <v>284.38988485349341</v>
          </cell>
          <cell r="Y14">
            <v>-4932.0886351964646</v>
          </cell>
          <cell r="Z14">
            <v>1082.3350286380291</v>
          </cell>
          <cell r="AA14">
            <v>6204.4285945243719</v>
          </cell>
          <cell r="AB14">
            <v>1159.4705178243767</v>
          </cell>
          <cell r="AC14">
            <v>-659.04007880477275</v>
          </cell>
          <cell r="AD14">
            <v>35.046487821454434</v>
          </cell>
          <cell r="AE14">
            <v>-4862.245320545625</v>
          </cell>
          <cell r="AF14">
            <v>69.843314650839602</v>
          </cell>
          <cell r="AG14">
            <v>6280.1189668494362</v>
          </cell>
          <cell r="AH14">
            <v>75.690372325064345</v>
          </cell>
          <cell r="AI14">
            <v>-680.19452301038882</v>
          </cell>
          <cell r="AJ14">
            <v>-21.154444205616073</v>
          </cell>
          <cell r="AK14">
            <v>-4904.6279740616028</v>
          </cell>
          <cell r="AL14">
            <v>-42.382653515977836</v>
          </cell>
          <cell r="AM14">
            <v>6234.2102820937353</v>
          </cell>
          <cell r="AN14">
            <v>-45.908684755700961</v>
          </cell>
          <cell r="AO14">
            <v>-668.67805159837462</v>
          </cell>
          <cell r="AP14">
            <v>11.516471412014198</v>
          </cell>
          <cell r="AQ14">
            <v>-4887.3532669435835</v>
          </cell>
          <cell r="AR14">
            <v>17.274707118019251</v>
          </cell>
          <cell r="AS14">
            <v>6251.5816765133668</v>
          </cell>
          <cell r="AT14">
            <v>17.371394419631542</v>
          </cell>
          <cell r="AU14">
            <v>-665.4526584664377</v>
          </cell>
          <cell r="AV14">
            <v>3.2253931319369258</v>
          </cell>
          <cell r="AW14">
            <v>-4880.8692886404606</v>
          </cell>
          <cell r="AX14">
            <v>6.4839783031229672</v>
          </cell>
          <cell r="AY14">
            <v>6258.1390200327278</v>
          </cell>
          <cell r="AZ14">
            <v>6.5573435193609839</v>
          </cell>
        </row>
        <row r="15">
          <cell r="A15">
            <v>2015</v>
          </cell>
          <cell r="B15">
            <v>-810.57191592693823</v>
          </cell>
          <cell r="C15">
            <v>-6586.0997935908499</v>
          </cell>
          <cell r="D15">
            <v>1467.457239864555</v>
          </cell>
          <cell r="E15">
            <v>-906.34894010766106</v>
          </cell>
          <cell r="F15">
            <v>-95.777024180722833</v>
          </cell>
          <cell r="G15">
            <v>-6847.6392629230622</v>
          </cell>
          <cell r="H15">
            <v>-261.53946933221232</v>
          </cell>
          <cell r="I15">
            <v>1184.8673553229617</v>
          </cell>
          <cell r="J15">
            <v>-282.58988454159339</v>
          </cell>
          <cell r="K15">
            <v>-906.34894010766106</v>
          </cell>
          <cell r="L15">
            <v>0</v>
          </cell>
          <cell r="M15">
            <v>-6847.6392629230622</v>
          </cell>
          <cell r="N15">
            <v>0</v>
          </cell>
          <cell r="O15">
            <v>4057.5496955267577</v>
          </cell>
          <cell r="P15">
            <v>2872.6823402037962</v>
          </cell>
          <cell r="Q15">
            <v>-967.92042369069304</v>
          </cell>
          <cell r="R15">
            <v>-61.571483583031977</v>
          </cell>
          <cell r="S15">
            <v>-6982.3440875251872</v>
          </cell>
          <cell r="T15">
            <v>-134.70482460212497</v>
          </cell>
          <cell r="U15">
            <v>3934.7414528512668</v>
          </cell>
          <cell r="V15">
            <v>-122.80824267549087</v>
          </cell>
          <cell r="W15">
            <v>-677.22954505718906</v>
          </cell>
          <cell r="X15">
            <v>290.69087863350398</v>
          </cell>
          <cell r="Y15">
            <v>-5609.3181802536537</v>
          </cell>
          <cell r="Z15">
            <v>1373.0259072715335</v>
          </cell>
          <cell r="AA15">
            <v>5405.0859447167204</v>
          </cell>
          <cell r="AB15">
            <v>1470.3444918654536</v>
          </cell>
          <cell r="AC15">
            <v>-630.29323968348001</v>
          </cell>
          <cell r="AD15">
            <v>46.936305373709047</v>
          </cell>
          <cell r="AE15">
            <v>-5492.5385602291053</v>
          </cell>
          <cell r="AF15">
            <v>116.77962002454842</v>
          </cell>
          <cell r="AG15">
            <v>5530.4372826290819</v>
          </cell>
          <cell r="AH15">
            <v>125.35133791236149</v>
          </cell>
          <cell r="AI15">
            <v>-657.90054830231156</v>
          </cell>
          <cell r="AJ15">
            <v>-27.607308618831553</v>
          </cell>
          <cell r="AK15">
            <v>-5562.5285223639148</v>
          </cell>
          <cell r="AL15">
            <v>-69.989962134809502</v>
          </cell>
          <cell r="AM15">
            <v>5455.370692692496</v>
          </cell>
          <cell r="AN15">
            <v>-75.066589936585842</v>
          </cell>
          <cell r="AO15">
            <v>-640.62584118428833</v>
          </cell>
          <cell r="AP15">
            <v>17.27470711802323</v>
          </cell>
          <cell r="AQ15">
            <v>-5527.9791081278718</v>
          </cell>
          <cell r="AR15">
            <v>34.549414236043049</v>
          </cell>
          <cell r="AS15">
            <v>5490.308479624332</v>
          </cell>
          <cell r="AT15">
            <v>34.937786931835944</v>
          </cell>
          <cell r="AU15">
            <v>-636.35693657993363</v>
          </cell>
          <cell r="AV15">
            <v>4.2689046043547023</v>
          </cell>
          <cell r="AW15">
            <v>-5517.2262252203946</v>
          </cell>
          <cell r="AX15">
            <v>10.752882907477215</v>
          </cell>
          <cell r="AY15">
            <v>5501.2448329752397</v>
          </cell>
          <cell r="AZ15">
            <v>10.936353350907666</v>
          </cell>
        </row>
        <row r="16">
          <cell r="A16">
            <v>2016</v>
          </cell>
          <cell r="B16">
            <v>-691.13755931070546</v>
          </cell>
          <cell r="C16">
            <v>-7277.2373529015549</v>
          </cell>
          <cell r="D16">
            <v>469.26541403718016</v>
          </cell>
          <cell r="E16">
            <v>-808.67015269084152</v>
          </cell>
          <cell r="F16">
            <v>-117.53259338013606</v>
          </cell>
          <cell r="G16">
            <v>-7656.3094156139041</v>
          </cell>
          <cell r="H16">
            <v>-379.07206271234918</v>
          </cell>
          <cell r="I16">
            <v>60.79977097136544</v>
          </cell>
          <cell r="J16">
            <v>-408.46564306581473</v>
          </cell>
          <cell r="K16">
            <v>-808.67015269084152</v>
          </cell>
          <cell r="L16">
            <v>0</v>
          </cell>
          <cell r="M16">
            <v>-7656.3094156139041</v>
          </cell>
          <cell r="N16">
            <v>0</v>
          </cell>
          <cell r="O16">
            <v>3112.8442988764587</v>
          </cell>
          <cell r="P16">
            <v>3052.0445279050932</v>
          </cell>
          <cell r="Q16">
            <v>-878.84336149625199</v>
          </cell>
          <cell r="R16">
            <v>-70.173208805410468</v>
          </cell>
          <cell r="S16">
            <v>-7861.1874490214395</v>
          </cell>
          <cell r="T16">
            <v>-204.87803340753544</v>
          </cell>
          <cell r="U16">
            <v>2917.9819737951279</v>
          </cell>
          <cell r="V16">
            <v>-194.86232508133071</v>
          </cell>
          <cell r="W16">
            <v>-583.68096882001805</v>
          </cell>
          <cell r="X16">
            <v>295.16239267623394</v>
          </cell>
          <cell r="Y16">
            <v>-6192.999149073672</v>
          </cell>
          <cell r="Z16">
            <v>1668.1882999477675</v>
          </cell>
          <cell r="AA16">
            <v>4708.74596453095</v>
          </cell>
          <cell r="AB16">
            <v>1790.7639907358221</v>
          </cell>
          <cell r="AC16">
            <v>-525.03821785411174</v>
          </cell>
          <cell r="AD16">
            <v>58.642750965906316</v>
          </cell>
          <cell r="AE16">
            <v>-6017.5767780832175</v>
          </cell>
          <cell r="AF16">
            <v>175.42237099045451</v>
          </cell>
          <cell r="AG16">
            <v>4896.2478198845029</v>
          </cell>
          <cell r="AH16">
            <v>187.50185535355286</v>
          </cell>
          <cell r="AI16">
            <v>-558.42334578468729</v>
          </cell>
          <cell r="AJ16">
            <v>-33.38512793057555</v>
          </cell>
          <cell r="AK16">
            <v>-6120.9518681486024</v>
          </cell>
          <cell r="AL16">
            <v>-103.37509006538494</v>
          </cell>
          <cell r="AM16">
            <v>4785.853595324661</v>
          </cell>
          <cell r="AN16">
            <v>-110.39422455984186</v>
          </cell>
          <cell r="AO16">
            <v>-541.14863866666383</v>
          </cell>
          <cell r="AP16">
            <v>17.274707118023457</v>
          </cell>
          <cell r="AQ16">
            <v>-6069.1277467945356</v>
          </cell>
          <cell r="AR16">
            <v>51.824121354066847</v>
          </cell>
          <cell r="AS16">
            <v>4838.6527344017895</v>
          </cell>
          <cell r="AT16">
            <v>52.79913907712853</v>
          </cell>
          <cell r="AU16">
            <v>-535.85164394170488</v>
          </cell>
          <cell r="AV16">
            <v>5.2969947249589495</v>
          </cell>
          <cell r="AW16">
            <v>-6053.0778691620999</v>
          </cell>
          <cell r="AX16">
            <v>16.04987763243571</v>
          </cell>
          <cell r="AY16">
            <v>4855.0697162413608</v>
          </cell>
          <cell r="AZ16">
            <v>16.416981839571235</v>
          </cell>
        </row>
        <row r="17">
          <cell r="A17">
            <v>2017</v>
          </cell>
          <cell r="B17">
            <v>-331.95526327294874</v>
          </cell>
          <cell r="C17">
            <v>-7609.1926161745032</v>
          </cell>
          <cell r="D17">
            <v>-199.50045973780669</v>
          </cell>
          <cell r="E17">
            <v>-471.2776231317826</v>
          </cell>
          <cell r="F17">
            <v>-139.32235985883386</v>
          </cell>
          <cell r="G17">
            <v>-8127.5870387456871</v>
          </cell>
          <cell r="H17">
            <v>-518.3944225711839</v>
          </cell>
          <cell r="I17">
            <v>-757.78693959097313</v>
          </cell>
          <cell r="J17">
            <v>-558.28647985316638</v>
          </cell>
          <cell r="K17">
            <v>-471.2776231317826</v>
          </cell>
          <cell r="L17">
            <v>0</v>
          </cell>
          <cell r="M17">
            <v>-8127.5870387456871</v>
          </cell>
          <cell r="N17">
            <v>0</v>
          </cell>
          <cell r="O17">
            <v>2454.9851996333382</v>
          </cell>
          <cell r="P17">
            <v>3212.7721392243111</v>
          </cell>
          <cell r="Q17">
            <v>-550.16534958890441</v>
          </cell>
          <cell r="R17">
            <v>-78.887726457121801</v>
          </cell>
          <cell r="S17">
            <v>-8411.3527986103436</v>
          </cell>
          <cell r="T17">
            <v>-283.7657598646565</v>
          </cell>
          <cell r="U17">
            <v>2178.237461678541</v>
          </cell>
          <cell r="V17">
            <v>-276.74773795479723</v>
          </cell>
          <cell r="W17">
            <v>-252.16732224000043</v>
          </cell>
          <cell r="X17">
            <v>297.99802734890397</v>
          </cell>
          <cell r="Y17">
            <v>-6445.1664713136724</v>
          </cell>
          <cell r="Z17">
            <v>1966.1863272966712</v>
          </cell>
          <cell r="AA17">
            <v>4297.553713879528</v>
          </cell>
          <cell r="AB17">
            <v>2119.316252200987</v>
          </cell>
          <cell r="AC17">
            <v>-181.98683506321228</v>
          </cell>
          <cell r="AD17">
            <v>70.180487176788148</v>
          </cell>
          <cell r="AE17">
            <v>-6199.5636131464298</v>
          </cell>
          <cell r="AF17">
            <v>245.60285816724263</v>
          </cell>
          <cell r="AG17">
            <v>4559.7485311915498</v>
          </cell>
          <cell r="AH17">
            <v>262.19481731202177</v>
          </cell>
          <cell r="AI17">
            <v>-220.2155290761857</v>
          </cell>
          <cell r="AJ17">
            <v>-38.228694012973421</v>
          </cell>
          <cell r="AK17">
            <v>-6341.1673972247881</v>
          </cell>
          <cell r="AL17">
            <v>-141.60378407835833</v>
          </cell>
          <cell r="AM17">
            <v>4408.7094389850063</v>
          </cell>
          <cell r="AN17">
            <v>-151.0390922065435</v>
          </cell>
          <cell r="AO17">
            <v>-202.94082195816236</v>
          </cell>
          <cell r="AP17">
            <v>17.274707118023343</v>
          </cell>
          <cell r="AQ17">
            <v>-6272.0685687526984</v>
          </cell>
          <cell r="AR17">
            <v>69.098828472089735</v>
          </cell>
          <cell r="AS17">
            <v>4479.6698425469476</v>
          </cell>
          <cell r="AT17">
            <v>70.960403561941348</v>
          </cell>
          <cell r="AU17">
            <v>-196.63093056265689</v>
          </cell>
          <cell r="AV17">
            <v>6.3098913955054741</v>
          </cell>
          <cell r="AW17">
            <v>-6249.7087997247563</v>
          </cell>
          <cell r="AX17">
            <v>22.359769027942093</v>
          </cell>
          <cell r="AY17">
            <v>4502.6723755076328</v>
          </cell>
          <cell r="AZ17">
            <v>23.00253296068513</v>
          </cell>
        </row>
        <row r="18">
          <cell r="A18">
            <v>2018</v>
          </cell>
          <cell r="B18">
            <v>-103.94081627697052</v>
          </cell>
          <cell r="C18">
            <v>-7713.1334324514737</v>
          </cell>
          <cell r="D18">
            <v>-667.30575862515582</v>
          </cell>
          <cell r="E18">
            <v>-228.91487869002052</v>
          </cell>
          <cell r="F18">
            <v>-124.97406241304999</v>
          </cell>
          <cell r="G18">
            <v>-8356.5019174357076</v>
          </cell>
          <cell r="H18">
            <v>-643.36848498423387</v>
          </cell>
          <cell r="I18">
            <v>-1358.5060660080385</v>
          </cell>
          <cell r="J18">
            <v>-691.20030738288267</v>
          </cell>
          <cell r="K18">
            <v>-228.91487869002052</v>
          </cell>
          <cell r="L18">
            <v>0</v>
          </cell>
          <cell r="M18">
            <v>-8356.5019174357076</v>
          </cell>
          <cell r="N18">
            <v>0</v>
          </cell>
          <cell r="O18">
            <v>2025.397111257485</v>
          </cell>
          <cell r="P18">
            <v>3383.9031772655235</v>
          </cell>
          <cell r="Q18">
            <v>-320.01952228276565</v>
          </cell>
          <cell r="R18">
            <v>-91.104643592745134</v>
          </cell>
          <cell r="S18">
            <v>-8731.3723208931096</v>
          </cell>
          <cell r="T18">
            <v>-374.87040345740206</v>
          </cell>
          <cell r="U18">
            <v>1652.8280873444605</v>
          </cell>
          <cell r="V18">
            <v>-372.56902391302447</v>
          </cell>
          <cell r="W18">
            <v>-18.046796010786693</v>
          </cell>
          <cell r="X18">
            <v>301.97272627197896</v>
          </cell>
          <cell r="Y18">
            <v>-6463.2132673244596</v>
          </cell>
          <cell r="Z18">
            <v>2268.1590535686501</v>
          </cell>
          <cell r="AA18">
            <v>4110.2839059562912</v>
          </cell>
          <cell r="AB18">
            <v>2457.4558186118306</v>
          </cell>
          <cell r="AC18">
            <v>63.504899811000541</v>
          </cell>
          <cell r="AD18">
            <v>81.551695821787234</v>
          </cell>
          <cell r="AE18">
            <v>-6136.0587133354293</v>
          </cell>
          <cell r="AF18">
            <v>327.15455398903032</v>
          </cell>
          <cell r="AG18">
            <v>4459.7404754075151</v>
          </cell>
          <cell r="AH18">
            <v>349.45656945122391</v>
          </cell>
          <cell r="AI18">
            <v>21.641743336235781</v>
          </cell>
          <cell r="AJ18">
            <v>-41.863156474764764</v>
          </cell>
          <cell r="AK18">
            <v>-6319.5256538885524</v>
          </cell>
          <cell r="AL18">
            <v>-183.4669405531231</v>
          </cell>
          <cell r="AM18">
            <v>4263.8980710388823</v>
          </cell>
          <cell r="AN18">
            <v>-195.84240436863274</v>
          </cell>
          <cell r="AO18">
            <v>38.916450454259127</v>
          </cell>
          <cell r="AP18">
            <v>17.274707118023347</v>
          </cell>
          <cell r="AQ18">
            <v>-6233.1521182984388</v>
          </cell>
          <cell r="AR18">
            <v>86.373535590113534</v>
          </cell>
          <cell r="AS18">
            <v>4353.3246872931386</v>
          </cell>
          <cell r="AT18">
            <v>89.42661625425626</v>
          </cell>
          <cell r="AU18">
            <v>46.224269604001627</v>
          </cell>
          <cell r="AV18">
            <v>7.3078191497424996</v>
          </cell>
          <cell r="AW18">
            <v>-6203.4845301207542</v>
          </cell>
          <cell r="AX18">
            <v>29.667588177684593</v>
          </cell>
          <cell r="AY18">
            <v>4384.0212779939584</v>
          </cell>
          <cell r="AZ18">
            <v>30.696590700819797</v>
          </cell>
        </row>
        <row r="19">
          <cell r="A19">
            <v>2019</v>
          </cell>
          <cell r="B19">
            <v>-257.19303415424207</v>
          </cell>
          <cell r="C19">
            <v>-7970.3264666057157</v>
          </cell>
          <cell r="D19">
            <v>-1323.4142868919234</v>
          </cell>
          <cell r="E19">
            <v>-372.5079200187966</v>
          </cell>
          <cell r="F19">
            <v>-115.31488586455453</v>
          </cell>
          <cell r="G19">
            <v>-8729.009837454505</v>
          </cell>
          <cell r="H19">
            <v>-758.68337084878931</v>
          </cell>
          <cell r="I19">
            <v>-2140.9360354872792</v>
          </cell>
          <cell r="J19">
            <v>-817.5217485953558</v>
          </cell>
          <cell r="K19">
            <v>-372.5079200187966</v>
          </cell>
          <cell r="L19">
            <v>0</v>
          </cell>
          <cell r="M19">
            <v>-8729.009837454505</v>
          </cell>
          <cell r="N19">
            <v>0</v>
          </cell>
          <cell r="O19">
            <v>1451.6579462944617</v>
          </cell>
          <cell r="P19">
            <v>3592.5939817817407</v>
          </cell>
          <cell r="Q19">
            <v>-477.73637031393906</v>
          </cell>
          <cell r="R19">
            <v>-105.22845029514247</v>
          </cell>
          <cell r="S19">
            <v>-9209.1086912070496</v>
          </cell>
          <cell r="T19">
            <v>-480.09885375254453</v>
          </cell>
          <cell r="U19">
            <v>967.27708750736042</v>
          </cell>
          <cell r="V19">
            <v>-484.38085878710126</v>
          </cell>
          <cell r="W19">
            <v>-168.21987438661472</v>
          </cell>
          <cell r="X19">
            <v>309.51649592732434</v>
          </cell>
          <cell r="Y19">
            <v>-6631.4331417110743</v>
          </cell>
          <cell r="Z19">
            <v>2577.6755494959752</v>
          </cell>
          <cell r="AA19">
            <v>3776.3837155130632</v>
          </cell>
          <cell r="AB19">
            <v>2809.106628005703</v>
          </cell>
          <cell r="AC19">
            <v>-75.016722970754927</v>
          </cell>
          <cell r="AD19">
            <v>93.203151415859793</v>
          </cell>
          <cell r="AE19">
            <v>-6211.0754363061842</v>
          </cell>
          <cell r="AF19">
            <v>420.35770540489011</v>
          </cell>
          <cell r="AG19">
            <v>4226.1923619609206</v>
          </cell>
          <cell r="AH19">
            <v>449.80864644785743</v>
          </cell>
          <cell r="AI19">
            <v>-119.58810630928338</v>
          </cell>
          <cell r="AJ19">
            <v>-44.571383338528449</v>
          </cell>
          <cell r="AK19">
            <v>-6439.1137601978353</v>
          </cell>
          <cell r="AL19">
            <v>-228.03832389165109</v>
          </cell>
          <cell r="AM19">
            <v>3982.215600134637</v>
          </cell>
          <cell r="AN19">
            <v>-243.97676182628356</v>
          </cell>
          <cell r="AO19">
            <v>-102.31339919126003</v>
          </cell>
          <cell r="AP19">
            <v>17.274707118023343</v>
          </cell>
          <cell r="AQ19">
            <v>-6335.4655174896989</v>
          </cell>
          <cell r="AR19">
            <v>103.64824270813642</v>
          </cell>
          <cell r="AS19">
            <v>4090.4184977146233</v>
          </cell>
          <cell r="AT19">
            <v>108.20289757998626</v>
          </cell>
          <cell r="AU19">
            <v>-94.022399988085908</v>
          </cell>
          <cell r="AV19">
            <v>8.290999203174124</v>
          </cell>
          <cell r="AW19">
            <v>-6297.5069301088406</v>
          </cell>
          <cell r="AX19">
            <v>37.958587380858262</v>
          </cell>
          <cell r="AY19">
            <v>4129.9215181558729</v>
          </cell>
          <cell r="AZ19">
            <v>39.503020441249646</v>
          </cell>
        </row>
        <row r="20">
          <cell r="A20">
            <v>2020</v>
          </cell>
          <cell r="B20">
            <v>-337.44224847508121</v>
          </cell>
          <cell r="C20">
            <v>-8307.7687150807978</v>
          </cell>
          <cell r="D20">
            <v>-2072.857549598371</v>
          </cell>
          <cell r="E20">
            <v>-449.62963728426439</v>
          </cell>
          <cell r="F20">
            <v>-112.18738880918318</v>
          </cell>
          <cell r="G20">
            <v>-9178.6394747387694</v>
          </cell>
          <cell r="H20">
            <v>-870.87075965797158</v>
          </cell>
          <cell r="I20">
            <v>-3016.8085311198602</v>
          </cell>
          <cell r="J20">
            <v>-943.95098152148921</v>
          </cell>
          <cell r="K20">
            <v>-449.62963728426439</v>
          </cell>
          <cell r="L20">
            <v>0</v>
          </cell>
          <cell r="M20">
            <v>-9178.6394747387694</v>
          </cell>
          <cell r="N20">
            <v>0</v>
          </cell>
          <cell r="O20">
            <v>789.72195258067336</v>
          </cell>
          <cell r="P20">
            <v>3806.5304837005333</v>
          </cell>
          <cell r="Q20">
            <v>-571.05051736719906</v>
          </cell>
          <cell r="R20">
            <v>-121.42088008293467</v>
          </cell>
          <cell r="S20">
            <v>-9780.1592085742486</v>
          </cell>
          <cell r="T20">
            <v>-601.5197338354792</v>
          </cell>
          <cell r="U20">
            <v>175.32488122208829</v>
          </cell>
          <cell r="V20">
            <v>-614.39707135858509</v>
          </cell>
          <cell r="W20">
            <v>-254.27803305858649</v>
          </cell>
          <cell r="X20">
            <v>316.77248430861255</v>
          </cell>
          <cell r="Y20">
            <v>-6885.7111747696608</v>
          </cell>
          <cell r="Z20">
            <v>2894.4480338045878</v>
          </cell>
          <cell r="AA20">
            <v>3349.2311351294316</v>
          </cell>
          <cell r="AB20">
            <v>3173.9062539073434</v>
          </cell>
          <cell r="AC20">
            <v>-149.52183130623962</v>
          </cell>
          <cell r="AD20">
            <v>104.75620175234687</v>
          </cell>
          <cell r="AE20">
            <v>-6360.5972676124238</v>
          </cell>
          <cell r="AF20">
            <v>525.11390715723701</v>
          </cell>
          <cell r="AG20">
            <v>3912.5914880994528</v>
          </cell>
          <cell r="AH20">
            <v>563.36035297002127</v>
          </cell>
          <cell r="AI20">
            <v>-195.79180953428067</v>
          </cell>
          <cell r="AJ20">
            <v>-46.269978228041055</v>
          </cell>
          <cell r="AK20">
            <v>-6634.9055697321164</v>
          </cell>
          <cell r="AL20">
            <v>-274.3083021196926</v>
          </cell>
          <cell r="AM20">
            <v>3618.0895698191148</v>
          </cell>
          <cell r="AN20">
            <v>-294.50191828033803</v>
          </cell>
          <cell r="AO20">
            <v>-178.5171024162571</v>
          </cell>
          <cell r="AP20">
            <v>17.274707118023571</v>
          </cell>
          <cell r="AQ20">
            <v>-6513.9826199059562</v>
          </cell>
          <cell r="AR20">
            <v>120.92294982616022</v>
          </cell>
          <cell r="AS20">
            <v>3745.3840237619097</v>
          </cell>
          <cell r="AT20">
            <v>127.29445394279492</v>
          </cell>
          <cell r="AU20">
            <v>-169.25745291413568</v>
          </cell>
          <cell r="AV20">
            <v>9.2596495021214196</v>
          </cell>
          <cell r="AW20">
            <v>-6466.7643830229763</v>
          </cell>
          <cell r="AX20">
            <v>47.218236882979909</v>
          </cell>
          <cell r="AY20">
            <v>3794.8099941756063</v>
          </cell>
          <cell r="AZ20">
            <v>49.425970413696632</v>
          </cell>
        </row>
        <row r="21">
          <cell r="A21">
            <v>2021</v>
          </cell>
          <cell r="B21">
            <v>-305.67919145745009</v>
          </cell>
          <cell r="C21">
            <v>-8613.4479065382475</v>
          </cell>
          <cell r="D21">
            <v>-2793.1125258734287</v>
          </cell>
          <cell r="E21">
            <v>-405.67919145745003</v>
          </cell>
          <cell r="F21">
            <v>-99.999999999999943</v>
          </cell>
          <cell r="G21">
            <v>-9584.3186661962191</v>
          </cell>
          <cell r="H21">
            <v>-970.87075965797158</v>
          </cell>
          <cell r="I21">
            <v>-3855.7737832951539</v>
          </cell>
          <cell r="J21">
            <v>-1062.6612574217252</v>
          </cell>
          <cell r="K21">
            <v>-405.67919145745003</v>
          </cell>
          <cell r="L21">
            <v>0</v>
          </cell>
          <cell r="M21">
            <v>-9584.3186661962191</v>
          </cell>
          <cell r="N21">
            <v>0</v>
          </cell>
          <cell r="O21">
            <v>161.57875111290653</v>
          </cell>
          <cell r="P21">
            <v>4017.3525344080604</v>
          </cell>
          <cell r="Q21">
            <v>-546.41940630477529</v>
          </cell>
          <cell r="R21">
            <v>-140.74021484732526</v>
          </cell>
          <cell r="S21">
            <v>-10326.578614879025</v>
          </cell>
          <cell r="T21">
            <v>-742.25994868280577</v>
          </cell>
          <cell r="U21">
            <v>-604.49423854957047</v>
          </cell>
          <cell r="V21">
            <v>-766.07298966247697</v>
          </cell>
          <cell r="W21">
            <v>-223.6610002637799</v>
          </cell>
          <cell r="X21">
            <v>322.7584060409954</v>
          </cell>
          <cell r="Y21">
            <v>-7109.3721750334407</v>
          </cell>
          <cell r="Z21">
            <v>3217.2064398455841</v>
          </cell>
          <cell r="AA21">
            <v>2946.2693814330719</v>
          </cell>
          <cell r="AB21">
            <v>3550.7636199826425</v>
          </cell>
          <cell r="AC21">
            <v>-107.5848684393245</v>
          </cell>
          <cell r="AD21">
            <v>116.0761318244554</v>
          </cell>
          <cell r="AE21">
            <v>-6468.1821360517479</v>
          </cell>
          <cell r="AF21">
            <v>641.19003898169285</v>
          </cell>
          <cell r="AG21">
            <v>3636.3843015037014</v>
          </cell>
          <cell r="AH21">
            <v>690.11492007062952</v>
          </cell>
          <cell r="AI21">
            <v>-154.24855891971356</v>
          </cell>
          <cell r="AJ21">
            <v>-46.663690480389064</v>
          </cell>
          <cell r="AK21">
            <v>-6789.1541286518295</v>
          </cell>
          <cell r="AL21">
            <v>-320.97199260008165</v>
          </cell>
          <cell r="AM21">
            <v>3290.247845655394</v>
          </cell>
          <cell r="AN21">
            <v>-346.13645584830738</v>
          </cell>
          <cell r="AO21">
            <v>-136.97385180169022</v>
          </cell>
          <cell r="AP21">
            <v>17.274707118023343</v>
          </cell>
          <cell r="AQ21">
            <v>-6650.9564717076464</v>
          </cell>
          <cell r="AR21">
            <v>138.19765694418311</v>
          </cell>
          <cell r="AS21">
            <v>3436.9544248231546</v>
          </cell>
          <cell r="AT21">
            <v>146.70657916776054</v>
          </cell>
          <cell r="AU21">
            <v>-126.75986702966838</v>
          </cell>
          <cell r="AV21">
            <v>10.213984772021831</v>
          </cell>
          <cell r="AW21">
            <v>-6593.5242500526447</v>
          </cell>
          <cell r="AX21">
            <v>57.43222165500174</v>
          </cell>
          <cell r="AY21">
            <v>3497.424298051988</v>
          </cell>
          <cell r="AZ21">
            <v>60.469873228833421</v>
          </cell>
        </row>
        <row r="22">
          <cell r="A22">
            <v>2022</v>
          </cell>
          <cell r="B22">
            <v>-403.20623058544192</v>
          </cell>
          <cell r="C22">
            <v>-9016.654137123689</v>
          </cell>
          <cell r="D22">
            <v>-3601.5453824668398</v>
          </cell>
          <cell r="E22">
            <v>-503.20623058544192</v>
          </cell>
          <cell r="F22">
            <v>-100</v>
          </cell>
          <cell r="G22">
            <v>-10087.524896781661</v>
          </cell>
          <cell r="H22">
            <v>-1070.8707596579716</v>
          </cell>
          <cell r="I22">
            <v>-4783.334636171362</v>
          </cell>
          <cell r="J22">
            <v>-1181.7892537045223</v>
          </cell>
          <cell r="K22">
            <v>-503.20623058544192</v>
          </cell>
          <cell r="L22">
            <v>0</v>
          </cell>
          <cell r="M22">
            <v>-10087.524896781661</v>
          </cell>
          <cell r="N22">
            <v>0</v>
          </cell>
          <cell r="O22">
            <v>-547.19812160428364</v>
          </cell>
          <cell r="P22">
            <v>4236.1365145670788</v>
          </cell>
          <cell r="Q22">
            <v>-666.47847784771557</v>
          </cell>
          <cell r="R22">
            <v>-163.27224726227365</v>
          </cell>
          <cell r="S22">
            <v>-10993.05709272674</v>
          </cell>
          <cell r="T22">
            <v>-905.53219594507937</v>
          </cell>
          <cell r="U22">
            <v>-1490.7793950089645</v>
          </cell>
          <cell r="V22">
            <v>-943.58127340468081</v>
          </cell>
          <cell r="W22">
            <v>-337.40693015839724</v>
          </cell>
          <cell r="X22">
            <v>329.07154768931832</v>
          </cell>
          <cell r="Y22">
            <v>-7446.7791051918375</v>
          </cell>
          <cell r="Z22">
            <v>3546.2779875349024</v>
          </cell>
          <cell r="AA22">
            <v>2450.1167362676538</v>
          </cell>
          <cell r="AB22">
            <v>3940.8961312766182</v>
          </cell>
          <cell r="AC22">
            <v>-210.01646174747839</v>
          </cell>
          <cell r="AD22">
            <v>127.39046841091886</v>
          </cell>
          <cell r="AE22">
            <v>-6678.1985977992263</v>
          </cell>
          <cell r="AF22">
            <v>768.58050739261125</v>
          </cell>
          <cell r="AG22">
            <v>3280.4302373743285</v>
          </cell>
          <cell r="AH22">
            <v>830.31350110667472</v>
          </cell>
          <cell r="AI22">
            <v>-256.15976324779558</v>
          </cell>
          <cell r="AJ22">
            <v>-46.143301500317193</v>
          </cell>
          <cell r="AK22">
            <v>-7045.3138918996247</v>
          </cell>
          <cell r="AL22">
            <v>-367.11529410039839</v>
          </cell>
          <cell r="AM22">
            <v>2882.4007320918067</v>
          </cell>
          <cell r="AN22">
            <v>-398.02950528252177</v>
          </cell>
          <cell r="AO22">
            <v>-238.88505612977221</v>
          </cell>
          <cell r="AP22">
            <v>17.274707118023372</v>
          </cell>
          <cell r="AQ22">
            <v>-6889.8415278374187</v>
          </cell>
          <cell r="AR22">
            <v>155.472364062206</v>
          </cell>
          <cell r="AS22">
            <v>3048.845388061095</v>
          </cell>
          <cell r="AT22">
            <v>166.44465596928831</v>
          </cell>
          <cell r="AU22">
            <v>-227.73083956474579</v>
          </cell>
          <cell r="AV22">
            <v>11.154216565026417</v>
          </cell>
          <cell r="AW22">
            <v>-6821.2550896173907</v>
          </cell>
          <cell r="AX22">
            <v>68.586438220027958</v>
          </cell>
          <cell r="AY22">
            <v>3121.4848355391314</v>
          </cell>
          <cell r="AZ22">
            <v>72.639447478036345</v>
          </cell>
        </row>
        <row r="23">
          <cell r="A23">
            <v>2023</v>
          </cell>
          <cell r="B23">
            <v>-505.26120781766753</v>
          </cell>
          <cell r="C23">
            <v>-9521.915344941357</v>
          </cell>
          <cell r="D23">
            <v>-4541.3427653024064</v>
          </cell>
          <cell r="E23">
            <v>-605.26120781766758</v>
          </cell>
          <cell r="F23">
            <v>-100.00000000000006</v>
          </cell>
          <cell r="G23">
            <v>-10692.786104599329</v>
          </cell>
          <cell r="H23">
            <v>-1170.8707596579716</v>
          </cell>
          <cell r="I23">
            <v>-5844.3726300021308</v>
          </cell>
          <cell r="J23">
            <v>-1303.0298646997244</v>
          </cell>
          <cell r="K23">
            <v>-605.26120781766758</v>
          </cell>
          <cell r="L23">
            <v>0</v>
          </cell>
          <cell r="M23">
            <v>-10692.786104599329</v>
          </cell>
          <cell r="N23">
            <v>0</v>
          </cell>
          <cell r="O23">
            <v>-1392.1404413846287</v>
          </cell>
          <cell r="P23">
            <v>4452.2321886175023</v>
          </cell>
          <cell r="Q23">
            <v>-792.64807007807121</v>
          </cell>
          <cell r="R23">
            <v>-187.38686226040363</v>
          </cell>
          <cell r="S23">
            <v>-11785.70516280481</v>
          </cell>
          <cell r="T23">
            <v>-1092.9190582054816</v>
          </cell>
          <cell r="U23">
            <v>-2541.0518580886433</v>
          </cell>
          <cell r="V23">
            <v>-1148.9114167040145</v>
          </cell>
          <cell r="W23">
            <v>-456.82062134298866</v>
          </cell>
          <cell r="X23">
            <v>335.82744873508256</v>
          </cell>
          <cell r="Y23">
            <v>-7903.599726534826</v>
          </cell>
          <cell r="Z23">
            <v>3882.1054362699842</v>
          </cell>
          <cell r="AA23">
            <v>1804.27778953657</v>
          </cell>
          <cell r="AB23">
            <v>4345.3296476252135</v>
          </cell>
          <cell r="AC23">
            <v>-318.10994189172061</v>
          </cell>
          <cell r="AD23">
            <v>138.71067945126805</v>
          </cell>
          <cell r="AE23">
            <v>-6996.3085396909464</v>
          </cell>
          <cell r="AF23">
            <v>907.29118684387959</v>
          </cell>
          <cell r="AG23">
            <v>2788.491361038265</v>
          </cell>
          <cell r="AH23">
            <v>984.21357150169501</v>
          </cell>
          <cell r="AI23">
            <v>-363.8167055534152</v>
          </cell>
          <cell r="AJ23">
            <v>-45.706763661694595</v>
          </cell>
          <cell r="AK23">
            <v>-7409.1305974530396</v>
          </cell>
          <cell r="AL23">
            <v>-412.82205776209321</v>
          </cell>
          <cell r="AM23">
            <v>2338.1075052559154</v>
          </cell>
          <cell r="AN23">
            <v>-450.38385578234966</v>
          </cell>
          <cell r="AO23">
            <v>-346.54199843539163</v>
          </cell>
          <cell r="AP23">
            <v>17.274707118023571</v>
          </cell>
          <cell r="AQ23">
            <v>-7236.3835262728098</v>
          </cell>
          <cell r="AR23">
            <v>172.7470711802298</v>
          </cell>
          <cell r="AS23">
            <v>2524.6216626995661</v>
          </cell>
          <cell r="AT23">
            <v>186.51415744365067</v>
          </cell>
          <cell r="AU23">
            <v>-334.46144512848787</v>
          </cell>
          <cell r="AV23">
            <v>12.080553306903766</v>
          </cell>
          <cell r="AW23">
            <v>-7155.7165347458786</v>
          </cell>
          <cell r="AX23">
            <v>80.66699152693127</v>
          </cell>
          <cell r="AY23">
            <v>2610.5613621085145</v>
          </cell>
          <cell r="AZ23">
            <v>85.9396994089484</v>
          </cell>
        </row>
        <row r="24">
          <cell r="A24">
            <v>2024</v>
          </cell>
          <cell r="B24">
            <v>-682.69610673190027</v>
          </cell>
          <cell r="C24">
            <v>-10204.611451673258</v>
          </cell>
          <cell r="D24">
            <v>-5677.0974760303279</v>
          </cell>
          <cell r="E24">
            <v>-782.69610673190027</v>
          </cell>
          <cell r="F24">
            <v>-100</v>
          </cell>
          <cell r="G24">
            <v>-11475.482211331229</v>
          </cell>
          <cell r="H24">
            <v>-1270.8707596579716</v>
          </cell>
          <cell r="I24">
            <v>-7103.5180315261541</v>
          </cell>
          <cell r="J24">
            <v>-1426.4205554958262</v>
          </cell>
          <cell r="K24">
            <v>-782.69610673190027</v>
          </cell>
          <cell r="L24">
            <v>0</v>
          </cell>
          <cell r="M24">
            <v>-11475.482211331229</v>
          </cell>
          <cell r="N24">
            <v>0</v>
          </cell>
          <cell r="O24">
            <v>-2434.4779798280488</v>
          </cell>
          <cell r="P24">
            <v>4669.0400516981053</v>
          </cell>
          <cell r="Q24">
            <v>-997.02643736796983</v>
          </cell>
          <cell r="R24">
            <v>-214.33033063606956</v>
          </cell>
          <cell r="S24">
            <v>-12782.73160017278</v>
          </cell>
          <cell r="T24">
            <v>-1307.2493888415502</v>
          </cell>
          <cell r="U24">
            <v>-3819.5319333119496</v>
          </cell>
          <cell r="V24">
            <v>-1385.0539534839008</v>
          </cell>
          <cell r="W24">
            <v>-654.62835907681551</v>
          </cell>
          <cell r="X24">
            <v>342.39807829115432</v>
          </cell>
          <cell r="Y24">
            <v>-8558.2280856116413</v>
          </cell>
          <cell r="Z24">
            <v>4224.5035145611382</v>
          </cell>
          <cell r="AA24">
            <v>944.62064536626019</v>
          </cell>
          <cell r="AB24">
            <v>4764.1525786782095</v>
          </cell>
          <cell r="AC24">
            <v>-504.75356966068972</v>
          </cell>
          <cell r="AD24">
            <v>149.87478941612579</v>
          </cell>
          <cell r="AE24">
            <v>-7501.0621093516365</v>
          </cell>
          <cell r="AF24">
            <v>1057.1659762600048</v>
          </cell>
          <cell r="AG24">
            <v>2096.4807093357576</v>
          </cell>
          <cell r="AH24">
            <v>1151.8600639694973</v>
          </cell>
          <cell r="AI24">
            <v>-550.12800645018274</v>
          </cell>
          <cell r="AJ24">
            <v>-45.374436789493018</v>
          </cell>
          <cell r="AK24">
            <v>-7959.2586039032221</v>
          </cell>
          <cell r="AL24">
            <v>-458.1964945515856</v>
          </cell>
          <cell r="AM24">
            <v>1593.1758599358027</v>
          </cell>
          <cell r="AN24">
            <v>-503.30484939995495</v>
          </cell>
          <cell r="AO24">
            <v>-532.85329933215928</v>
          </cell>
          <cell r="AP24">
            <v>17.274707118023457</v>
          </cell>
          <cell r="AQ24">
            <v>-7769.2368256049695</v>
          </cell>
          <cell r="AR24">
            <v>190.02177829825268</v>
          </cell>
          <cell r="AS24">
            <v>1800.096508522415</v>
          </cell>
          <cell r="AT24">
            <v>206.92064858661229</v>
          </cell>
          <cell r="AU24">
            <v>-519.86009898892212</v>
          </cell>
          <cell r="AV24">
            <v>12.993200343237163</v>
          </cell>
          <cell r="AW24">
            <v>-7675.5766337348005</v>
          </cell>
          <cell r="AX24">
            <v>93.660191870169001</v>
          </cell>
          <cell r="AY24">
            <v>1900.4724331977795</v>
          </cell>
          <cell r="AZ24">
            <v>100.37592467536456</v>
          </cell>
        </row>
        <row r="25">
          <cell r="A25">
            <v>2025</v>
          </cell>
          <cell r="B25">
            <v>-703.12986089685364</v>
          </cell>
          <cell r="C25">
            <v>-10907.741312570111</v>
          </cell>
          <cell r="D25">
            <v>-6862.4070592613116</v>
          </cell>
          <cell r="E25">
            <v>-803.12986089685376</v>
          </cell>
          <cell r="F25">
            <v>-100.00000000000011</v>
          </cell>
          <cell r="G25">
            <v>-12278.612072228083</v>
          </cell>
          <cell r="H25">
            <v>-1370.8707596579716</v>
          </cell>
          <cell r="I25">
            <v>-8414.4065148481459</v>
          </cell>
          <cell r="J25">
            <v>-1551.9994555868343</v>
          </cell>
          <cell r="K25">
            <v>-803.12986089685376</v>
          </cell>
          <cell r="L25">
            <v>0</v>
          </cell>
          <cell r="M25">
            <v>-12278.612072228083</v>
          </cell>
          <cell r="N25">
            <v>0</v>
          </cell>
          <cell r="O25">
            <v>-3551.744604606406</v>
          </cell>
          <cell r="P25">
            <v>4862.6619102417399</v>
          </cell>
          <cell r="Q25">
            <v>-1047.5540217311295</v>
          </cell>
          <cell r="R25">
            <v>-244.42416083427577</v>
          </cell>
          <cell r="S25">
            <v>-13830.285621903909</v>
          </cell>
          <cell r="T25">
            <v>-1551.6735496758265</v>
          </cell>
          <cell r="U25">
            <v>-5207.6188760324058</v>
          </cell>
          <cell r="V25">
            <v>-1655.8742714259997</v>
          </cell>
          <cell r="W25">
            <v>-698.82385950680566</v>
          </cell>
          <cell r="X25">
            <v>348.73016222432386</v>
          </cell>
          <cell r="Y25">
            <v>-9257.0519451184464</v>
          </cell>
          <cell r="Z25">
            <v>4573.2336767854631</v>
          </cell>
          <cell r="AA25">
            <v>-9.6748180887357211</v>
          </cell>
          <cell r="AB25">
            <v>5197.9440579436696</v>
          </cell>
          <cell r="AC25">
            <v>-537.94400905961243</v>
          </cell>
          <cell r="AD25">
            <v>160.87985044719323</v>
          </cell>
          <cell r="AE25">
            <v>-8039.0061184112492</v>
          </cell>
          <cell r="AF25">
            <v>1218.0458267071972</v>
          </cell>
          <cell r="AG25">
            <v>1323.828389440054</v>
          </cell>
          <cell r="AH25">
            <v>1333.5032075287897</v>
          </cell>
          <cell r="AI25">
            <v>-583.18091352376746</v>
          </cell>
          <cell r="AJ25">
            <v>-45.236904464155032</v>
          </cell>
          <cell r="AK25">
            <v>-8542.4395174269903</v>
          </cell>
          <cell r="AL25">
            <v>-503.43339901574109</v>
          </cell>
          <cell r="AM25">
            <v>766.77602612293765</v>
          </cell>
          <cell r="AN25">
            <v>-557.05236331711637</v>
          </cell>
          <cell r="AO25">
            <v>-565.90620640574389</v>
          </cell>
          <cell r="AP25">
            <v>17.274707118023571</v>
          </cell>
          <cell r="AQ25">
            <v>-8335.1430320107138</v>
          </cell>
          <cell r="AR25">
            <v>207.29648541627648</v>
          </cell>
          <cell r="AS25">
            <v>994.44581395945681</v>
          </cell>
          <cell r="AT25">
            <v>227.66978783651916</v>
          </cell>
          <cell r="AU25">
            <v>-552.01384642080075</v>
          </cell>
          <cell r="AV25">
            <v>13.892359984943141</v>
          </cell>
          <cell r="AW25">
            <v>-8227.5904801556007</v>
          </cell>
          <cell r="AX25">
            <v>107.55255185511305</v>
          </cell>
          <cell r="AY25">
            <v>1110.3995241214807</v>
          </cell>
          <cell r="AZ25">
            <v>115.95371016202387</v>
          </cell>
        </row>
        <row r="26">
          <cell r="A26">
            <v>2026</v>
          </cell>
          <cell r="B26">
            <v>-723.19785219321966</v>
          </cell>
          <cell r="C26">
            <v>-11630.939164763331</v>
          </cell>
          <cell r="D26">
            <v>-8090.1167340253405</v>
          </cell>
          <cell r="E26">
            <v>-823.19785219321977</v>
          </cell>
          <cell r="F26">
            <v>-100.00000000000011</v>
          </cell>
          <cell r="G26">
            <v>-13101.809924421303</v>
          </cell>
          <cell r="H26">
            <v>-1470.8707596579716</v>
          </cell>
          <cell r="I26">
            <v>-9769.9221046801667</v>
          </cell>
          <cell r="J26">
            <v>-1679.8053706548262</v>
          </cell>
          <cell r="K26">
            <v>-823.19785219321977</v>
          </cell>
          <cell r="L26">
            <v>0</v>
          </cell>
          <cell r="M26">
            <v>-13101.809924421303</v>
          </cell>
          <cell r="N26">
            <v>0</v>
          </cell>
          <cell r="O26">
            <v>-4706.6120935541594</v>
          </cell>
          <cell r="P26">
            <v>5063.3100111260073</v>
          </cell>
          <cell r="Q26">
            <v>-1100.123871590951</v>
          </cell>
          <cell r="R26">
            <v>-276.92601939773124</v>
          </cell>
          <cell r="S26">
            <v>-14930.409493494861</v>
          </cell>
          <cell r="T26">
            <v>-1828.5995690735581</v>
          </cell>
          <cell r="U26">
            <v>-6671.0160693420594</v>
          </cell>
          <cell r="V26">
            <v>-1964.4039757879</v>
          </cell>
          <cell r="W26">
            <v>-745.11908395436285</v>
          </cell>
          <cell r="X26">
            <v>355.00478763658816</v>
          </cell>
          <cell r="Y26">
            <v>-10002.17102907281</v>
          </cell>
          <cell r="Z26">
            <v>4928.238464422051</v>
          </cell>
          <cell r="AA26">
            <v>-1024.3929338468154</v>
          </cell>
          <cell r="AB26">
            <v>5646.6231354952442</v>
          </cell>
          <cell r="AC26">
            <v>-573.40489754720602</v>
          </cell>
          <cell r="AD26">
            <v>171.71418640715683</v>
          </cell>
          <cell r="AE26">
            <v>-8612.4110159584561</v>
          </cell>
          <cell r="AF26">
            <v>1389.7600131143536</v>
          </cell>
          <cell r="AG26">
            <v>504.66353067618309</v>
          </cell>
          <cell r="AH26">
            <v>1529.0564645229983</v>
          </cell>
          <cell r="AI26">
            <v>-618.68086059299208</v>
          </cell>
          <cell r="AJ26">
            <v>-45.275963045786057</v>
          </cell>
          <cell r="AK26">
            <v>-9161.120378019983</v>
          </cell>
          <cell r="AL26">
            <v>-548.70936206152692</v>
          </cell>
          <cell r="AM26">
            <v>-107.09904910101081</v>
          </cell>
          <cell r="AN26">
            <v>-611.76257977719388</v>
          </cell>
          <cell r="AO26">
            <v>-601.40615347496862</v>
          </cell>
          <cell r="AP26">
            <v>17.274707118023457</v>
          </cell>
          <cell r="AQ26">
            <v>-8936.5491854856828</v>
          </cell>
          <cell r="AR26">
            <v>224.57119253430028</v>
          </cell>
          <cell r="AS26">
            <v>141.66827954229811</v>
          </cell>
          <cell r="AT26">
            <v>248.76732864330893</v>
          </cell>
          <cell r="AU26">
            <v>-586.62792192184111</v>
          </cell>
          <cell r="AV26">
            <v>14.778231553127512</v>
          </cell>
          <cell r="AW26">
            <v>-8814.2184020774421</v>
          </cell>
          <cell r="AX26">
            <v>122.33078340824068</v>
          </cell>
          <cell r="AY26">
            <v>274.34721542719478</v>
          </cell>
          <cell r="AZ26">
            <v>132.67893588489667</v>
          </cell>
        </row>
        <row r="27">
          <cell r="A27">
            <v>2027</v>
          </cell>
          <cell r="B27">
            <v>-708.15487411247932</v>
          </cell>
          <cell r="C27">
            <v>-12339.09403887581</v>
          </cell>
          <cell r="D27">
            <v>-9329.6972832272368</v>
          </cell>
          <cell r="E27">
            <v>-808.15487411247921</v>
          </cell>
          <cell r="F27">
            <v>-99.999999999999886</v>
          </cell>
          <cell r="G27">
            <v>-13909.964798533782</v>
          </cell>
          <cell r="H27">
            <v>-1570.8707596579716</v>
          </cell>
          <cell r="I27">
            <v>-11139.575077788699</v>
          </cell>
          <cell r="J27">
            <v>-1809.877794561462</v>
          </cell>
          <cell r="K27">
            <v>-808.15487411247921</v>
          </cell>
          <cell r="L27">
            <v>0</v>
          </cell>
          <cell r="M27">
            <v>-13909.964798533782</v>
          </cell>
          <cell r="N27">
            <v>0</v>
          </cell>
          <cell r="O27">
            <v>-5870.8065966662944</v>
          </cell>
          <cell r="P27">
            <v>5268.7684811224044</v>
          </cell>
          <cell r="Q27">
            <v>-1120.2440092651041</v>
          </cell>
          <cell r="R27">
            <v>-312.08913515262486</v>
          </cell>
          <cell r="S27">
            <v>-16050.653502759964</v>
          </cell>
          <cell r="T27">
            <v>-2140.6887042261824</v>
          </cell>
          <cell r="U27">
            <v>-8184.6336490397844</v>
          </cell>
          <cell r="V27">
            <v>-2313.82705237349</v>
          </cell>
          <cell r="W27">
            <v>-759.15269923768619</v>
          </cell>
          <cell r="X27">
            <v>361.09131002741788</v>
          </cell>
          <cell r="Y27">
            <v>-10761.323728310495</v>
          </cell>
          <cell r="Z27">
            <v>5289.3297744494685</v>
          </cell>
          <cell r="AA27">
            <v>-2075.2660206376127</v>
          </cell>
          <cell r="AB27">
            <v>6109.3676284021712</v>
          </cell>
          <cell r="AC27">
            <v>-576.90881631646243</v>
          </cell>
          <cell r="AD27">
            <v>182.24388292122376</v>
          </cell>
          <cell r="AE27">
            <v>-9189.3198322749195</v>
          </cell>
          <cell r="AF27">
            <v>1572.003896035576</v>
          </cell>
          <cell r="AG27">
            <v>-335.88135428618665</v>
          </cell>
          <cell r="AH27">
            <v>1739.3846663514259</v>
          </cell>
          <cell r="AI27">
            <v>-622.23207938035875</v>
          </cell>
          <cell r="AJ27">
            <v>-45.32326306389632</v>
          </cell>
          <cell r="AK27">
            <v>-9783.3524574003422</v>
          </cell>
          <cell r="AL27">
            <v>-594.03262512542278</v>
          </cell>
          <cell r="AM27">
            <v>-1003.4250870691631</v>
          </cell>
          <cell r="AN27">
            <v>-667.54373278297635</v>
          </cell>
          <cell r="AO27">
            <v>-604.95737226233541</v>
          </cell>
          <cell r="AP27">
            <v>17.274707118023343</v>
          </cell>
          <cell r="AQ27">
            <v>-9541.5065577480182</v>
          </cell>
          <cell r="AR27">
            <v>241.84589965232408</v>
          </cell>
          <cell r="AS27">
            <v>-733.10498690186296</v>
          </cell>
          <cell r="AT27">
            <v>270.3201001673001</v>
          </cell>
          <cell r="AU27">
            <v>-589.30636083907962</v>
          </cell>
          <cell r="AV27">
            <v>15.651011423255795</v>
          </cell>
          <cell r="AW27">
            <v>-9403.5247629165224</v>
          </cell>
          <cell r="AX27">
            <v>137.98179483149579</v>
          </cell>
          <cell r="AY27">
            <v>-582.54720993431499</v>
          </cell>
          <cell r="AZ27">
            <v>150.55777696754797</v>
          </cell>
        </row>
        <row r="28">
          <cell r="A28">
            <v>2028</v>
          </cell>
          <cell r="B28">
            <v>-681.74279475702588</v>
          </cell>
          <cell r="C28">
            <v>-13020.836833632835</v>
          </cell>
          <cell r="D28">
            <v>-10562.385382651457</v>
          </cell>
          <cell r="E28">
            <v>-781.74279475702588</v>
          </cell>
          <cell r="F28">
            <v>-100</v>
          </cell>
          <cell r="G28">
            <v>-14691.707593290808</v>
          </cell>
          <cell r="H28">
            <v>-1670.8707596579734</v>
          </cell>
          <cell r="I28">
            <v>-12504.642304203613</v>
          </cell>
          <cell r="J28">
            <v>-1942.2569215521562</v>
          </cell>
          <cell r="K28">
            <v>-781.74279475702588</v>
          </cell>
          <cell r="L28">
            <v>0</v>
          </cell>
          <cell r="M28">
            <v>-14691.707593290808</v>
          </cell>
          <cell r="N28">
            <v>0</v>
          </cell>
          <cell r="O28">
            <v>-7025.9922614162388</v>
          </cell>
          <cell r="P28">
            <v>5478.6500427873743</v>
          </cell>
          <cell r="Q28">
            <v>-1131.4936771729044</v>
          </cell>
          <cell r="R28">
            <v>-349.75088241587855</v>
          </cell>
          <cell r="S28">
            <v>-17182.147179932868</v>
          </cell>
          <cell r="T28">
            <v>-2490.43958664206</v>
          </cell>
          <cell r="U28">
            <v>-9733.3767018840972</v>
          </cell>
          <cell r="V28">
            <v>-2707.3844404678584</v>
          </cell>
          <cell r="W28">
            <v>-764.50620043626293</v>
          </cell>
          <cell r="X28">
            <v>366.9874767366415</v>
          </cell>
          <cell r="Y28">
            <v>-11525.829928746758</v>
          </cell>
          <cell r="Z28">
            <v>5656.3172511861103</v>
          </cell>
          <cell r="AA28">
            <v>-3147.1577418621</v>
          </cell>
          <cell r="AB28">
            <v>6586.2189600219972</v>
          </cell>
          <cell r="AC28">
            <v>-571.9846611476496</v>
          </cell>
          <cell r="AD28">
            <v>192.52153928861333</v>
          </cell>
          <cell r="AE28">
            <v>-9761.3044934225691</v>
          </cell>
          <cell r="AF28">
            <v>1764.5254353241889</v>
          </cell>
          <cell r="AG28">
            <v>-1182.9547057225777</v>
          </cell>
          <cell r="AH28">
            <v>1964.2030361395223</v>
          </cell>
          <cell r="AI28">
            <v>-617.37692334333497</v>
          </cell>
          <cell r="AJ28">
            <v>-45.392262195685362</v>
          </cell>
          <cell r="AK28">
            <v>-10400.729380743676</v>
          </cell>
          <cell r="AL28">
            <v>-639.42488732110724</v>
          </cell>
          <cell r="AM28">
            <v>-1907.8176655629059</v>
          </cell>
          <cell r="AN28">
            <v>-724.86295984032813</v>
          </cell>
          <cell r="AO28">
            <v>-600.10221622531162</v>
          </cell>
          <cell r="AP28">
            <v>17.274707118023343</v>
          </cell>
          <cell r="AQ28">
            <v>-10141.60877397333</v>
          </cell>
          <cell r="AR28">
            <v>259.12060677034606</v>
          </cell>
          <cell r="AS28">
            <v>-1615.4290042844677</v>
          </cell>
          <cell r="AT28">
            <v>292.38866127843812</v>
          </cell>
          <cell r="AU28">
            <v>-583.59132315660327</v>
          </cell>
          <cell r="AV28">
            <v>16.510893068708356</v>
          </cell>
          <cell r="AW28">
            <v>-9987.1160860731252</v>
          </cell>
          <cell r="AX28">
            <v>154.49268790020506</v>
          </cell>
          <cell r="AY28">
            <v>-1445.6903441147967</v>
          </cell>
          <cell r="AZ28">
            <v>169.73866016967099</v>
          </cell>
        </row>
        <row r="29">
          <cell r="A29">
            <v>2029</v>
          </cell>
          <cell r="B29">
            <v>-597.64996623449315</v>
          </cell>
          <cell r="C29">
            <v>-13618.486799867329</v>
          </cell>
          <cell r="D29">
            <v>-11738.299849555111</v>
          </cell>
          <cell r="E29">
            <v>-697.64996623449315</v>
          </cell>
          <cell r="F29">
            <v>-100</v>
          </cell>
          <cell r="G29">
            <v>-15389.357559525302</v>
          </cell>
          <cell r="H29">
            <v>-1770.8707596579734</v>
          </cell>
          <cell r="I29">
            <v>-13815.283508231785</v>
          </cell>
          <cell r="J29">
            <v>-2076.9836586766742</v>
          </cell>
          <cell r="K29">
            <v>-697.64996623449315</v>
          </cell>
          <cell r="L29">
            <v>0</v>
          </cell>
          <cell r="M29">
            <v>-15389.357559525302</v>
          </cell>
          <cell r="N29">
            <v>0</v>
          </cell>
          <cell r="O29">
            <v>-8125.7597834578555</v>
          </cell>
          <cell r="P29">
            <v>5689.5237247739296</v>
          </cell>
          <cell r="Q29">
            <v>-1087.5685813020789</v>
          </cell>
          <cell r="R29">
            <v>-389.91861506758573</v>
          </cell>
          <cell r="S29">
            <v>-18269.715761234947</v>
          </cell>
          <cell r="T29">
            <v>-2880.3582017096451</v>
          </cell>
          <cell r="U29">
            <v>-11274.059945624829</v>
          </cell>
          <cell r="V29">
            <v>-3148.3001621669737</v>
          </cell>
          <cell r="W29">
            <v>-714.94335800707915</v>
          </cell>
          <cell r="X29">
            <v>372.62522329499973</v>
          </cell>
          <cell r="Y29">
            <v>-12240.773286753838</v>
          </cell>
          <cell r="Z29">
            <v>6028.9424744811095</v>
          </cell>
          <cell r="AA29">
            <v>-4196.8977995462837</v>
          </cell>
          <cell r="AB29">
            <v>7077.1621460785454</v>
          </cell>
          <cell r="AC29">
            <v>-512.4420764789229</v>
          </cell>
          <cell r="AD29">
            <v>202.50128152815626</v>
          </cell>
          <cell r="AE29">
            <v>-10273.746569901492</v>
          </cell>
          <cell r="AF29">
            <v>1967.026716852346</v>
          </cell>
          <cell r="AG29">
            <v>-1993.9130812460494</v>
          </cell>
          <cell r="AH29">
            <v>2202.9847183002344</v>
          </cell>
          <cell r="AI29">
            <v>-557.85089553592491</v>
          </cell>
          <cell r="AJ29">
            <v>-45.408819057002006</v>
          </cell>
          <cell r="AK29">
            <v>-10958.580276279601</v>
          </cell>
          <cell r="AL29">
            <v>-684.83370637810913</v>
          </cell>
          <cell r="AM29">
            <v>-2777.1237432519524</v>
          </cell>
          <cell r="AN29">
            <v>-783.21066200590303</v>
          </cell>
          <cell r="AO29">
            <v>-540.57618841790099</v>
          </cell>
          <cell r="AP29">
            <v>17.274707118023912</v>
          </cell>
          <cell r="AQ29">
            <v>-10682.184962391231</v>
          </cell>
          <cell r="AR29">
            <v>276.39531388836986</v>
          </cell>
          <cell r="AS29">
            <v>-2462.275157217055</v>
          </cell>
          <cell r="AT29">
            <v>314.84858603489738</v>
          </cell>
          <cell r="AU29">
            <v>-523.21812131426759</v>
          </cell>
          <cell r="AV29">
            <v>17.358067103633402</v>
          </cell>
          <cell r="AW29">
            <v>-10510.334207387394</v>
          </cell>
          <cell r="AX29">
            <v>171.85075500383755</v>
          </cell>
          <cell r="AY29">
            <v>-2272.1682862166035</v>
          </cell>
          <cell r="AZ29">
            <v>190.10687100045152</v>
          </cell>
        </row>
        <row r="30">
          <cell r="A30">
            <v>2030</v>
          </cell>
          <cell r="B30">
            <v>-509.3855335724852</v>
          </cell>
          <cell r="C30">
            <v>-14127.872333439815</v>
          </cell>
          <cell r="D30">
            <v>-12846.730759798838</v>
          </cell>
          <cell r="E30">
            <v>-609.3855335724852</v>
          </cell>
          <cell r="F30">
            <v>-100</v>
          </cell>
          <cell r="G30">
            <v>-15998.743093097788</v>
          </cell>
          <cell r="H30">
            <v>-1870.8707596579734</v>
          </cell>
          <cell r="I30">
            <v>-15060.830398228838</v>
          </cell>
          <cell r="J30">
            <v>-2214.0996384299997</v>
          </cell>
          <cell r="K30">
            <v>-609.3855335724852</v>
          </cell>
          <cell r="L30">
            <v>0</v>
          </cell>
          <cell r="M30">
            <v>-15998.743093097788</v>
          </cell>
          <cell r="N30">
            <v>0</v>
          </cell>
          <cell r="O30">
            <v>-9158.6543626981857</v>
          </cell>
          <cell r="P30">
            <v>5902.1760355306524</v>
          </cell>
          <cell r="Q30">
            <v>-1041.9088096254563</v>
          </cell>
          <cell r="R30">
            <v>-432.52327605297114</v>
          </cell>
          <cell r="S30">
            <v>-19311.624570860404</v>
          </cell>
          <cell r="T30">
            <v>-3312.8814777626158</v>
          </cell>
          <cell r="U30">
            <v>-12798.534619453458</v>
          </cell>
          <cell r="V30">
            <v>-3639.8802567552721</v>
          </cell>
          <cell r="W30">
            <v>-663.66465900891308</v>
          </cell>
          <cell r="X30">
            <v>378.24415061654327</v>
          </cell>
          <cell r="Y30">
            <v>-12904.437945762751</v>
          </cell>
          <cell r="Z30">
            <v>6407.1866250976527</v>
          </cell>
          <cell r="AA30">
            <v>-5216.1121326288794</v>
          </cell>
          <cell r="AB30">
            <v>7582.4224868245783</v>
          </cell>
          <cell r="AC30">
            <v>-451.38685796261501</v>
          </cell>
          <cell r="AD30">
            <v>212.27780104629807</v>
          </cell>
          <cell r="AE30">
            <v>-10725.133427864106</v>
          </cell>
          <cell r="AF30">
            <v>2179.3045178986449</v>
          </cell>
          <cell r="AG30">
            <v>-2760.3431663939682</v>
          </cell>
          <cell r="AH30">
            <v>2455.7689662349112</v>
          </cell>
          <cell r="AI30">
            <v>-496.85851142336145</v>
          </cell>
          <cell r="AJ30">
            <v>-45.471653460746438</v>
          </cell>
          <cell r="AK30">
            <v>-11455.438787702962</v>
          </cell>
          <cell r="AL30">
            <v>-730.30535983885602</v>
          </cell>
          <cell r="AM30">
            <v>-3603.0020836259218</v>
          </cell>
          <cell r="AN30">
            <v>-842.65891723195364</v>
          </cell>
          <cell r="AO30">
            <v>-479.58380430533816</v>
          </cell>
          <cell r="AP30">
            <v>17.274707118023287</v>
          </cell>
          <cell r="AQ30">
            <v>-11161.768766696568</v>
          </cell>
          <cell r="AR30">
            <v>293.67002100639365</v>
          </cell>
          <cell r="AS30">
            <v>-3265.2952687502143</v>
          </cell>
          <cell r="AT30">
            <v>337.70681487570755</v>
          </cell>
          <cell r="AU30">
            <v>-461.39108298010342</v>
          </cell>
          <cell r="AV30">
            <v>18.192721325234743</v>
          </cell>
          <cell r="AW30">
            <v>-10971.725290367496</v>
          </cell>
          <cell r="AX30">
            <v>190.04347632907229</v>
          </cell>
          <cell r="AY30">
            <v>-3053.62432304718</v>
          </cell>
          <cell r="AZ30">
            <v>211.67094570303425</v>
          </cell>
        </row>
        <row r="31">
          <cell r="A31">
            <v>2031</v>
          </cell>
          <cell r="B31">
            <v>-406.16595412182414</v>
          </cell>
          <cell r="C31">
            <v>-14534.038287561638</v>
          </cell>
          <cell r="D31">
            <v>-13873.0545878343</v>
          </cell>
          <cell r="E31">
            <v>-506.16595412182409</v>
          </cell>
          <cell r="F31">
            <v>-99.999999999999943</v>
          </cell>
          <cell r="G31">
            <v>-16504.909047219611</v>
          </cell>
          <cell r="H31">
            <v>-1970.8707596579734</v>
          </cell>
          <cell r="I31">
            <v>-16226.701819451682</v>
          </cell>
          <cell r="J31">
            <v>-2353.6472316173822</v>
          </cell>
          <cell r="K31">
            <v>-506.16595412182409</v>
          </cell>
          <cell r="L31">
            <v>0</v>
          </cell>
          <cell r="M31">
            <v>-16504.909047219611</v>
          </cell>
          <cell r="N31">
            <v>0</v>
          </cell>
          <cell r="O31">
            <v>-10109.320169574205</v>
          </cell>
          <cell r="P31">
            <v>6117.3816498774777</v>
          </cell>
          <cell r="Q31">
            <v>-984.00896204007574</v>
          </cell>
          <cell r="R31">
            <v>-477.84300791825166</v>
          </cell>
          <cell r="S31">
            <v>-20295.63353290048</v>
          </cell>
          <cell r="T31">
            <v>-3790.7244856808684</v>
          </cell>
          <cell r="U31">
            <v>-14295.089276830984</v>
          </cell>
          <cell r="V31">
            <v>-4185.7691072567795</v>
          </cell>
          <cell r="W31">
            <v>-600.24143667063754</v>
          </cell>
          <cell r="X31">
            <v>383.7675253694382</v>
          </cell>
          <cell r="Y31">
            <v>-13504.679382433389</v>
          </cell>
          <cell r="Z31">
            <v>6790.9541504670906</v>
          </cell>
          <cell r="AA31">
            <v>-6192.9229170105173</v>
          </cell>
          <cell r="AB31">
            <v>8102.1663598204668</v>
          </cell>
          <cell r="AC31">
            <v>-378.46654102150291</v>
          </cell>
          <cell r="AD31">
            <v>221.77489564913463</v>
          </cell>
          <cell r="AE31">
            <v>-11103.599968885608</v>
          </cell>
          <cell r="AF31">
            <v>2401.0794135477809</v>
          </cell>
          <cell r="AG31">
            <v>-3470.3977032532434</v>
          </cell>
          <cell r="AH31">
            <v>2722.5252137572738</v>
          </cell>
          <cell r="AI31">
            <v>-423.91373315431747</v>
          </cell>
          <cell r="AJ31">
            <v>-45.447192132814564</v>
          </cell>
          <cell r="AK31">
            <v>-11879.352520857279</v>
          </cell>
          <cell r="AL31">
            <v>-775.75255197167098</v>
          </cell>
          <cell r="AM31">
            <v>-4373.5255581134488</v>
          </cell>
          <cell r="AN31">
            <v>-903.12785486020539</v>
          </cell>
          <cell r="AO31">
            <v>-406.63902603629401</v>
          </cell>
          <cell r="AP31">
            <v>17.274707118023457</v>
          </cell>
          <cell r="AQ31">
            <v>-11568.407792732862</v>
          </cell>
          <cell r="AR31">
            <v>310.94472812441745</v>
          </cell>
          <cell r="AS31">
            <v>-4012.5551467918722</v>
          </cell>
          <cell r="AT31">
            <v>360.97041132157665</v>
          </cell>
          <cell r="AU31">
            <v>-387.62398528090853</v>
          </cell>
          <cell r="AV31">
            <v>19.015040755385485</v>
          </cell>
          <cell r="AW31">
            <v>-11359.349275648405</v>
          </cell>
          <cell r="AX31">
            <v>209.05851708445698</v>
          </cell>
          <cell r="AY31">
            <v>-3778.1153898677826</v>
          </cell>
          <cell r="AZ31">
            <v>234.43975692408958</v>
          </cell>
        </row>
        <row r="32">
          <cell r="A32">
            <v>2032</v>
          </cell>
          <cell r="B32">
            <v>-280.66525809990208</v>
          </cell>
          <cell r="C32">
            <v>-14814.703545661539</v>
          </cell>
          <cell r="D32">
            <v>-14792.351708086482</v>
          </cell>
          <cell r="E32">
            <v>-380.66525809990202</v>
          </cell>
          <cell r="F32">
            <v>-99.999999999999943</v>
          </cell>
          <cell r="G32">
            <v>-16885.574305319515</v>
          </cell>
          <cell r="H32">
            <v>-2070.8707596579752</v>
          </cell>
          <cell r="I32">
            <v>-17288.021268533976</v>
          </cell>
          <cell r="J32">
            <v>-2495.6695604474935</v>
          </cell>
          <cell r="K32">
            <v>-380.66525809990202</v>
          </cell>
          <cell r="L32">
            <v>0</v>
          </cell>
          <cell r="M32">
            <v>-16885.574305319515</v>
          </cell>
          <cell r="N32">
            <v>0</v>
          </cell>
          <cell r="O32">
            <v>-10953.46502172958</v>
          </cell>
          <cell r="P32">
            <v>6334.5562468043954</v>
          </cell>
          <cell r="Q32">
            <v>-913.52856198081736</v>
          </cell>
          <cell r="R32">
            <v>-532.86330388091528</v>
          </cell>
          <cell r="S32">
            <v>-21209.162094881296</v>
          </cell>
          <cell r="T32">
            <v>-4323.5877895617814</v>
          </cell>
          <cell r="U32">
            <v>-15750.749847263403</v>
          </cell>
          <cell r="V32">
            <v>-4797.2848255338231</v>
          </cell>
          <cell r="W32">
            <v>-524.31821556222121</v>
          </cell>
          <cell r="X32">
            <v>389.21034641859615</v>
          </cell>
          <cell r="Y32">
            <v>-14028.997597995611</v>
          </cell>
          <cell r="Z32">
            <v>7180.1644968856854</v>
          </cell>
          <cell r="AA32">
            <v>-7114.1756942375032</v>
          </cell>
          <cell r="AB32">
            <v>8636.5741530259002</v>
          </cell>
          <cell r="AC32">
            <v>-293.36347327470412</v>
          </cell>
          <cell r="AD32">
            <v>230.95474228751709</v>
          </cell>
          <cell r="AE32">
            <v>-11396.963442160311</v>
          </cell>
          <cell r="AF32">
            <v>2632.0341558352993</v>
          </cell>
          <cell r="AG32">
            <v>-4110.9946594011435</v>
          </cell>
          <cell r="AH32">
            <v>3003.1810348363597</v>
          </cell>
          <cell r="AI32">
            <v>-338.8080453548514</v>
          </cell>
          <cell r="AJ32">
            <v>-45.444572080147282</v>
          </cell>
          <cell r="AK32">
            <v>-12218.160566212131</v>
          </cell>
          <cell r="AL32">
            <v>-821.19712405181963</v>
          </cell>
          <cell r="AM32">
            <v>-5075.6635494203974</v>
          </cell>
          <cell r="AN32">
            <v>-964.66889001925392</v>
          </cell>
          <cell r="AO32">
            <v>-321.53333823682806</v>
          </cell>
          <cell r="AP32">
            <v>17.274707118023343</v>
          </cell>
          <cell r="AQ32">
            <v>-11889.94113096969</v>
          </cell>
          <cell r="AR32">
            <v>328.21943524244125</v>
          </cell>
          <cell r="AS32">
            <v>-4691.0169852627796</v>
          </cell>
          <cell r="AT32">
            <v>384.64656415761783</v>
          </cell>
          <cell r="AU32">
            <v>-301.70813055518823</v>
          </cell>
          <cell r="AV32">
            <v>19.825207681639824</v>
          </cell>
          <cell r="AW32">
            <v>-11661.057406203592</v>
          </cell>
          <cell r="AX32">
            <v>228.88372476609766</v>
          </cell>
          <cell r="AY32">
            <v>-4432.5944683175103</v>
          </cell>
          <cell r="AZ32">
            <v>258.42251694526931</v>
          </cell>
        </row>
        <row r="33">
          <cell r="A33">
            <v>2033</v>
          </cell>
          <cell r="B33">
            <v>-144.22407057745113</v>
          </cell>
          <cell r="C33">
            <v>-14958.927616238991</v>
          </cell>
          <cell r="D33">
            <v>-15595.5795877947</v>
          </cell>
          <cell r="E33">
            <v>-244.2240705774511</v>
          </cell>
          <cell r="F33">
            <v>-99.999999999999972</v>
          </cell>
          <cell r="G33">
            <v>-17129.798375896964</v>
          </cell>
          <cell r="H33">
            <v>-2170.8707596579734</v>
          </cell>
          <cell r="I33">
            <v>-18235.790099652539</v>
          </cell>
          <cell r="J33">
            <v>-2640.2105118578384</v>
          </cell>
          <cell r="K33">
            <v>-244.2240705774511</v>
          </cell>
          <cell r="L33">
            <v>0</v>
          </cell>
          <cell r="M33">
            <v>-17129.798375896964</v>
          </cell>
          <cell r="N33">
            <v>0</v>
          </cell>
          <cell r="O33">
            <v>-11679.87090127696</v>
          </cell>
          <cell r="P33">
            <v>6555.9191983755791</v>
          </cell>
          <cell r="Q33">
            <v>-842.71816249189294</v>
          </cell>
          <cell r="R33">
            <v>-598.49409191444181</v>
          </cell>
          <cell r="S33">
            <v>-22051.880257373188</v>
          </cell>
          <cell r="T33">
            <v>-4922.0818814762242</v>
          </cell>
          <cell r="U33">
            <v>-17166.167800014558</v>
          </cell>
          <cell r="V33">
            <v>-5486.2968987375989</v>
          </cell>
          <cell r="W33">
            <v>-447.95362375114064</v>
          </cell>
          <cell r="X33">
            <v>394.7645387407523</v>
          </cell>
          <cell r="Y33">
            <v>-14476.951221746751</v>
          </cell>
          <cell r="Z33">
            <v>7574.9290356264373</v>
          </cell>
          <cell r="AA33">
            <v>-7980.1281903131048</v>
          </cell>
          <cell r="AB33">
            <v>9186.0396097014527</v>
          </cell>
          <cell r="AC33">
            <v>-208.16598552847972</v>
          </cell>
          <cell r="AD33">
            <v>239.78763822266092</v>
          </cell>
          <cell r="AE33">
            <v>-11605.129427688791</v>
          </cell>
          <cell r="AF33">
            <v>2871.8217940579598</v>
          </cell>
          <cell r="AG33">
            <v>-4682.4949706765419</v>
          </cell>
          <cell r="AH33">
            <v>3297.6332196365629</v>
          </cell>
          <cell r="AI33">
            <v>-253.53937524578851</v>
          </cell>
          <cell r="AJ33">
            <v>-45.373389717308783</v>
          </cell>
          <cell r="AK33">
            <v>-12471.699941457919</v>
          </cell>
          <cell r="AL33">
            <v>-866.5705137691275</v>
          </cell>
          <cell r="AM33">
            <v>-5709.7181772620415</v>
          </cell>
          <cell r="AN33">
            <v>-1027.2232065854996</v>
          </cell>
          <cell r="AO33">
            <v>-236.26466812776516</v>
          </cell>
          <cell r="AP33">
            <v>17.274707118023343</v>
          </cell>
          <cell r="AQ33">
            <v>-12126.205799097455</v>
          </cell>
          <cell r="AR33">
            <v>345.49414236046323</v>
          </cell>
          <cell r="AS33">
            <v>-5300.9755876072504</v>
          </cell>
          <cell r="AT33">
            <v>408.74258965479112</v>
          </cell>
          <cell r="AU33">
            <v>-215.6412664301092</v>
          </cell>
          <cell r="AV33">
            <v>20.623401697655964</v>
          </cell>
          <cell r="AW33">
            <v>-11876.698672633702</v>
          </cell>
          <cell r="AX33">
            <v>249.50712646375359</v>
          </cell>
          <cell r="AY33">
            <v>-5017.3468065948518</v>
          </cell>
          <cell r="AZ33">
            <v>283.62878101239858</v>
          </cell>
        </row>
        <row r="34">
          <cell r="A34">
            <v>2034</v>
          </cell>
          <cell r="B34">
            <v>42.41154677628947</v>
          </cell>
          <cell r="C34">
            <v>-14916.516069462701</v>
          </cell>
          <cell r="D34">
            <v>-16228.630557299304</v>
          </cell>
          <cell r="E34">
            <v>-57.588453223710523</v>
          </cell>
          <cell r="F34">
            <v>-100</v>
          </cell>
          <cell r="G34">
            <v>-17187.386829120675</v>
          </cell>
          <cell r="H34">
            <v>-2270.8707596579734</v>
          </cell>
          <cell r="I34">
            <v>-19015.945308375754</v>
          </cell>
          <cell r="J34">
            <v>-2787.3147510764502</v>
          </cell>
          <cell r="K34">
            <v>-57.588453223710523</v>
          </cell>
          <cell r="L34">
            <v>0</v>
          </cell>
          <cell r="M34">
            <v>-17187.386829120675</v>
          </cell>
          <cell r="N34">
            <v>0</v>
          </cell>
          <cell r="O34">
            <v>-12235.47059077391</v>
          </cell>
          <cell r="P34">
            <v>6780.4747176018445</v>
          </cell>
          <cell r="Q34">
            <v>-715.86366251809341</v>
          </cell>
          <cell r="R34">
            <v>-658.27520929438288</v>
          </cell>
          <cell r="S34">
            <v>-22767.743919891283</v>
          </cell>
          <cell r="T34">
            <v>-5580.3570907706089</v>
          </cell>
          <cell r="U34">
            <v>-18482.277841874402</v>
          </cell>
          <cell r="V34">
            <v>-6246.8072511004921</v>
          </cell>
          <cell r="W34">
            <v>-315.98205462715799</v>
          </cell>
          <cell r="X34">
            <v>399.88160789093541</v>
          </cell>
          <cell r="Y34">
            <v>-14792.933276373909</v>
          </cell>
          <cell r="Z34">
            <v>7974.810643517374</v>
          </cell>
          <cell r="AA34">
            <v>-8731.9192437979236</v>
          </cell>
          <cell r="AB34">
            <v>9750.3585980764783</v>
          </cell>
          <cell r="AC34">
            <v>-67.995629242313939</v>
          </cell>
          <cell r="AD34">
            <v>247.98642538484404</v>
          </cell>
          <cell r="AE34">
            <v>-11673.125056931105</v>
          </cell>
          <cell r="AF34">
            <v>3119.8082194428043</v>
          </cell>
          <cell r="AG34">
            <v>-5126.4379111273975</v>
          </cell>
          <cell r="AH34">
            <v>3605.4813326705262</v>
          </cell>
          <cell r="AI34">
            <v>-113.15534227509079</v>
          </cell>
          <cell r="AJ34">
            <v>-45.15971303277685</v>
          </cell>
          <cell r="AK34">
            <v>-12584.85528373301</v>
          </cell>
          <cell r="AL34">
            <v>-911.73022680190479</v>
          </cell>
          <cell r="AM34">
            <v>-6217.0988449294564</v>
          </cell>
          <cell r="AN34">
            <v>-1090.6609338020589</v>
          </cell>
          <cell r="AO34">
            <v>-95.880635157067431</v>
          </cell>
          <cell r="AP34">
            <v>17.274707118023358</v>
          </cell>
          <cell r="AQ34">
            <v>-12222.086434254523</v>
          </cell>
          <cell r="AR34">
            <v>362.76884947848703</v>
          </cell>
          <cell r="AS34">
            <v>-5783.8329110987252</v>
          </cell>
          <cell r="AT34">
            <v>433.26593383073123</v>
          </cell>
          <cell r="AU34">
            <v>-74.470835414074813</v>
          </cell>
          <cell r="AV34">
            <v>21.409799742992618</v>
          </cell>
          <cell r="AW34">
            <v>-11951.169508047777</v>
          </cell>
          <cell r="AX34">
            <v>270.91692620674621</v>
          </cell>
          <cell r="AY34">
            <v>-5473.7644603352319</v>
          </cell>
          <cell r="AZ34">
            <v>310.06845076349327</v>
          </cell>
        </row>
        <row r="35">
          <cell r="A35">
            <v>2035</v>
          </cell>
          <cell r="B35">
            <v>324.4466902754229</v>
          </cell>
          <cell r="C35">
            <v>-14592.069379187278</v>
          </cell>
          <cell r="D35">
            <v>-16591.009812929831</v>
          </cell>
          <cell r="E35">
            <v>224.44669027542295</v>
          </cell>
          <cell r="F35">
            <v>-99.999999999999943</v>
          </cell>
          <cell r="G35">
            <v>-16962.940138845253</v>
          </cell>
          <cell r="H35">
            <v>-2370.8707596579752</v>
          </cell>
          <cell r="I35">
            <v>-19528.037548353892</v>
          </cell>
          <cell r="J35">
            <v>-2937.0277354240607</v>
          </cell>
          <cell r="K35">
            <v>224.44669027542295</v>
          </cell>
          <cell r="L35">
            <v>0</v>
          </cell>
          <cell r="M35">
            <v>-16962.940138845253</v>
          </cell>
          <cell r="N35">
            <v>0</v>
          </cell>
          <cell r="O35">
            <v>-12521.225920703375</v>
          </cell>
          <cell r="P35">
            <v>7006.811627650517</v>
          </cell>
          <cell r="Q35">
            <v>-511.00250173952918</v>
          </cell>
          <cell r="R35">
            <v>-735.44919201495213</v>
          </cell>
          <cell r="S35">
            <v>-23278.746421630814</v>
          </cell>
          <cell r="T35">
            <v>-6315.8062827855611</v>
          </cell>
          <cell r="U35">
            <v>-19620.848215699847</v>
          </cell>
          <cell r="V35">
            <v>-7099.6222949964722</v>
          </cell>
          <cell r="W35">
            <v>-106.40716521159173</v>
          </cell>
          <cell r="X35">
            <v>404.59533652793743</v>
          </cell>
          <cell r="Y35">
            <v>-14899.3404415855</v>
          </cell>
          <cell r="Z35">
            <v>8379.4059800453142</v>
          </cell>
          <cell r="AA35">
            <v>-9291.436477549245</v>
          </cell>
          <cell r="AB35">
            <v>10329.411738150602</v>
          </cell>
          <cell r="AC35">
            <v>148.89261806769628</v>
          </cell>
          <cell r="AD35">
            <v>255.29978327928802</v>
          </cell>
          <cell r="AE35">
            <v>-11524.232438863408</v>
          </cell>
          <cell r="AF35">
            <v>3375.1080027220924</v>
          </cell>
          <cell r="AG35">
            <v>-5365.3716954825604</v>
          </cell>
          <cell r="AH35">
            <v>3926.0647820666845</v>
          </cell>
          <cell r="AI35">
            <v>103.95543939213529</v>
          </cell>
          <cell r="AJ35">
            <v>-44.937178675560986</v>
          </cell>
          <cell r="AK35">
            <v>-12480.899844340875</v>
          </cell>
          <cell r="AL35">
            <v>-956.66740547746667</v>
          </cell>
          <cell r="AM35">
            <v>-6520.3756388837755</v>
          </cell>
          <cell r="AN35">
            <v>-1155.0039434012151</v>
          </cell>
          <cell r="AO35">
            <v>121.23014651015865</v>
          </cell>
          <cell r="AP35">
            <v>17.274707118023358</v>
          </cell>
          <cell r="AQ35">
            <v>-12100.856287744364</v>
          </cell>
          <cell r="AR35">
            <v>380.04355659651083</v>
          </cell>
          <cell r="AS35">
            <v>-6062.1514641330978</v>
          </cell>
          <cell r="AT35">
            <v>458.22417475067778</v>
          </cell>
          <cell r="AU35">
            <v>143.41472265249331</v>
          </cell>
          <cell r="AV35">
            <v>22.184576142334663</v>
          </cell>
          <cell r="AW35">
            <v>-11807.754785395284</v>
          </cell>
          <cell r="AX35">
            <v>293.10150234907996</v>
          </cell>
          <cell r="AY35">
            <v>-5724.3996863762904</v>
          </cell>
          <cell r="AZ35">
            <v>337.75177775680731</v>
          </cell>
        </row>
        <row r="36">
          <cell r="A36">
            <v>2036</v>
          </cell>
          <cell r="B36">
            <v>665.94694711891862</v>
          </cell>
          <cell r="C36">
            <v>-13926.12243206836</v>
          </cell>
          <cell r="D36">
            <v>-16611.730187794707</v>
          </cell>
          <cell r="E36">
            <v>565.94694711891862</v>
          </cell>
          <cell r="F36">
            <v>-100</v>
          </cell>
          <cell r="G36">
            <v>-16396.993191726335</v>
          </cell>
          <cell r="H36">
            <v>-2470.8707596579752</v>
          </cell>
          <cell r="I36">
            <v>-19701.125916155794</v>
          </cell>
          <cell r="J36">
            <v>-3089.3957283610871</v>
          </cell>
          <cell r="K36">
            <v>565.94694711891862</v>
          </cell>
          <cell r="L36">
            <v>0</v>
          </cell>
          <cell r="M36">
            <v>-16396.993191726335</v>
          </cell>
          <cell r="N36">
            <v>0</v>
          </cell>
          <cell r="O36">
            <v>-12469.484770998557</v>
          </cell>
          <cell r="P36">
            <v>7231.6411451572367</v>
          </cell>
          <cell r="Q36">
            <v>-239.49513322323449</v>
          </cell>
          <cell r="R36">
            <v>-805.44208034215308</v>
          </cell>
          <cell r="S36">
            <v>-23518.241554854048</v>
          </cell>
          <cell r="T36">
            <v>-7121.2483631277137</v>
          </cell>
          <cell r="U36">
            <v>-20506.611685175645</v>
          </cell>
          <cell r="V36">
            <v>-8037.1269141770881</v>
          </cell>
          <cell r="W36">
            <v>169.15392045059525</v>
          </cell>
          <cell r="X36">
            <v>408.64905367382971</v>
          </cell>
          <cell r="Y36">
            <v>-14730.186521134905</v>
          </cell>
          <cell r="Z36">
            <v>8788.0550337191435</v>
          </cell>
          <cell r="AA36">
            <v>-9583.8794110724084</v>
          </cell>
          <cell r="AB36">
            <v>10922.732274103237</v>
          </cell>
          <cell r="AC36">
            <v>431.12876430328652</v>
          </cell>
          <cell r="AD36">
            <v>261.97484385269127</v>
          </cell>
          <cell r="AE36">
            <v>-11093.103674560121</v>
          </cell>
          <cell r="AF36">
            <v>3637.0828465747836</v>
          </cell>
          <cell r="AG36">
            <v>-5324.9099510990363</v>
          </cell>
          <cell r="AH36">
            <v>4258.9694599733721</v>
          </cell>
          <cell r="AI36">
            <v>386.73938668182427</v>
          </cell>
          <cell r="AJ36">
            <v>-44.389377621462245</v>
          </cell>
          <cell r="AK36">
            <v>-12094.160457659051</v>
          </cell>
          <cell r="AL36">
            <v>-1001.0567830989294</v>
          </cell>
          <cell r="AM36">
            <v>-6544.8164426735966</v>
          </cell>
          <cell r="AN36">
            <v>-1219.9064915745603</v>
          </cell>
          <cell r="AO36">
            <v>404.01409379984761</v>
          </cell>
          <cell r="AP36">
            <v>17.274707118023343</v>
          </cell>
          <cell r="AQ36">
            <v>-11696.842193944516</v>
          </cell>
          <cell r="AR36">
            <v>397.31826371453462</v>
          </cell>
          <cell r="AS36">
            <v>-6061.1914178043917</v>
          </cell>
          <cell r="AT36">
            <v>483.62502486920494</v>
          </cell>
          <cell r="AU36">
            <v>426.96199644400355</v>
          </cell>
          <cell r="AV36">
            <v>22.947902644155931</v>
          </cell>
          <cell r="AW36">
            <v>-11380.792788951279</v>
          </cell>
          <cell r="AX36">
            <v>316.04940499323675</v>
          </cell>
          <cell r="AY36">
            <v>-5694.5020507042937</v>
          </cell>
          <cell r="AZ36">
            <v>366.68936710009802</v>
          </cell>
        </row>
        <row r="37">
          <cell r="A37">
            <v>2037</v>
          </cell>
          <cell r="B37">
            <v>1160.4589419561762</v>
          </cell>
          <cell r="C37">
            <v>-12765.663490112183</v>
          </cell>
          <cell r="D37">
            <v>-16136.586120688544</v>
          </cell>
          <cell r="E37">
            <v>1060.4589419561762</v>
          </cell>
          <cell r="F37">
            <v>-100</v>
          </cell>
          <cell r="G37">
            <v>-15336.534249770159</v>
          </cell>
          <cell r="H37">
            <v>-2570.8707596579752</v>
          </cell>
          <cell r="I37">
            <v>-19381.051934472242</v>
          </cell>
          <cell r="J37">
            <v>-3244.4658137836977</v>
          </cell>
          <cell r="K37">
            <v>1060.4589419561762</v>
          </cell>
          <cell r="L37">
            <v>0</v>
          </cell>
          <cell r="M37">
            <v>-15336.534249770159</v>
          </cell>
          <cell r="N37">
            <v>0</v>
          </cell>
          <cell r="O37">
            <v>-11928.690169339066</v>
          </cell>
          <cell r="P37">
            <v>7452.3617651331751</v>
          </cell>
          <cell r="Q37">
            <v>184.34751395670082</v>
          </cell>
          <cell r="R37">
            <v>-876.11142799947538</v>
          </cell>
          <cell r="S37">
            <v>-23333.894040897347</v>
          </cell>
          <cell r="T37">
            <v>-7997.3597911271881</v>
          </cell>
          <cell r="U37">
            <v>-20990.691702367767</v>
          </cell>
          <cell r="V37">
            <v>-9062.0015330287006</v>
          </cell>
          <cell r="W37">
            <v>596.05849100465468</v>
          </cell>
          <cell r="X37">
            <v>411.71097704795386</v>
          </cell>
          <cell r="Y37">
            <v>-14134.12803013025</v>
          </cell>
          <cell r="Z37">
            <v>9199.7660107670963</v>
          </cell>
          <cell r="AA37">
            <v>-9461.1065052916238</v>
          </cell>
          <cell r="AB37">
            <v>11529.585197076143</v>
          </cell>
          <cell r="AC37">
            <v>863.80080186389216</v>
          </cell>
          <cell r="AD37">
            <v>267.74231085923748</v>
          </cell>
          <cell r="AE37">
            <v>-10229.302872696229</v>
          </cell>
          <cell r="AF37">
            <v>3904.8251574340211</v>
          </cell>
          <cell r="AG37">
            <v>-4857.6036063495212</v>
          </cell>
          <cell r="AH37">
            <v>4603.5028989421025</v>
          </cell>
          <cell r="AI37">
            <v>819.82959239962065</v>
          </cell>
          <cell r="AJ37">
            <v>-43.97120946427151</v>
          </cell>
          <cell r="AK37">
            <v>-11274.33086525943</v>
          </cell>
          <cell r="AL37">
            <v>-1045.0279925632003</v>
          </cell>
          <cell r="AM37">
            <v>-6143.1617708579142</v>
          </cell>
          <cell r="AN37">
            <v>-1285.558164508393</v>
          </cell>
          <cell r="AO37">
            <v>837.10429951764411</v>
          </cell>
          <cell r="AP37">
            <v>17.274707118023457</v>
          </cell>
          <cell r="AQ37">
            <v>-10859.737894426871</v>
          </cell>
          <cell r="AR37">
            <v>414.59297083255842</v>
          </cell>
          <cell r="AS37">
            <v>-5633.6854374444338</v>
          </cell>
          <cell r="AT37">
            <v>509.47633341348046</v>
          </cell>
          <cell r="AU37">
            <v>860.80424797639716</v>
          </cell>
          <cell r="AV37">
            <v>23.699948458753056</v>
          </cell>
          <cell r="AW37">
            <v>-10519.988540974882</v>
          </cell>
          <cell r="AX37">
            <v>339.74935345198901</v>
          </cell>
          <cell r="AY37">
            <v>-5236.7932562621318</v>
          </cell>
          <cell r="AZ37">
            <v>396.89218118230201</v>
          </cell>
        </row>
        <row r="38">
          <cell r="A38">
            <v>2038</v>
          </cell>
          <cell r="B38">
            <v>1741.3762101837667</v>
          </cell>
          <cell r="C38">
            <v>-11024.287279928416</v>
          </cell>
          <cell r="D38">
            <v>-15058.102556835893</v>
          </cell>
          <cell r="E38">
            <v>1641.3762101837665</v>
          </cell>
          <cell r="F38">
            <v>-100.00000000000023</v>
          </cell>
          <cell r="G38">
            <v>-13695.158039586393</v>
          </cell>
          <cell r="H38">
            <v>-2670.870759657977</v>
          </cell>
          <cell r="I38">
            <v>-18460.388467409302</v>
          </cell>
          <cell r="J38">
            <v>-3402.2859105734096</v>
          </cell>
          <cell r="K38">
            <v>1641.3762101837665</v>
          </cell>
          <cell r="L38">
            <v>0</v>
          </cell>
          <cell r="M38">
            <v>-13695.158039586393</v>
          </cell>
          <cell r="N38">
            <v>0</v>
          </cell>
          <cell r="O38">
            <v>-10789.784157268075</v>
          </cell>
          <cell r="P38">
            <v>7670.604310141227</v>
          </cell>
          <cell r="Q38">
            <v>686.01930739565989</v>
          </cell>
          <cell r="R38">
            <v>-955.35690278810659</v>
          </cell>
          <cell r="S38">
            <v>-22647.874733501685</v>
          </cell>
          <cell r="T38">
            <v>-8952.7166939152921</v>
          </cell>
          <cell r="U38">
            <v>-20974.962909722301</v>
          </cell>
          <cell r="V38">
            <v>-10185.178752454225</v>
          </cell>
          <cell r="W38">
            <v>1100.1410296822855</v>
          </cell>
          <cell r="X38">
            <v>414.12172228662564</v>
          </cell>
          <cell r="Y38">
            <v>-13033.987000447965</v>
          </cell>
          <cell r="Z38">
            <v>9613.8877330537198</v>
          </cell>
          <cell r="AA38">
            <v>-8825.4049308005797</v>
          </cell>
          <cell r="AB38">
            <v>12149.557978921721</v>
          </cell>
          <cell r="AC38">
            <v>1372.8456748311426</v>
          </cell>
          <cell r="AD38">
            <v>272.70464514885703</v>
          </cell>
          <cell r="AE38">
            <v>-8856.4571978650874</v>
          </cell>
          <cell r="AF38">
            <v>4177.5298025828779</v>
          </cell>
          <cell r="AG38">
            <v>-3866.3450369346388</v>
          </cell>
          <cell r="AH38">
            <v>4959.0598938659405</v>
          </cell>
          <cell r="AI38">
            <v>1329.457782566273</v>
          </cell>
          <cell r="AJ38">
            <v>-43.387892264869606</v>
          </cell>
          <cell r="AK38">
            <v>-9944.8730826931569</v>
          </cell>
          <cell r="AL38">
            <v>-1088.4158848280695</v>
          </cell>
          <cell r="AM38">
            <v>-5218.1190638982844</v>
          </cell>
          <cell r="AN38">
            <v>-1351.7740269636456</v>
          </cell>
          <cell r="AO38">
            <v>1346.7324896842968</v>
          </cell>
          <cell r="AP38">
            <v>17.274707118023798</v>
          </cell>
          <cell r="AQ38">
            <v>-9513.0054047425747</v>
          </cell>
          <cell r="AR38">
            <v>431.86767795058222</v>
          </cell>
          <cell r="AS38">
            <v>-4682.3329750894964</v>
          </cell>
          <cell r="AT38">
            <v>535.78608880878801</v>
          </cell>
          <cell r="AU38">
            <v>1371.1733699800934</v>
          </cell>
          <cell r="AV38">
            <v>24.44088029579666</v>
          </cell>
          <cell r="AW38">
            <v>-9148.8151709947888</v>
          </cell>
          <cell r="AX38">
            <v>364.1902337477859</v>
          </cell>
          <cell r="AY38">
            <v>-4253.9614315805793</v>
          </cell>
          <cell r="AZ38">
            <v>428.37154350891706</v>
          </cell>
        </row>
        <row r="39">
          <cell r="A39">
            <v>2039</v>
          </cell>
          <cell r="B39">
            <v>2332.7923219839577</v>
          </cell>
          <cell r="C39">
            <v>-8691.4949579444583</v>
          </cell>
          <cell r="D39">
            <v>-13364.431403634519</v>
          </cell>
          <cell r="E39">
            <v>2232.7923219839577</v>
          </cell>
          <cell r="F39">
            <v>-100</v>
          </cell>
          <cell r="G39">
            <v>-11462.365717602435</v>
          </cell>
          <cell r="H39">
            <v>-2770.870759657977</v>
          </cell>
          <cell r="I39">
            <v>-16927.33619103923</v>
          </cell>
          <cell r="J39">
            <v>-3562.9047874047119</v>
          </cell>
          <cell r="K39">
            <v>2232.7923219839577</v>
          </cell>
          <cell r="L39">
            <v>0</v>
          </cell>
          <cell r="M39">
            <v>-11462.365717602435</v>
          </cell>
          <cell r="N39">
            <v>0</v>
          </cell>
          <cell r="O39">
            <v>-9039.756825683924</v>
          </cell>
          <cell r="P39">
            <v>7887.5793653553064</v>
          </cell>
          <cell r="Q39">
            <v>1180.7747144877551</v>
          </cell>
          <cell r="R39">
            <v>-1052.0176074962026</v>
          </cell>
          <cell r="S39">
            <v>-21467.100019013931</v>
          </cell>
          <cell r="T39">
            <v>-10004.734301411496</v>
          </cell>
          <cell r="U39">
            <v>-20466.368484736304</v>
          </cell>
          <cell r="V39">
            <v>-11426.61165905238</v>
          </cell>
          <cell r="W39">
            <v>1597.3929203294933</v>
          </cell>
          <cell r="X39">
            <v>416.61820584173824</v>
          </cell>
          <cell r="Y39">
            <v>-11436.594080118472</v>
          </cell>
          <cell r="Z39">
            <v>10030.50593889546</v>
          </cell>
          <cell r="AA39">
            <v>-7683.360804938724</v>
          </cell>
          <cell r="AB39">
            <v>12783.00767979758</v>
          </cell>
          <cell r="AC39">
            <v>1874.6719392025586</v>
          </cell>
          <cell r="AD39">
            <v>277.2790188730653</v>
          </cell>
          <cell r="AE39">
            <v>-6981.7852586625286</v>
          </cell>
          <cell r="AF39">
            <v>4454.808821455943</v>
          </cell>
          <cell r="AG39">
            <v>-2357.9103167580433</v>
          </cell>
          <cell r="AH39">
            <v>5325.4504881806806</v>
          </cell>
          <cell r="AI39">
            <v>1831.9169108959986</v>
          </cell>
          <cell r="AJ39">
            <v>-42.755028306560007</v>
          </cell>
          <cell r="AK39">
            <v>-8112.9561717971583</v>
          </cell>
          <cell r="AL39">
            <v>-1131.1709131346297</v>
          </cell>
          <cell r="AM39">
            <v>-3776.4325338975191</v>
          </cell>
          <cell r="AN39">
            <v>-1418.5222171394757</v>
          </cell>
          <cell r="AO39">
            <v>1849.1916180140224</v>
          </cell>
          <cell r="AP39">
            <v>17.274707118023798</v>
          </cell>
          <cell r="AQ39">
            <v>-7663.8137867285523</v>
          </cell>
          <cell r="AR39">
            <v>449.14238506860602</v>
          </cell>
          <cell r="AS39">
            <v>-3213.8701127504542</v>
          </cell>
          <cell r="AT39">
            <v>562.56242114706492</v>
          </cell>
          <cell r="AU39">
            <v>1874.3624804152796</v>
          </cell>
          <cell r="AV39">
            <v>25.170862401257182</v>
          </cell>
          <cell r="AW39">
            <v>-7274.4526905795092</v>
          </cell>
          <cell r="AX39">
            <v>389.36109614904308</v>
          </cell>
          <cell r="AY39">
            <v>-2752.7309701081017</v>
          </cell>
          <cell r="AZ39">
            <v>461.13914264235245</v>
          </cell>
        </row>
        <row r="40">
          <cell r="A40">
            <v>2040</v>
          </cell>
          <cell r="B40">
            <v>2780.4170199701252</v>
          </cell>
          <cell r="C40">
            <v>-5911.0779379743326</v>
          </cell>
          <cell r="D40">
            <v>-11188.156271404943</v>
          </cell>
          <cell r="E40">
            <v>2680.4170199701257</v>
          </cell>
          <cell r="F40">
            <v>-99.999999999999545</v>
          </cell>
          <cell r="G40">
            <v>-8781.9486976323096</v>
          </cell>
          <cell r="H40">
            <v>-2870.870759657977</v>
          </cell>
          <cell r="I40">
            <v>-14914.528349220229</v>
          </cell>
          <cell r="J40">
            <v>-3726.3720778152856</v>
          </cell>
          <cell r="K40">
            <v>2680.4170199701257</v>
          </cell>
          <cell r="L40">
            <v>0</v>
          </cell>
          <cell r="M40">
            <v>-8781.9486976323096</v>
          </cell>
          <cell r="N40">
            <v>0</v>
          </cell>
          <cell r="O40">
            <v>-6811.6226193412549</v>
          </cell>
          <cell r="P40">
            <v>8102.9057298789739</v>
          </cell>
          <cell r="Q40">
            <v>1514.3670025355505</v>
          </cell>
          <cell r="R40">
            <v>-1166.0500174345752</v>
          </cell>
          <cell r="S40">
            <v>-19952.733016478382</v>
          </cell>
          <cell r="T40">
            <v>-11170.784318846072</v>
          </cell>
          <cell r="U40">
            <v>-19617.429486651934</v>
          </cell>
          <cell r="V40">
            <v>-12805.806867310679</v>
          </cell>
          <cell r="W40">
            <v>1933.9268346501992</v>
          </cell>
          <cell r="X40">
            <v>419.55983211464877</v>
          </cell>
          <cell r="Y40">
            <v>-9502.6672454682721</v>
          </cell>
          <cell r="Z40">
            <v>10450.06577101011</v>
          </cell>
          <cell r="AA40">
            <v>-6186.8132397314603</v>
          </cell>
          <cell r="AB40">
            <v>13430.616246920474</v>
          </cell>
          <cell r="AC40">
            <v>2215.8039283098396</v>
          </cell>
          <cell r="AD40">
            <v>281.87709365964042</v>
          </cell>
          <cell r="AE40">
            <v>-4765.9813303526889</v>
          </cell>
          <cell r="AF40">
            <v>4736.6859151155832</v>
          </cell>
          <cell r="AG40">
            <v>-483.92254817657579</v>
          </cell>
          <cell r="AH40">
            <v>5702.8906915548841</v>
          </cell>
          <cell r="AI40">
            <v>2173.6663312911705</v>
          </cell>
          <cell r="AJ40">
            <v>-42.137597018669112</v>
          </cell>
          <cell r="AK40">
            <v>-5939.2898405059877</v>
          </cell>
          <cell r="AL40">
            <v>-1173.3085101532988</v>
          </cell>
          <cell r="AM40">
            <v>-1969.7534421738446</v>
          </cell>
          <cell r="AN40">
            <v>-1485.830893997269</v>
          </cell>
          <cell r="AO40">
            <v>2190.9410384091943</v>
          </cell>
          <cell r="AP40">
            <v>17.274707118023798</v>
          </cell>
          <cell r="AQ40">
            <v>-5472.8727483193579</v>
          </cell>
          <cell r="AR40">
            <v>466.41709218662982</v>
          </cell>
          <cell r="AS40">
            <v>-1379.9398374746206</v>
          </cell>
          <cell r="AT40">
            <v>589.81360469922402</v>
          </cell>
          <cell r="AU40">
            <v>2216.8310950030273</v>
          </cell>
          <cell r="AV40">
            <v>25.890056593832924</v>
          </cell>
          <cell r="AW40">
            <v>-5057.6215955764819</v>
          </cell>
          <cell r="AX40">
            <v>415.251152742876</v>
          </cell>
          <cell r="AY40">
            <v>-884.73280122605843</v>
          </cell>
          <cell r="AZ40">
            <v>495.20703624856219</v>
          </cell>
        </row>
        <row r="41">
          <cell r="A41">
            <v>2041</v>
          </cell>
          <cell r="B41">
            <v>3317.7528760618948</v>
          </cell>
          <cell r="C41">
            <v>-2593.3250619124378</v>
          </cell>
          <cell r="D41">
            <v>-8434.8197809834619</v>
          </cell>
          <cell r="E41">
            <v>3217.7528760618948</v>
          </cell>
          <cell r="F41">
            <v>-100</v>
          </cell>
          <cell r="G41">
            <v>-5564.1958215704144</v>
          </cell>
          <cell r="H41">
            <v>-2970.8707596579766</v>
          </cell>
          <cell r="I41">
            <v>-12327.558076526953</v>
          </cell>
          <cell r="J41">
            <v>-3892.7382955434914</v>
          </cell>
          <cell r="K41">
            <v>3217.7528760618948</v>
          </cell>
          <cell r="L41">
            <v>0</v>
          </cell>
          <cell r="M41">
            <v>-5564.1958215704144</v>
          </cell>
          <cell r="N41">
            <v>0</v>
          </cell>
          <cell r="O41">
            <v>-4013.6804768957859</v>
          </cell>
          <cell r="P41">
            <v>8313.877599631167</v>
          </cell>
          <cell r="Q41">
            <v>1951.8393279059255</v>
          </cell>
          <cell r="R41">
            <v>-1265.9135481559692</v>
          </cell>
          <cell r="S41">
            <v>-18000.893688572454</v>
          </cell>
          <cell r="T41">
            <v>-12436.69786700204</v>
          </cell>
          <cell r="U41">
            <v>-18321.762909844227</v>
          </cell>
          <cell r="V41">
            <v>-14308.08243294844</v>
          </cell>
          <cell r="W41">
            <v>2373.4109423003192</v>
          </cell>
          <cell r="X41">
            <v>421.57161439439369</v>
          </cell>
          <cell r="Y41">
            <v>-7129.2563031679529</v>
          </cell>
          <cell r="Z41">
            <v>10871.637385404501</v>
          </cell>
          <cell r="AA41">
            <v>-4230.1130215714256</v>
          </cell>
          <cell r="AB41">
            <v>14091.649888272801</v>
          </cell>
          <cell r="AC41">
            <v>2659.1781275767039</v>
          </cell>
          <cell r="AD41">
            <v>285.76718527638468</v>
          </cell>
          <cell r="AE41">
            <v>-2106.803202775985</v>
          </cell>
          <cell r="AF41">
            <v>5022.4531003919674</v>
          </cell>
          <cell r="AG41">
            <v>1860.7554388455658</v>
          </cell>
          <cell r="AH41">
            <v>6090.8684604169912</v>
          </cell>
          <cell r="AI41">
            <v>2617.7932418064811</v>
          </cell>
          <cell r="AJ41">
            <v>-41.384885770222809</v>
          </cell>
          <cell r="AK41">
            <v>-3321.4965986995066</v>
          </cell>
          <cell r="AL41">
            <v>-1214.6933959235216</v>
          </cell>
          <cell r="AM41">
            <v>307.18864424586371</v>
          </cell>
          <cell r="AN41">
            <v>-1553.566794599702</v>
          </cell>
          <cell r="AO41">
            <v>2635.0679489245044</v>
          </cell>
          <cell r="AP41">
            <v>17.274707118023343</v>
          </cell>
          <cell r="AQ41">
            <v>-2837.8047993948535</v>
          </cell>
          <cell r="AR41">
            <v>483.69179930465316</v>
          </cell>
          <cell r="AS41">
            <v>924.73670471787557</v>
          </cell>
          <cell r="AT41">
            <v>617.54806047201191</v>
          </cell>
          <cell r="AU41">
            <v>2661.666571225303</v>
          </cell>
          <cell r="AV41">
            <v>26.598622300798525</v>
          </cell>
          <cell r="AW41">
            <v>-2395.955024351179</v>
          </cell>
          <cell r="AX41">
            <v>441.84977504367453</v>
          </cell>
          <cell r="AY41">
            <v>1455.3243599691812</v>
          </cell>
          <cell r="AZ41">
            <v>530.58765525130559</v>
          </cell>
        </row>
        <row r="42">
          <cell r="A42">
            <v>2042</v>
          </cell>
          <cell r="B42">
            <v>3730.8453100833617</v>
          </cell>
          <cell r="C42">
            <v>1137.5202481709239</v>
          </cell>
          <cell r="D42">
            <v>-5212.2852242232038</v>
          </cell>
          <cell r="E42">
            <v>3630.8453100833617</v>
          </cell>
          <cell r="F42">
            <v>-100</v>
          </cell>
          <cell r="G42">
            <v>-1933.3505114870527</v>
          </cell>
          <cell r="H42">
            <v>-3070.8707596579766</v>
          </cell>
          <cell r="I42">
            <v>-9274.3400743610109</v>
          </cell>
          <cell r="J42">
            <v>-4062.0548501378071</v>
          </cell>
          <cell r="K42">
            <v>3630.8453100833617</v>
          </cell>
          <cell r="L42">
            <v>0</v>
          </cell>
          <cell r="M42">
            <v>-1933.3505114870527</v>
          </cell>
          <cell r="N42">
            <v>0</v>
          </cell>
          <cell r="O42">
            <v>-752.93014856903324</v>
          </cell>
          <cell r="P42">
            <v>8521.409925791977</v>
          </cell>
          <cell r="Q42">
            <v>2278.3245290314862</v>
          </cell>
          <cell r="R42">
            <v>-1352.5207810518755</v>
          </cell>
          <cell r="S42">
            <v>-15722.569159540968</v>
          </cell>
          <cell r="T42">
            <v>-13789.218648053915</v>
          </cell>
          <cell r="U42">
            <v>-16675.429615950263</v>
          </cell>
          <cell r="V42">
            <v>-15922.499467381229</v>
          </cell>
          <cell r="W42">
            <v>2701.592870810161</v>
          </cell>
          <cell r="X42">
            <v>423.26834177867477</v>
          </cell>
          <cell r="Y42">
            <v>-4427.6634323577919</v>
          </cell>
          <cell r="Z42">
            <v>11294.905727183177</v>
          </cell>
          <cell r="AA42">
            <v>-1909.4020295360358</v>
          </cell>
          <cell r="AB42">
            <v>14766.027586414228</v>
          </cell>
          <cell r="AC42">
            <v>2991.1259631908647</v>
          </cell>
          <cell r="AD42">
            <v>289.53309238070369</v>
          </cell>
          <cell r="AE42">
            <v>884.32276041487967</v>
          </cell>
          <cell r="AF42">
            <v>5311.9861927726715</v>
          </cell>
          <cell r="AG42">
            <v>4578.2918367333505</v>
          </cell>
          <cell r="AH42">
            <v>6487.6938662693865</v>
          </cell>
          <cell r="AI42">
            <v>2950.4048328548911</v>
          </cell>
          <cell r="AJ42">
            <v>-40.721130335973612</v>
          </cell>
          <cell r="AK42">
            <v>-371.09176584461557</v>
          </cell>
          <cell r="AL42">
            <v>-1255.4145262594952</v>
          </cell>
          <cell r="AM42">
            <v>2957.9121859493735</v>
          </cell>
          <cell r="AN42">
            <v>-1620.379650783977</v>
          </cell>
          <cell r="AO42">
            <v>2967.679539972914</v>
          </cell>
          <cell r="AP42">
            <v>17.274707118022889</v>
          </cell>
          <cell r="AQ42">
            <v>129.87474057806048</v>
          </cell>
          <cell r="AR42">
            <v>500.96650642267605</v>
          </cell>
          <cell r="AS42">
            <v>3603.1042851597281</v>
          </cell>
          <cell r="AT42">
            <v>645.19209921035463</v>
          </cell>
          <cell r="AU42">
            <v>2994.9762565662936</v>
          </cell>
          <cell r="AV42">
            <v>27.296716593379642</v>
          </cell>
          <cell r="AW42">
            <v>599.02123221511465</v>
          </cell>
          <cell r="AX42">
            <v>469.14649163705417</v>
          </cell>
          <cell r="AY42">
            <v>4169.8978248945095</v>
          </cell>
          <cell r="AZ42">
            <v>566.79353973478146</v>
          </cell>
        </row>
        <row r="43">
          <cell r="A43">
            <v>2043</v>
          </cell>
          <cell r="B43">
            <v>4062.9920337946405</v>
          </cell>
          <cell r="C43">
            <v>5200.5122819655644</v>
          </cell>
          <cell r="D43">
            <v>-1597.6580849269972</v>
          </cell>
          <cell r="E43">
            <v>3962.9920337946401</v>
          </cell>
          <cell r="F43">
            <v>-100.00000000000045</v>
          </cell>
          <cell r="G43">
            <v>2029.6415223075874</v>
          </cell>
          <cell r="H43">
            <v>-3170.870759657977</v>
          </cell>
          <cell r="I43">
            <v>-5832.0321477701482</v>
          </cell>
          <cell r="J43">
            <v>-4234.3740628431515</v>
          </cell>
          <cell r="K43">
            <v>3962.9920337946401</v>
          </cell>
          <cell r="L43">
            <v>0</v>
          </cell>
          <cell r="M43">
            <v>2029.6415223075874</v>
          </cell>
          <cell r="N43">
            <v>0</v>
          </cell>
          <cell r="O43">
            <v>2896.2605372176149</v>
          </cell>
          <cell r="P43">
            <v>8728.2926849877622</v>
          </cell>
          <cell r="Q43">
            <v>2534.9409607908865</v>
          </cell>
          <cell r="R43">
            <v>-1428.0510730037536</v>
          </cell>
          <cell r="S43">
            <v>-13187.628198750081</v>
          </cell>
          <cell r="T43">
            <v>-15217.269721057668</v>
          </cell>
          <cell r="U43">
            <v>-14743.869610582673</v>
          </cell>
          <cell r="V43">
            <v>-17640.130147800286</v>
          </cell>
          <cell r="W43">
            <v>2959.8149854679177</v>
          </cell>
          <cell r="X43">
            <v>424.87402467703123</v>
          </cell>
          <cell r="Y43">
            <v>-1467.8484468898741</v>
          </cell>
          <cell r="Z43">
            <v>11719.779751860206</v>
          </cell>
          <cell r="AA43">
            <v>710.05411309166732</v>
          </cell>
          <cell r="AB43">
            <v>15453.923723674341</v>
          </cell>
          <cell r="AC43">
            <v>3252.8920295804955</v>
          </cell>
          <cell r="AD43">
            <v>293.07704411257782</v>
          </cell>
          <cell r="AE43">
            <v>4137.2147899953752</v>
          </cell>
          <cell r="AF43">
            <v>5605.0632368852494</v>
          </cell>
          <cell r="AG43">
            <v>7602.5423284648932</v>
          </cell>
          <cell r="AH43">
            <v>6892.488215373226</v>
          </cell>
          <cell r="AI43">
            <v>3212.786061137946</v>
          </cell>
          <cell r="AJ43">
            <v>-40.105968442549511</v>
          </cell>
          <cell r="AK43">
            <v>2841.6942952933305</v>
          </cell>
          <cell r="AL43">
            <v>-1295.5204947020447</v>
          </cell>
          <cell r="AM43">
            <v>5914.8424470127393</v>
          </cell>
          <cell r="AN43">
            <v>-1687.6998814521539</v>
          </cell>
          <cell r="AO43">
            <v>3230.0607682559703</v>
          </cell>
          <cell r="AP43">
            <v>17.274707118024253</v>
          </cell>
          <cell r="AQ43">
            <v>3359.9355088340308</v>
          </cell>
          <cell r="AR43">
            <v>518.2412135407003</v>
          </cell>
          <cell r="AS43">
            <v>6588.1427596926869</v>
          </cell>
          <cell r="AT43">
            <v>673.30031267994764</v>
          </cell>
          <cell r="AU43">
            <v>3258.0452624775071</v>
          </cell>
          <cell r="AV43">
            <v>27.984494221536806</v>
          </cell>
          <cell r="AW43">
            <v>3857.0664946926217</v>
          </cell>
          <cell r="AX43">
            <v>497.13098585859098</v>
          </cell>
          <cell r="AY43">
            <v>7192.4378993610235</v>
          </cell>
          <cell r="AZ43">
            <v>604.29513966833656</v>
          </cell>
        </row>
        <row r="44">
          <cell r="A44">
            <v>2044</v>
          </cell>
          <cell r="B44">
            <v>4307.5815590255916</v>
          </cell>
          <cell r="C44">
            <v>9508.093840991156</v>
          </cell>
          <cell r="D44">
            <v>2339.4085917946177</v>
          </cell>
          <cell r="E44">
            <v>4207.5815590255916</v>
          </cell>
          <cell r="F44">
            <v>-100</v>
          </cell>
          <cell r="G44">
            <v>6237.2230813331789</v>
          </cell>
          <cell r="H44">
            <v>-3270.870759657977</v>
          </cell>
          <cell r="I44">
            <v>-2070.3405909742714</v>
          </cell>
          <cell r="J44">
            <v>-4409.7491827688891</v>
          </cell>
          <cell r="K44">
            <v>4207.5815590255916</v>
          </cell>
          <cell r="L44">
            <v>0</v>
          </cell>
          <cell r="M44">
            <v>6237.2230813331789</v>
          </cell>
          <cell r="N44">
            <v>0</v>
          </cell>
          <cell r="O44">
            <v>6859.6837497500146</v>
          </cell>
          <cell r="P44">
            <v>8930.0243407242851</v>
          </cell>
          <cell r="Q44">
            <v>2709.7832567371693</v>
          </cell>
          <cell r="R44">
            <v>-1497.7983022884223</v>
          </cell>
          <cell r="S44">
            <v>-10477.844942012911</v>
          </cell>
          <cell r="T44">
            <v>-16715.068023346088</v>
          </cell>
          <cell r="U44">
            <v>-12595.126417994117</v>
          </cell>
          <cell r="V44">
            <v>-19454.81016774413</v>
          </cell>
          <cell r="W44">
            <v>3136.1032685405257</v>
          </cell>
          <cell r="X44">
            <v>426.32001180335646</v>
          </cell>
          <cell r="Y44">
            <v>1668.2548216506516</v>
          </cell>
          <cell r="Z44">
            <v>12146.099763663562</v>
          </cell>
          <cell r="AA44">
            <v>3559.5980961386299</v>
          </cell>
          <cell r="AB44">
            <v>16154.724514132748</v>
          </cell>
          <cell r="AC44">
            <v>3432.570525693689</v>
          </cell>
          <cell r="AD44">
            <v>296.46725715316325</v>
          </cell>
          <cell r="AE44">
            <v>7569.7853156890642</v>
          </cell>
          <cell r="AF44">
            <v>5901.5304940384121</v>
          </cell>
          <cell r="AG44">
            <v>10865.212099843857</v>
          </cell>
          <cell r="AH44">
            <v>7305.6140037052264</v>
          </cell>
          <cell r="AI44">
            <v>3393.0424824783399</v>
          </cell>
          <cell r="AJ44">
            <v>-39.528043215349044</v>
          </cell>
          <cell r="AK44">
            <v>6234.7367777716699</v>
          </cell>
          <cell r="AL44">
            <v>-1335.0485379173942</v>
          </cell>
          <cell r="AM44">
            <v>9109.6406280149768</v>
          </cell>
          <cell r="AN44">
            <v>-1755.57147182888</v>
          </cell>
          <cell r="AO44">
            <v>3410.3171895963637</v>
          </cell>
          <cell r="AP44">
            <v>17.274707118023798</v>
          </cell>
          <cell r="AQ44">
            <v>6770.252698430395</v>
          </cell>
          <cell r="AR44">
            <v>535.51592065872501</v>
          </cell>
          <cell r="AS44">
            <v>9811.5211229154138</v>
          </cell>
          <cell r="AT44">
            <v>701.88049490043704</v>
          </cell>
          <cell r="AU44">
            <v>3438.9792972446576</v>
          </cell>
          <cell r="AV44">
            <v>28.662107648293841</v>
          </cell>
          <cell r="AW44">
            <v>7296.0457919372793</v>
          </cell>
          <cell r="AX44">
            <v>525.79309350688436</v>
          </cell>
          <cell r="AY44">
            <v>10454.625170296447</v>
          </cell>
          <cell r="AZ44">
            <v>643.10404738103352</v>
          </cell>
        </row>
        <row r="45">
          <cell r="A45">
            <v>2045</v>
          </cell>
          <cell r="B45">
            <v>4625.391906896637</v>
          </cell>
          <cell r="C45">
            <v>14133.485747887793</v>
          </cell>
          <cell r="D45">
            <v>6667.3883308002887</v>
          </cell>
          <cell r="E45">
            <v>4525.391906896637</v>
          </cell>
          <cell r="F45">
            <v>-100</v>
          </cell>
          <cell r="G45">
            <v>10762.614988229816</v>
          </cell>
          <cell r="H45">
            <v>-3370.870759657977</v>
          </cell>
          <cell r="I45">
            <v>2081.3596555575687</v>
          </cell>
          <cell r="J45">
            <v>-4586.0286752427201</v>
          </cell>
          <cell r="K45">
            <v>4525.391906896637</v>
          </cell>
          <cell r="L45">
            <v>0</v>
          </cell>
          <cell r="M45">
            <v>10762.614988229816</v>
          </cell>
          <cell r="N45">
            <v>0</v>
          </cell>
          <cell r="O45">
            <v>11201.506758066402</v>
          </cell>
          <cell r="P45">
            <v>9120.1471025088322</v>
          </cell>
          <cell r="Q45">
            <v>2944.0494338554081</v>
          </cell>
          <cell r="R45">
            <v>-1581.3424730412289</v>
          </cell>
          <cell r="S45">
            <v>-7533.7955081575028</v>
          </cell>
          <cell r="T45">
            <v>-18296.410496387318</v>
          </cell>
          <cell r="U45">
            <v>-10181.239303399843</v>
          </cell>
          <cell r="V45">
            <v>-21382.746061466245</v>
          </cell>
          <cell r="W45">
            <v>3371.3565692704055</v>
          </cell>
          <cell r="X45">
            <v>427.30713541499745</v>
          </cell>
          <cell r="Y45">
            <v>5039.6113909210571</v>
          </cell>
          <cell r="Z45">
            <v>12573.40689907856</v>
          </cell>
          <cell r="AA45">
            <v>6684.9537338333721</v>
          </cell>
          <cell r="AB45">
            <v>16866.193037233214</v>
          </cell>
          <cell r="AC45">
            <v>3670.7922204159377</v>
          </cell>
          <cell r="AD45">
            <v>299.43565114553212</v>
          </cell>
          <cell r="AE45">
            <v>11240.577536105002</v>
          </cell>
          <cell r="AF45">
            <v>6200.9661451839447</v>
          </cell>
          <cell r="AG45">
            <v>14413.536422674664</v>
          </cell>
          <cell r="AH45">
            <v>7728.5826888412921</v>
          </cell>
          <cell r="AI45">
            <v>3631.8303745200888</v>
          </cell>
          <cell r="AJ45">
            <v>-38.96184589584891</v>
          </cell>
          <cell r="AK45">
            <v>9866.5671522917582</v>
          </cell>
          <cell r="AL45">
            <v>-1374.0103838132436</v>
          </cell>
          <cell r="AM45">
            <v>12589.520886901688</v>
          </cell>
          <cell r="AN45">
            <v>-1824.0155357729764</v>
          </cell>
          <cell r="AO45">
            <v>3649.1050816381121</v>
          </cell>
          <cell r="AP45">
            <v>17.274707118023343</v>
          </cell>
          <cell r="AQ45">
            <v>10419.357780068507</v>
          </cell>
          <cell r="AR45">
            <v>552.79062777674881</v>
          </cell>
          <cell r="AS45">
            <v>13320.461457663587</v>
          </cell>
          <cell r="AT45">
            <v>730.94057076189893</v>
          </cell>
          <cell r="AU45">
            <v>3678.4347887216318</v>
          </cell>
          <cell r="AV45">
            <v>29.329707083519679</v>
          </cell>
          <cell r="AW45">
            <v>10974.48058065891</v>
          </cell>
          <cell r="AX45">
            <v>555.12280059040313</v>
          </cell>
          <cell r="AY45">
            <v>14003.693657723721</v>
          </cell>
          <cell r="AZ45">
            <v>683.23220006013435</v>
          </cell>
        </row>
        <row r="46">
          <cell r="A46">
            <v>2046</v>
          </cell>
          <cell r="B46">
            <v>4870.5386057980486</v>
          </cell>
          <cell r="C46">
            <v>19004.02435368584</v>
          </cell>
          <cell r="D46">
            <v>11330.10712100067</v>
          </cell>
          <cell r="E46">
            <v>4770.5386057980495</v>
          </cell>
          <cell r="F46">
            <v>-99.999999999999091</v>
          </cell>
          <cell r="G46">
            <v>15533.153594027866</v>
          </cell>
          <cell r="H46">
            <v>-3470.8707596579734</v>
          </cell>
          <cell r="I46">
            <v>6566.7910562942943</v>
          </cell>
          <cell r="J46">
            <v>-4763.316064706376</v>
          </cell>
          <cell r="K46">
            <v>4770.5386057980495</v>
          </cell>
          <cell r="L46">
            <v>0</v>
          </cell>
          <cell r="M46">
            <v>15533.153594027866</v>
          </cell>
          <cell r="N46">
            <v>0</v>
          </cell>
          <cell r="O46">
            <v>15870.472516224771</v>
          </cell>
          <cell r="P46">
            <v>9303.6814599304762</v>
          </cell>
          <cell r="Q46">
            <v>3108.3158776552809</v>
          </cell>
          <cell r="R46">
            <v>-1662.2227281427686</v>
          </cell>
          <cell r="S46">
            <v>-4425.4796305022219</v>
          </cell>
          <cell r="T46">
            <v>-19958.633224530087</v>
          </cell>
          <cell r="U46">
            <v>-7551.0656497922855</v>
          </cell>
          <cell r="V46">
            <v>-23421.538166017057</v>
          </cell>
          <cell r="W46">
            <v>3536.5379443425559</v>
          </cell>
          <cell r="X46">
            <v>428.22206668727495</v>
          </cell>
          <cell r="Y46">
            <v>8576.1493352636135</v>
          </cell>
          <cell r="Z46">
            <v>13001.628965765834</v>
          </cell>
          <cell r="AA46">
            <v>10037.098182792375</v>
          </cell>
          <cell r="AB46">
            <v>17588.163832584662</v>
          </cell>
          <cell r="AC46">
            <v>3839.0525483232304</v>
          </cell>
          <cell r="AD46">
            <v>302.51460398067456</v>
          </cell>
          <cell r="AE46">
            <v>15079.630084428232</v>
          </cell>
          <cell r="AF46">
            <v>6503.4807491646188</v>
          </cell>
          <cell r="AG46">
            <v>18198.774714098414</v>
          </cell>
          <cell r="AH46">
            <v>8161.6765313060387</v>
          </cell>
          <cell r="AI46">
            <v>3800.6806852949676</v>
          </cell>
          <cell r="AJ46">
            <v>-38.371863028262851</v>
          </cell>
          <cell r="AK46">
            <v>13667.247837586725</v>
          </cell>
          <cell r="AL46">
            <v>-1412.3822468415074</v>
          </cell>
          <cell r="AM46">
            <v>16305.764413416417</v>
          </cell>
          <cell r="AN46">
            <v>-1893.0103006819973</v>
          </cell>
          <cell r="AO46">
            <v>3817.9553924129909</v>
          </cell>
          <cell r="AP46">
            <v>17.274707118023343</v>
          </cell>
          <cell r="AQ46">
            <v>14237.313172481498</v>
          </cell>
          <cell r="AR46">
            <v>570.0653348947726</v>
          </cell>
          <cell r="AS46">
            <v>17066.253011638695</v>
          </cell>
          <cell r="AT46">
            <v>760.4885982222786</v>
          </cell>
          <cell r="AU46">
            <v>3847.9428329302318</v>
          </cell>
          <cell r="AV46">
            <v>29.987440517240884</v>
          </cell>
          <cell r="AW46">
            <v>14822.423413589142</v>
          </cell>
          <cell r="AX46">
            <v>585.11024110764447</v>
          </cell>
          <cell r="AY46">
            <v>17790.944894960532</v>
          </cell>
          <cell r="AZ46">
            <v>724.69188332183694</v>
          </cell>
        </row>
        <row r="47">
          <cell r="A47">
            <v>2047</v>
          </cell>
          <cell r="B47">
            <v>5070.5747558319035</v>
          </cell>
          <cell r="C47">
            <v>24074.599109517745</v>
          </cell>
          <cell r="D47">
            <v>16270.901200745478</v>
          </cell>
          <cell r="E47">
            <v>4970.5747558319026</v>
          </cell>
          <cell r="F47">
            <v>-100.00000000000091</v>
          </cell>
          <cell r="G47">
            <v>20503.728349859768</v>
          </cell>
          <cell r="H47">
            <v>-3570.870759657977</v>
          </cell>
          <cell r="I47">
            <v>11327.32089043887</v>
          </cell>
          <cell r="J47">
            <v>-4943.5803103066082</v>
          </cell>
          <cell r="K47">
            <v>4970.5747558319026</v>
          </cell>
          <cell r="L47">
            <v>0</v>
          </cell>
          <cell r="M47">
            <v>20503.728349859768</v>
          </cell>
          <cell r="N47">
            <v>0</v>
          </cell>
          <cell r="O47">
            <v>20815.4691241199</v>
          </cell>
          <cell r="P47">
            <v>9488.1482336810295</v>
          </cell>
          <cell r="Q47">
            <v>3236.8604889474545</v>
          </cell>
          <cell r="R47">
            <v>-1733.7142668844481</v>
          </cell>
          <cell r="S47">
            <v>-1188.6191415547673</v>
          </cell>
          <cell r="T47">
            <v>-21692.347491414534</v>
          </cell>
          <cell r="U47">
            <v>-4747.30211174738</v>
          </cell>
          <cell r="V47">
            <v>-25562.77123586728</v>
          </cell>
          <cell r="W47">
            <v>3666.4559078083521</v>
          </cell>
          <cell r="X47">
            <v>429.59541886089755</v>
          </cell>
          <cell r="Y47">
            <v>12242.605243071965</v>
          </cell>
          <cell r="Z47">
            <v>13431.224384626732</v>
          </cell>
          <cell r="AA47">
            <v>13573.823639207822</v>
          </cell>
          <cell r="AB47">
            <v>18321.125750955202</v>
          </cell>
          <cell r="AC47">
            <v>3972.4137032466206</v>
          </cell>
          <cell r="AD47">
            <v>305.95779543826848</v>
          </cell>
          <cell r="AE47">
            <v>19052.043787674855</v>
          </cell>
          <cell r="AF47">
            <v>6809.43854460289</v>
          </cell>
          <cell r="AG47">
            <v>22179.271963512798</v>
          </cell>
          <cell r="AH47">
            <v>8605.4483243049763</v>
          </cell>
          <cell r="AI47">
            <v>3934.6971665154106</v>
          </cell>
          <cell r="AJ47">
            <v>-37.716536731209999</v>
          </cell>
          <cell r="AK47">
            <v>17601.945004102134</v>
          </cell>
          <cell r="AL47">
            <v>-1450.098783572721</v>
          </cell>
          <cell r="AM47">
            <v>20216.776745198018</v>
          </cell>
          <cell r="AN47">
            <v>-1962.4952183147798</v>
          </cell>
          <cell r="AO47">
            <v>3951.9718736334339</v>
          </cell>
          <cell r="AP47">
            <v>17.274707118023343</v>
          </cell>
          <cell r="AQ47">
            <v>18189.285046114932</v>
          </cell>
          <cell r="AR47">
            <v>587.34004201279822</v>
          </cell>
          <cell r="AS47">
            <v>21007.309515739798</v>
          </cell>
          <cell r="AT47">
            <v>790.53277054178034</v>
          </cell>
          <cell r="AU47">
            <v>3982.6073273858674</v>
          </cell>
          <cell r="AV47">
            <v>30.635453752433477</v>
          </cell>
          <cell r="AW47">
            <v>18805.030740975009</v>
          </cell>
          <cell r="AX47">
            <v>615.74569486007749</v>
          </cell>
          <cell r="AY47">
            <v>21774.805250614518</v>
          </cell>
          <cell r="AZ47">
            <v>767.49573487471935</v>
          </cell>
        </row>
        <row r="48">
          <cell r="A48">
            <v>2048</v>
          </cell>
          <cell r="B48">
            <v>5223.7766473259735</v>
          </cell>
          <cell r="C48">
            <v>29298.375756843718</v>
          </cell>
          <cell r="D48">
            <v>21446.022939884617</v>
          </cell>
          <cell r="E48">
            <v>5123.7766473259735</v>
          </cell>
          <cell r="F48">
            <v>-100</v>
          </cell>
          <cell r="G48">
            <v>25627.504997185741</v>
          </cell>
          <cell r="H48">
            <v>-3670.870759657977</v>
          </cell>
          <cell r="I48">
            <v>16319.151543053867</v>
          </cell>
          <cell r="J48">
            <v>-5126.8713968307493</v>
          </cell>
          <cell r="K48">
            <v>5123.7766473259735</v>
          </cell>
          <cell r="L48">
            <v>0</v>
          </cell>
          <cell r="M48">
            <v>25627.504997185741</v>
          </cell>
          <cell r="N48">
            <v>0</v>
          </cell>
          <cell r="O48">
            <v>25993.557437477048</v>
          </cell>
          <cell r="P48">
            <v>9674.4058944231801</v>
          </cell>
          <cell r="Q48">
            <v>3319.628727467486</v>
          </cell>
          <cell r="R48">
            <v>-1804.1479198584875</v>
          </cell>
          <cell r="S48">
            <v>2131.0095859127186</v>
          </cell>
          <cell r="T48">
            <v>-23496.495411273023</v>
          </cell>
          <cell r="U48">
            <v>-1814.1971529729692</v>
          </cell>
          <cell r="V48">
            <v>-27807.754590450018</v>
          </cell>
          <cell r="W48">
            <v>3751.2658844485813</v>
          </cell>
          <cell r="X48">
            <v>431.63715698109536</v>
          </cell>
          <cell r="Y48">
            <v>15993.871127520546</v>
          </cell>
          <cell r="Z48">
            <v>13862.861541607828</v>
          </cell>
          <cell r="AA48">
            <v>17251.591883524576</v>
          </cell>
          <cell r="AB48">
            <v>19065.789036497546</v>
          </cell>
          <cell r="AC48">
            <v>4061.2421990602347</v>
          </cell>
          <cell r="AD48">
            <v>309.97631461165338</v>
          </cell>
          <cell r="AE48">
            <v>23113.285986735089</v>
          </cell>
          <cell r="AF48">
            <v>7119.414859214543</v>
          </cell>
          <cell r="AG48">
            <v>26312.252389020738</v>
          </cell>
          <cell r="AH48">
            <v>9060.6605054961619</v>
          </cell>
          <cell r="AI48">
            <v>4024.1049824335014</v>
          </cell>
          <cell r="AJ48">
            <v>-37.137216626733334</v>
          </cell>
          <cell r="AK48">
            <v>21626.049986535636</v>
          </cell>
          <cell r="AL48">
            <v>-1487.236000199453</v>
          </cell>
          <cell r="AM48">
            <v>24279.682835604086</v>
          </cell>
          <cell r="AN48">
            <v>-2032.5695534166516</v>
          </cell>
          <cell r="AO48">
            <v>4041.3796895515247</v>
          </cell>
          <cell r="AP48">
            <v>17.274707118023343</v>
          </cell>
          <cell r="AQ48">
            <v>22230.664735666458</v>
          </cell>
          <cell r="AR48">
            <v>604.61474913082202</v>
          </cell>
          <cell r="AS48">
            <v>25100.764254158807</v>
          </cell>
          <cell r="AT48">
            <v>821.08141855472059</v>
          </cell>
          <cell r="AU48">
            <v>4072.6535799888848</v>
          </cell>
          <cell r="AV48">
            <v>31.273890437360023</v>
          </cell>
          <cell r="AW48">
            <v>22877.684320963894</v>
          </cell>
          <cell r="AX48">
            <v>647.0195852974357</v>
          </cell>
          <cell r="AY48">
            <v>25912.42100243588</v>
          </cell>
          <cell r="AZ48">
            <v>811.65674827707335</v>
          </cell>
        </row>
        <row r="49">
          <cell r="A49">
            <v>2049</v>
          </cell>
          <cell r="B49">
            <v>5476.4560132364204</v>
          </cell>
          <cell r="C49">
            <v>34774.831770080142</v>
          </cell>
          <cell r="D49">
            <v>26960.70893917682</v>
          </cell>
          <cell r="E49">
            <v>5376.4560132364213</v>
          </cell>
          <cell r="F49">
            <v>-99.999999999999091</v>
          </cell>
          <cell r="G49">
            <v>31003.961010422161</v>
          </cell>
          <cell r="H49">
            <v>-3770.8707596579807</v>
          </cell>
          <cell r="I49">
            <v>21647.468790809489</v>
          </cell>
          <cell r="J49">
            <v>-5313.2401483673311</v>
          </cell>
          <cell r="K49">
            <v>5376.4560132364213</v>
          </cell>
          <cell r="L49">
            <v>0</v>
          </cell>
          <cell r="M49">
            <v>31003.961010422161</v>
          </cell>
          <cell r="N49">
            <v>0</v>
          </cell>
          <cell r="O49">
            <v>31508.624911918207</v>
          </cell>
          <cell r="P49">
            <v>9861.1561211087173</v>
          </cell>
          <cell r="Q49">
            <v>3555.8164605212946</v>
          </cell>
          <cell r="R49">
            <v>-1820.6395527151267</v>
          </cell>
          <cell r="S49">
            <v>5686.8260464340128</v>
          </cell>
          <cell r="T49">
            <v>-25317.134963988148</v>
          </cell>
          <cell r="U49">
            <v>1409.3046761429575</v>
          </cell>
          <cell r="V49">
            <v>-30099.320235775249</v>
          </cell>
          <cell r="W49">
            <v>3988.2662697251926</v>
          </cell>
          <cell r="X49">
            <v>432.44980920389798</v>
          </cell>
          <cell r="Y49">
            <v>19982.137397245737</v>
          </cell>
          <cell r="Z49">
            <v>14295.311350811724</v>
          </cell>
          <cell r="AA49">
            <v>21230.216151796554</v>
          </cell>
          <cell r="AB49">
            <v>19820.911475653596</v>
          </cell>
          <cell r="AC49">
            <v>4301.6997858842287</v>
          </cell>
          <cell r="AD49">
            <v>313.43351615903612</v>
          </cell>
          <cell r="AE49">
            <v>27414.985772619319</v>
          </cell>
          <cell r="AF49">
            <v>7432.8483753735818</v>
          </cell>
          <cell r="AG49">
            <v>30757.161114859704</v>
          </cell>
          <cell r="AH49">
            <v>9526.9449630631498</v>
          </cell>
          <cell r="AI49">
            <v>4265.1142217457927</v>
          </cell>
          <cell r="AJ49">
            <v>-36.585564138435984</v>
          </cell>
          <cell r="AK49">
            <v>25891.164208281429</v>
          </cell>
          <cell r="AL49">
            <v>-1523.8215643378899</v>
          </cell>
          <cell r="AM49">
            <v>28653.886590093818</v>
          </cell>
          <cell r="AN49">
            <v>-2103.2745247658859</v>
          </cell>
          <cell r="AO49">
            <v>4282.3889288638165</v>
          </cell>
          <cell r="AP49">
            <v>17.274707118023798</v>
          </cell>
          <cell r="AQ49">
            <v>26513.053664530275</v>
          </cell>
          <cell r="AR49">
            <v>621.88945624884582</v>
          </cell>
          <cell r="AS49">
            <v>29506.029603073388</v>
          </cell>
          <cell r="AT49">
            <v>852.1430129795699</v>
          </cell>
          <cell r="AU49">
            <v>4314.2918209611971</v>
          </cell>
          <cell r="AV49">
            <v>31.902892097380573</v>
          </cell>
          <cell r="AW49">
            <v>27191.97614192509</v>
          </cell>
          <cell r="AX49">
            <v>678.92247739481536</v>
          </cell>
          <cell r="AY49">
            <v>30363.217879862506</v>
          </cell>
          <cell r="AZ49">
            <v>857.18827678911839</v>
          </cell>
        </row>
        <row r="50">
          <cell r="A50">
            <v>2050</v>
          </cell>
          <cell r="B50">
            <v>6036.6445528358954</v>
          </cell>
          <cell r="C50">
            <v>40811.476322916038</v>
          </cell>
          <cell r="D50">
            <v>33130.065866942256</v>
          </cell>
          <cell r="E50">
            <v>5936.6445528358954</v>
          </cell>
          <cell r="F50">
            <v>-100</v>
          </cell>
          <cell r="G50">
            <v>36940.605563258054</v>
          </cell>
          <cell r="H50">
            <v>-3870.8707596579843</v>
          </cell>
          <cell r="I50">
            <v>27627.327624543319</v>
          </cell>
          <cell r="J50">
            <v>-5502.7382423989366</v>
          </cell>
          <cell r="K50">
            <v>5936.6445528358954</v>
          </cell>
          <cell r="L50">
            <v>0</v>
          </cell>
          <cell r="M50">
            <v>36940.605563258054</v>
          </cell>
          <cell r="N50">
            <v>0</v>
          </cell>
          <cell r="O50">
            <v>37674.255705225121</v>
          </cell>
          <cell r="P50">
            <v>10046.928080681802</v>
          </cell>
          <cell r="Q50">
            <v>4100.8525195281172</v>
          </cell>
          <cell r="R50">
            <v>-1835.7920333077782</v>
          </cell>
          <cell r="S50">
            <v>9787.678565962131</v>
          </cell>
          <cell r="T50">
            <v>-27152.926997295923</v>
          </cell>
          <cell r="U50">
            <v>5231.5911634087352</v>
          </cell>
          <cell r="V50">
            <v>-32442.664541816386</v>
          </cell>
          <cell r="W50">
            <v>4531.6462373230424</v>
          </cell>
          <cell r="X50">
            <v>430.79371779492521</v>
          </cell>
          <cell r="Y50">
            <v>24513.783634568779</v>
          </cell>
          <cell r="Z50">
            <v>14726.105068606648</v>
          </cell>
          <cell r="AA50">
            <v>25816.906902324146</v>
          </cell>
          <cell r="AB50">
            <v>20585.315738915411</v>
          </cell>
          <cell r="AC50">
            <v>4845.9475167017245</v>
          </cell>
          <cell r="AD50">
            <v>314.30127937868201</v>
          </cell>
          <cell r="AE50">
            <v>32260.933289321045</v>
          </cell>
          <cell r="AF50">
            <v>7747.1496547522656</v>
          </cell>
          <cell r="AG50">
            <v>35818.806288427055</v>
          </cell>
          <cell r="AH50">
            <v>10001.899386102908</v>
          </cell>
          <cell r="AI50">
            <v>4809.7246042309316</v>
          </cell>
          <cell r="AJ50">
            <v>-36.222912470792835</v>
          </cell>
          <cell r="AK50">
            <v>30700.888812512359</v>
          </cell>
          <cell r="AL50">
            <v>-1560.0444768086854</v>
          </cell>
          <cell r="AM50">
            <v>33643.966938538979</v>
          </cell>
          <cell r="AN50">
            <v>-2174.839349888076</v>
          </cell>
          <cell r="AO50">
            <v>4826.9993113489554</v>
          </cell>
          <cell r="AP50">
            <v>17.274707118023798</v>
          </cell>
          <cell r="AQ50">
            <v>31340.052975879229</v>
          </cell>
          <cell r="AR50">
            <v>639.16416336686962</v>
          </cell>
          <cell r="AS50">
            <v>34527.693105306724</v>
          </cell>
          <cell r="AT50">
            <v>883.72616676774487</v>
          </cell>
          <cell r="AU50">
            <v>4859.5219095153216</v>
          </cell>
          <cell r="AV50">
            <v>32.522598166366151</v>
          </cell>
          <cell r="AW50">
            <v>32051.498051440412</v>
          </cell>
          <cell r="AX50">
            <v>711.44507556118333</v>
          </cell>
          <cell r="AY50">
            <v>35431.797142628049</v>
          </cell>
          <cell r="AZ50">
            <v>904.10403732132545</v>
          </cell>
        </row>
      </sheetData>
      <sheetData sheetId="10">
        <row r="9">
          <cell r="A9">
            <v>2009</v>
          </cell>
          <cell r="D9">
            <v>42040</v>
          </cell>
          <cell r="I9">
            <v>42040</v>
          </cell>
          <cell r="J9">
            <v>0</v>
          </cell>
          <cell r="O9">
            <v>42040</v>
          </cell>
          <cell r="P9">
            <v>0</v>
          </cell>
          <cell r="U9">
            <v>42040</v>
          </cell>
          <cell r="V9">
            <v>0</v>
          </cell>
          <cell r="AA9">
            <v>42040</v>
          </cell>
          <cell r="AB9">
            <v>0</v>
          </cell>
          <cell r="AG9">
            <v>42040</v>
          </cell>
          <cell r="AH9">
            <v>0</v>
          </cell>
          <cell r="AM9">
            <v>42040</v>
          </cell>
          <cell r="AN9">
            <v>0</v>
          </cell>
          <cell r="AS9">
            <v>42040</v>
          </cell>
          <cell r="AT9">
            <v>0</v>
          </cell>
          <cell r="AY9">
            <v>42040</v>
          </cell>
          <cell r="AZ9">
            <v>0</v>
          </cell>
        </row>
        <row r="10">
          <cell r="A10">
            <v>2010</v>
          </cell>
          <cell r="B10">
            <v>-705.86444697792263</v>
          </cell>
          <cell r="C10">
            <v>-705.86444697792263</v>
          </cell>
          <cell r="D10">
            <v>41465.059877436208</v>
          </cell>
          <cell r="E10">
            <v>-705.86444697792263</v>
          </cell>
          <cell r="F10">
            <v>0</v>
          </cell>
          <cell r="G10">
            <v>-705.86444697792263</v>
          </cell>
          <cell r="H10">
            <v>0</v>
          </cell>
          <cell r="I10">
            <v>41465.059877436208</v>
          </cell>
          <cell r="J10">
            <v>0</v>
          </cell>
          <cell r="K10">
            <v>-705.86444697792263</v>
          </cell>
          <cell r="L10">
            <v>0</v>
          </cell>
          <cell r="M10">
            <v>-705.86444697792263</v>
          </cell>
          <cell r="N10">
            <v>0</v>
          </cell>
          <cell r="O10">
            <v>41465.059877436208</v>
          </cell>
          <cell r="P10">
            <v>0</v>
          </cell>
          <cell r="Q10">
            <v>-705.86444697792263</v>
          </cell>
          <cell r="R10">
            <v>0</v>
          </cell>
          <cell r="S10">
            <v>-705.86444697792263</v>
          </cell>
          <cell r="T10">
            <v>0</v>
          </cell>
          <cell r="U10">
            <v>41465.059877436208</v>
          </cell>
          <cell r="V10">
            <v>0</v>
          </cell>
          <cell r="W10">
            <v>-705.86444697792285</v>
          </cell>
          <cell r="X10">
            <v>0</v>
          </cell>
          <cell r="Y10">
            <v>-705.86444697792285</v>
          </cell>
          <cell r="Z10">
            <v>0</v>
          </cell>
          <cell r="AA10">
            <v>41465.059877436208</v>
          </cell>
          <cell r="AB10">
            <v>0</v>
          </cell>
          <cell r="AC10">
            <v>-705.86444697792285</v>
          </cell>
          <cell r="AD10">
            <v>0</v>
          </cell>
          <cell r="AE10">
            <v>-705.86444697792285</v>
          </cell>
          <cell r="AF10">
            <v>0</v>
          </cell>
          <cell r="AG10">
            <v>41465.059877436208</v>
          </cell>
          <cell r="AH10">
            <v>0</v>
          </cell>
          <cell r="AI10">
            <v>-705.86444697792285</v>
          </cell>
          <cell r="AJ10">
            <v>0</v>
          </cell>
          <cell r="AK10">
            <v>-705.86444697792285</v>
          </cell>
          <cell r="AL10">
            <v>0</v>
          </cell>
          <cell r="AM10">
            <v>41465.059877436208</v>
          </cell>
          <cell r="AN10">
            <v>0</v>
          </cell>
          <cell r="AO10">
            <v>-705.86444697792285</v>
          </cell>
          <cell r="AP10">
            <v>0</v>
          </cell>
          <cell r="AQ10">
            <v>-705.86444697792285</v>
          </cell>
          <cell r="AR10">
            <v>0</v>
          </cell>
          <cell r="AS10">
            <v>41465.059877436208</v>
          </cell>
          <cell r="AT10">
            <v>0</v>
          </cell>
          <cell r="AU10">
            <v>-705.86444697792285</v>
          </cell>
          <cell r="AV10">
            <v>0</v>
          </cell>
          <cell r="AW10">
            <v>-705.86444697792285</v>
          </cell>
          <cell r="AX10">
            <v>0</v>
          </cell>
          <cell r="AY10">
            <v>41465.059877436208</v>
          </cell>
          <cell r="AZ10">
            <v>0</v>
          </cell>
        </row>
        <row r="11">
          <cell r="A11">
            <v>2011</v>
          </cell>
          <cell r="B11">
            <v>-1317.4429536826049</v>
          </cell>
          <cell r="C11">
            <v>-2023.3074006605275</v>
          </cell>
          <cell r="D11">
            <v>40133.633094637997</v>
          </cell>
          <cell r="E11">
            <v>-1423.9497779526048</v>
          </cell>
          <cell r="F11">
            <v>-106.50682426999992</v>
          </cell>
          <cell r="G11">
            <v>-2129.8142249305274</v>
          </cell>
          <cell r="H11">
            <v>-106.50682426999992</v>
          </cell>
          <cell r="I11">
            <v>40015.118795905531</v>
          </cell>
          <cell r="J11">
            <v>-118.51429873246525</v>
          </cell>
          <cell r="K11">
            <v>-1423.9497779526048</v>
          </cell>
          <cell r="L11">
            <v>0</v>
          </cell>
          <cell r="M11">
            <v>-2129.8142249305274</v>
          </cell>
          <cell r="N11">
            <v>0</v>
          </cell>
          <cell r="O11">
            <v>40015.118795905531</v>
          </cell>
          <cell r="P11">
            <v>0</v>
          </cell>
          <cell r="Q11">
            <v>-1428.8376980042151</v>
          </cell>
          <cell r="R11">
            <v>-4.8879200516103083</v>
          </cell>
          <cell r="S11">
            <v>-2134.7021449821377</v>
          </cell>
          <cell r="T11">
            <v>-4.8879200516103083</v>
          </cell>
          <cell r="U11">
            <v>40010.230875853915</v>
          </cell>
          <cell r="V11">
            <v>-4.8879200516166748</v>
          </cell>
          <cell r="W11">
            <v>-1381.7570620166807</v>
          </cell>
          <cell r="X11">
            <v>47.080635987534379</v>
          </cell>
          <cell r="Y11">
            <v>-2087.6215089946036</v>
          </cell>
          <cell r="Z11">
            <v>47.080635987534151</v>
          </cell>
          <cell r="AA11">
            <v>40057.31151184145</v>
          </cell>
          <cell r="AB11">
            <v>47.080635987535061</v>
          </cell>
          <cell r="AC11">
            <v>-1381.7570620166807</v>
          </cell>
          <cell r="AD11">
            <v>0</v>
          </cell>
          <cell r="AE11">
            <v>-2087.6215089946036</v>
          </cell>
          <cell r="AF11">
            <v>0</v>
          </cell>
          <cell r="AG11">
            <v>40057.31151184145</v>
          </cell>
          <cell r="AH11">
            <v>0</v>
          </cell>
          <cell r="AI11">
            <v>-1381.7570620166807</v>
          </cell>
          <cell r="AJ11">
            <v>0</v>
          </cell>
          <cell r="AK11">
            <v>-2087.6215089946036</v>
          </cell>
          <cell r="AL11">
            <v>0</v>
          </cell>
          <cell r="AM11">
            <v>40057.31151184145</v>
          </cell>
          <cell r="AN11">
            <v>0</v>
          </cell>
          <cell r="AO11">
            <v>-1381.7570620166807</v>
          </cell>
          <cell r="AP11">
            <v>0</v>
          </cell>
          <cell r="AQ11">
            <v>-2087.6215089946036</v>
          </cell>
          <cell r="AR11">
            <v>0</v>
          </cell>
          <cell r="AS11">
            <v>40057.31151184145</v>
          </cell>
          <cell r="AT11">
            <v>0</v>
          </cell>
          <cell r="AU11">
            <v>-1381.7570620166807</v>
          </cell>
          <cell r="AV11">
            <v>0</v>
          </cell>
          <cell r="AW11">
            <v>-2087.6215089946036</v>
          </cell>
          <cell r="AX11">
            <v>0</v>
          </cell>
          <cell r="AY11">
            <v>40057.31151184145</v>
          </cell>
          <cell r="AZ11">
            <v>0</v>
          </cell>
        </row>
        <row r="12">
          <cell r="A12">
            <v>2012</v>
          </cell>
          <cell r="B12">
            <v>-1126.5654674409975</v>
          </cell>
          <cell r="C12">
            <v>-3149.872868101525</v>
          </cell>
          <cell r="D12">
            <v>38935.990859943988</v>
          </cell>
          <cell r="E12">
            <v>-1428.5065971176678</v>
          </cell>
          <cell r="F12">
            <v>-301.94112967667024</v>
          </cell>
          <cell r="G12">
            <v>-3558.3208220481952</v>
          </cell>
          <cell r="H12">
            <v>-408.44795394667017</v>
          </cell>
          <cell r="I12">
            <v>38491.33492072513</v>
          </cell>
          <cell r="J12">
            <v>-444.65593921885738</v>
          </cell>
          <cell r="K12">
            <v>-1428.5065971176678</v>
          </cell>
          <cell r="L12">
            <v>0</v>
          </cell>
          <cell r="M12">
            <v>-3558.3208220481952</v>
          </cell>
          <cell r="N12">
            <v>0</v>
          </cell>
          <cell r="O12">
            <v>38491.33492072513</v>
          </cell>
          <cell r="P12">
            <v>0</v>
          </cell>
          <cell r="Q12">
            <v>-1436.5132768888634</v>
          </cell>
          <cell r="R12">
            <v>-8.0066797711956497</v>
          </cell>
          <cell r="S12">
            <v>-3571.2154218710011</v>
          </cell>
          <cell r="T12">
            <v>-12.894599822805958</v>
          </cell>
          <cell r="U12">
            <v>38477.286624344553</v>
          </cell>
          <cell r="V12">
            <v>-14.048296380577085</v>
          </cell>
          <cell r="W12">
            <v>-1479.517647767173</v>
          </cell>
          <cell r="X12">
            <v>-43.004370878309601</v>
          </cell>
          <cell r="Y12">
            <v>-3567.1391567617766</v>
          </cell>
          <cell r="Z12">
            <v>4.0762651092245505</v>
          </cell>
          <cell r="AA12">
            <v>38456.491115867713</v>
          </cell>
          <cell r="AB12">
            <v>-20.795508476840041</v>
          </cell>
          <cell r="AC12">
            <v>-1477.6327876077928</v>
          </cell>
          <cell r="AD12">
            <v>1.8848601593801959</v>
          </cell>
          <cell r="AE12">
            <v>-3565.2542966023966</v>
          </cell>
          <cell r="AF12">
            <v>1.8848601593799685</v>
          </cell>
          <cell r="AG12">
            <v>38458.287121513822</v>
          </cell>
          <cell r="AH12">
            <v>1.7960056461088243</v>
          </cell>
          <cell r="AI12">
            <v>-1478.9824483577909</v>
          </cell>
          <cell r="AJ12">
            <v>-1.3496607499980655</v>
          </cell>
          <cell r="AK12">
            <v>-3566.6039573523944</v>
          </cell>
          <cell r="AL12">
            <v>-1.3496607499978381</v>
          </cell>
          <cell r="AM12">
            <v>38456.937460763816</v>
          </cell>
          <cell r="AN12">
            <v>-1.3496607500055688</v>
          </cell>
          <cell r="AO12">
            <v>-1478.9824483577909</v>
          </cell>
          <cell r="AP12">
            <v>0</v>
          </cell>
          <cell r="AQ12">
            <v>-3566.6039573523944</v>
          </cell>
          <cell r="AR12">
            <v>0</v>
          </cell>
          <cell r="AS12">
            <v>38456.937460763816</v>
          </cell>
          <cell r="AT12">
            <v>0</v>
          </cell>
          <cell r="AU12">
            <v>-1474.8605987416645</v>
          </cell>
          <cell r="AV12">
            <v>4.1218496161263829</v>
          </cell>
          <cell r="AW12">
            <v>-3562.4821077362681</v>
          </cell>
          <cell r="AX12">
            <v>4.1218496161263829</v>
          </cell>
          <cell r="AY12">
            <v>38461.059310379947</v>
          </cell>
          <cell r="AZ12">
            <v>4.1218496161309304</v>
          </cell>
        </row>
        <row r="13">
          <cell r="A13">
            <v>2013</v>
          </cell>
          <cell r="B13">
            <v>-724.75159715072141</v>
          </cell>
          <cell r="C13">
            <v>-3874.6244652522464</v>
          </cell>
          <cell r="D13">
            <v>38071.29676947822</v>
          </cell>
          <cell r="E13">
            <v>-1221.0145407490543</v>
          </cell>
          <cell r="F13">
            <v>-496.26294359833287</v>
          </cell>
          <cell r="G13">
            <v>-4779.3353627972492</v>
          </cell>
          <cell r="H13">
            <v>-904.71089754500281</v>
          </cell>
          <cell r="I13">
            <v>37100.500897493628</v>
          </cell>
          <cell r="J13">
            <v>-970.79587198459194</v>
          </cell>
          <cell r="K13">
            <v>-1221.0145407490543</v>
          </cell>
          <cell r="L13">
            <v>0</v>
          </cell>
          <cell r="M13">
            <v>-4779.3353627972492</v>
          </cell>
          <cell r="N13">
            <v>0</v>
          </cell>
          <cell r="O13">
            <v>43939.983647558489</v>
          </cell>
          <cell r="P13">
            <v>6839.4827500648607</v>
          </cell>
          <cell r="Q13">
            <v>-1241.4418747084937</v>
          </cell>
          <cell r="R13">
            <v>-20.427333959439466</v>
          </cell>
          <cell r="S13">
            <v>-4812.6572965794949</v>
          </cell>
          <cell r="T13">
            <v>-33.321933782245651</v>
          </cell>
          <cell r="U13">
            <v>43905.088009007042</v>
          </cell>
          <cell r="V13">
            <v>-34.895638551446609</v>
          </cell>
          <cell r="W13">
            <v>-1285.7730958558532</v>
          </cell>
          <cell r="X13">
            <v>-44.331221147359429</v>
          </cell>
          <cell r="Y13">
            <v>-4852.9122526176297</v>
          </cell>
          <cell r="Z13">
            <v>-40.254956038134878</v>
          </cell>
          <cell r="AA13">
            <v>43854.166944526281</v>
          </cell>
          <cell r="AB13">
            <v>-50.921064480760833</v>
          </cell>
          <cell r="AC13">
            <v>-1282.5708120236118</v>
          </cell>
          <cell r="AD13">
            <v>3.2022838322413918</v>
          </cell>
          <cell r="AE13">
            <v>-4847.8251086260079</v>
          </cell>
          <cell r="AF13">
            <v>5.0871439916218151</v>
          </cell>
          <cell r="AG13">
            <v>43859.141247914245</v>
          </cell>
          <cell r="AH13">
            <v>4.9743033879640279</v>
          </cell>
          <cell r="AI13">
            <v>-1285.3164811241093</v>
          </cell>
          <cell r="AJ13">
            <v>-2.74566910049748</v>
          </cell>
          <cell r="AK13">
            <v>-4851.9204384765035</v>
          </cell>
          <cell r="AL13">
            <v>-4.0953298504955455</v>
          </cell>
          <cell r="AM13">
            <v>43855.023255730579</v>
          </cell>
          <cell r="AN13">
            <v>-4.1179921836665017</v>
          </cell>
          <cell r="AO13">
            <v>-1258.8491239447371</v>
          </cell>
          <cell r="AP13">
            <v>26.467357179372129</v>
          </cell>
          <cell r="AQ13">
            <v>-4825.4530812971316</v>
          </cell>
          <cell r="AR13">
            <v>26.467357179371902</v>
          </cell>
          <cell r="AS13">
            <v>43881.490612909955</v>
          </cell>
          <cell r="AT13">
            <v>26.46735717937554</v>
          </cell>
          <cell r="AU13">
            <v>-1250.6639985610007</v>
          </cell>
          <cell r="AV13">
            <v>8.1851253837364766</v>
          </cell>
          <cell r="AW13">
            <v>-4813.1461062972685</v>
          </cell>
          <cell r="AX13">
            <v>12.306974999863087</v>
          </cell>
          <cell r="AY13">
            <v>43893.866798434952</v>
          </cell>
          <cell r="AZ13">
            <v>12.376185524997709</v>
          </cell>
        </row>
        <row r="14">
          <cell r="A14">
            <v>2014</v>
          </cell>
          <cell r="B14">
            <v>-470.18336464841434</v>
          </cell>
          <cell r="C14">
            <v>-4344.8078299006611</v>
          </cell>
          <cell r="D14">
            <v>37406.900669561226</v>
          </cell>
          <cell r="E14">
            <v>-1160.7681221684165</v>
          </cell>
          <cell r="F14">
            <v>-690.5847575200022</v>
          </cell>
          <cell r="G14">
            <v>-5940.1034849656662</v>
          </cell>
          <cell r="H14">
            <v>-1595.2956550650051</v>
          </cell>
          <cell r="I14">
            <v>35706.484806926026</v>
          </cell>
          <cell r="J14">
            <v>-1700.4158626352</v>
          </cell>
          <cell r="K14">
            <v>-1160.7681221684165</v>
          </cell>
          <cell r="L14">
            <v>0</v>
          </cell>
          <cell r="M14">
            <v>-5940.1034849656662</v>
          </cell>
          <cell r="N14">
            <v>0</v>
          </cell>
          <cell r="O14">
            <v>42940.270377720328</v>
          </cell>
          <cell r="P14">
            <v>7233.7855707943017</v>
          </cell>
          <cell r="Q14">
            <v>-1197.644077357676</v>
          </cell>
          <cell r="R14">
            <v>-36.875955189259457</v>
          </cell>
          <cell r="S14">
            <v>-6010.3013739371709</v>
          </cell>
          <cell r="T14">
            <v>-70.197888971504653</v>
          </cell>
          <cell r="U14">
            <v>42866.840427193485</v>
          </cell>
          <cell r="V14">
            <v>-73.429950526842731</v>
          </cell>
          <cell r="W14">
            <v>-1244.1178154034387</v>
          </cell>
          <cell r="X14">
            <v>-46.47373804576273</v>
          </cell>
          <cell r="Y14">
            <v>-6097.0300680210685</v>
          </cell>
          <cell r="Z14">
            <v>-86.728694083897608</v>
          </cell>
          <cell r="AA14">
            <v>42768.153758794389</v>
          </cell>
          <cell r="AB14">
            <v>-98.686668399095652</v>
          </cell>
          <cell r="AC14">
            <v>-1240.5235048746874</v>
          </cell>
          <cell r="AD14">
            <v>3.5943105287512935</v>
          </cell>
          <cell r="AE14">
            <v>-6088.3486135006951</v>
          </cell>
          <cell r="AF14">
            <v>8.681454520373336</v>
          </cell>
          <cell r="AG14">
            <v>42776.632681750307</v>
          </cell>
          <cell r="AH14">
            <v>8.4789229559173691</v>
          </cell>
          <cell r="AI14">
            <v>-1244.5612684726452</v>
          </cell>
          <cell r="AJ14">
            <v>-4.0377635979577917</v>
          </cell>
          <cell r="AK14">
            <v>-6096.4817069491492</v>
          </cell>
          <cell r="AL14">
            <v>-8.1330934484540194</v>
          </cell>
          <cell r="AM14">
            <v>42768.407780214213</v>
          </cell>
          <cell r="AN14">
            <v>-8.2249015360939666</v>
          </cell>
          <cell r="AO14">
            <v>-1191.6265541139085</v>
          </cell>
          <cell r="AP14">
            <v>52.934714358736755</v>
          </cell>
          <cell r="AQ14">
            <v>-6017.0796354110398</v>
          </cell>
          <cell r="AR14">
            <v>79.40207153810934</v>
          </cell>
          <cell r="AS14">
            <v>42848.254268667013</v>
          </cell>
          <cell r="AT14">
            <v>79.846488452800259</v>
          </cell>
          <cell r="AU14">
            <v>-1179.4393627551603</v>
          </cell>
          <cell r="AV14">
            <v>12.187191358748123</v>
          </cell>
          <cell r="AW14">
            <v>-5992.5854690524284</v>
          </cell>
          <cell r="AX14">
            <v>24.494166358611437</v>
          </cell>
          <cell r="AY14">
            <v>42873.025455728006</v>
          </cell>
          <cell r="AZ14">
            <v>24.771187060992816</v>
          </cell>
        </row>
        <row r="15">
          <cell r="A15">
            <v>2015</v>
          </cell>
          <cell r="B15">
            <v>-280.90161092255545</v>
          </cell>
          <cell r="C15">
            <v>-4625.7094408232169</v>
          </cell>
          <cell r="D15">
            <v>36916.605438225241</v>
          </cell>
          <cell r="E15">
            <v>-1165.8081823642131</v>
          </cell>
          <cell r="F15">
            <v>-884.90657144165766</v>
          </cell>
          <cell r="G15">
            <v>-7105.9116673298795</v>
          </cell>
          <cell r="H15">
            <v>-2480.2022265066626</v>
          </cell>
          <cell r="I15">
            <v>34279.672866338784</v>
          </cell>
          <cell r="J15">
            <v>-2636.9325718864566</v>
          </cell>
          <cell r="K15">
            <v>-1165.8081823642131</v>
          </cell>
          <cell r="L15">
            <v>0</v>
          </cell>
          <cell r="M15">
            <v>-7105.9116673298795</v>
          </cell>
          <cell r="N15">
            <v>0</v>
          </cell>
          <cell r="O15">
            <v>41919.826633671488</v>
          </cell>
          <cell r="P15">
            <v>7640.1537673327039</v>
          </cell>
          <cell r="Q15">
            <v>-1225.4412487599045</v>
          </cell>
          <cell r="R15">
            <v>-59.633066395691458</v>
          </cell>
          <cell r="S15">
            <v>-7235.7426226970756</v>
          </cell>
          <cell r="T15">
            <v>-129.83095536719611</v>
          </cell>
          <cell r="U15">
            <v>41783.91438195981</v>
          </cell>
          <cell r="V15">
            <v>-135.91225171167753</v>
          </cell>
          <cell r="W15">
            <v>-1274.173301728757</v>
          </cell>
          <cell r="X15">
            <v>-48.732052968852486</v>
          </cell>
          <cell r="Y15">
            <v>-7371.2033697498255</v>
          </cell>
          <cell r="Z15">
            <v>-135.46074705274987</v>
          </cell>
          <cell r="AA15">
            <v>41634.39408576666</v>
          </cell>
          <cell r="AB15">
            <v>-149.52029619314999</v>
          </cell>
          <cell r="AC15">
            <v>-1270.9177916112583</v>
          </cell>
          <cell r="AD15">
            <v>3.2555101174987158</v>
          </cell>
          <cell r="AE15">
            <v>-7359.2664051119536</v>
          </cell>
          <cell r="AF15">
            <v>11.936964637871824</v>
          </cell>
          <cell r="AG15">
            <v>41646.030447595425</v>
          </cell>
          <cell r="AH15">
            <v>11.636361828765075</v>
          </cell>
          <cell r="AI15">
            <v>-1276.1159634641738</v>
          </cell>
          <cell r="AJ15">
            <v>-5.1981718529154932</v>
          </cell>
          <cell r="AK15">
            <v>-7372.5976704133227</v>
          </cell>
          <cell r="AL15">
            <v>-13.331265301369058</v>
          </cell>
          <cell r="AM15">
            <v>41632.469268790774</v>
          </cell>
          <cell r="AN15">
            <v>-13.561178804651718</v>
          </cell>
          <cell r="AO15">
            <v>-1196.7138919260653</v>
          </cell>
          <cell r="AP15">
            <v>79.40207153810843</v>
          </cell>
          <cell r="AQ15">
            <v>-7213.7935273371049</v>
          </cell>
          <cell r="AR15">
            <v>158.80414307621777</v>
          </cell>
          <cell r="AS15">
            <v>41793.058541789273</v>
          </cell>
          <cell r="AT15">
            <v>160.58927299849893</v>
          </cell>
          <cell r="AU15">
            <v>-1180.5837784244525</v>
          </cell>
          <cell r="AV15">
            <v>16.130113501612868</v>
          </cell>
          <cell r="AW15">
            <v>-7173.1692474768806</v>
          </cell>
          <cell r="AX15">
            <v>40.624279860224306</v>
          </cell>
          <cell r="AY15">
            <v>41834.375778648508</v>
          </cell>
          <cell r="AZ15">
            <v>41.317236859234981</v>
          </cell>
        </row>
        <row r="16">
          <cell r="A16">
            <v>2016</v>
          </cell>
          <cell r="B16">
            <v>42.407290741151655</v>
          </cell>
          <cell r="C16">
            <v>-4583.3021500820651</v>
          </cell>
          <cell r="D16">
            <v>36719.360707949134</v>
          </cell>
          <cell r="E16">
            <v>-1036.8210946221827</v>
          </cell>
          <cell r="F16">
            <v>-1079.2283853633344</v>
          </cell>
          <cell r="G16">
            <v>-8142.732761952062</v>
          </cell>
          <cell r="H16">
            <v>-3559.4306118699969</v>
          </cell>
          <cell r="I16">
            <v>32935.540677890458</v>
          </cell>
          <cell r="J16">
            <v>-3783.8200300586759</v>
          </cell>
          <cell r="K16">
            <v>-1036.8210946221827</v>
          </cell>
          <cell r="L16">
            <v>0</v>
          </cell>
          <cell r="M16">
            <v>-8142.732761952062</v>
          </cell>
          <cell r="N16">
            <v>0</v>
          </cell>
          <cell r="O16">
            <v>40982.642009094525</v>
          </cell>
          <cell r="P16">
            <v>8047.1013312040668</v>
          </cell>
          <cell r="Q16">
            <v>-1112.2507877942894</v>
          </cell>
          <cell r="R16">
            <v>-75.429693172106681</v>
          </cell>
          <cell r="S16">
            <v>-8347.9934104913646</v>
          </cell>
          <cell r="T16">
            <v>-205.26064853930257</v>
          </cell>
          <cell r="U16">
            <v>40767.632657033442</v>
          </cell>
          <cell r="V16">
            <v>-215.00935206108261</v>
          </cell>
          <cell r="W16">
            <v>-1162.9422221311283</v>
          </cell>
          <cell r="X16">
            <v>-50.691434336838938</v>
          </cell>
          <cell r="Y16">
            <v>-8534.1455918809534</v>
          </cell>
          <cell r="Z16">
            <v>-186.1521813895888</v>
          </cell>
          <cell r="AA16">
            <v>40564.469058362643</v>
          </cell>
          <cell r="AB16">
            <v>-203.16359867079882</v>
          </cell>
          <cell r="AC16">
            <v>-1160.5316744093602</v>
          </cell>
          <cell r="AD16">
            <v>2.4105477217681255</v>
          </cell>
          <cell r="AE16">
            <v>-8519.7980795213134</v>
          </cell>
          <cell r="AF16">
            <v>14.34751235963995</v>
          </cell>
          <cell r="AG16">
            <v>40578.418757889245</v>
          </cell>
          <cell r="AH16">
            <v>13.949699526601762</v>
          </cell>
          <cell r="AI16">
            <v>-1166.7905330957126</v>
          </cell>
          <cell r="AJ16">
            <v>-6.2588586863523687</v>
          </cell>
          <cell r="AK16">
            <v>-8539.3882035090355</v>
          </cell>
          <cell r="AL16">
            <v>-19.590123987722109</v>
          </cell>
          <cell r="AM16">
            <v>40558.37101284122</v>
          </cell>
          <cell r="AN16">
            <v>-20.047745048024808</v>
          </cell>
          <cell r="AO16">
            <v>-1087.3884615576037</v>
          </cell>
          <cell r="AP16">
            <v>79.402071538108885</v>
          </cell>
          <cell r="AQ16">
            <v>-8301.1819888947084</v>
          </cell>
          <cell r="AR16">
            <v>238.20621461432711</v>
          </cell>
          <cell r="AS16">
            <v>40801.058833219919</v>
          </cell>
          <cell r="AT16">
            <v>242.68782037869823</v>
          </cell>
          <cell r="AU16">
            <v>-1067.3736956984844</v>
          </cell>
          <cell r="AV16">
            <v>20.014765859119279</v>
          </cell>
          <cell r="AW16">
            <v>-8240.5429431753655</v>
          </cell>
          <cell r="AX16">
            <v>60.639045719342903</v>
          </cell>
          <cell r="AY16">
            <v>40863.084599157766</v>
          </cell>
          <cell r="AZ16">
            <v>62.025765937847609</v>
          </cell>
        </row>
        <row r="17">
          <cell r="A17">
            <v>2017</v>
          </cell>
          <cell r="B17">
            <v>722.60272796459913</v>
          </cell>
          <cell r="C17">
            <v>-3860.6994221174659</v>
          </cell>
          <cell r="D17">
            <v>37204.79767500177</v>
          </cell>
          <cell r="E17">
            <v>-550.94747132041221</v>
          </cell>
          <cell r="F17">
            <v>-1273.5501992850113</v>
          </cell>
          <cell r="G17">
            <v>-8693.6802332724747</v>
          </cell>
          <cell r="H17">
            <v>-4832.9808111550083</v>
          </cell>
          <cell r="I17">
            <v>32060.187074624424</v>
          </cell>
          <cell r="J17">
            <v>-5144.6106003773457</v>
          </cell>
          <cell r="K17">
            <v>-550.94747132041221</v>
          </cell>
          <cell r="L17">
            <v>0</v>
          </cell>
          <cell r="M17">
            <v>-8693.6802332724747</v>
          </cell>
          <cell r="N17">
            <v>0</v>
          </cell>
          <cell r="O17">
            <v>40491.224426933673</v>
          </cell>
          <cell r="P17">
            <v>8431.0373523092494</v>
          </cell>
          <cell r="Q17">
            <v>-642.35755164359853</v>
          </cell>
          <cell r="R17">
            <v>-91.410080323186321</v>
          </cell>
          <cell r="S17">
            <v>-8990.3509621349622</v>
          </cell>
          <cell r="T17">
            <v>-296.67072886248752</v>
          </cell>
          <cell r="U17">
            <v>40179.776622103738</v>
          </cell>
          <cell r="V17">
            <v>-311.44780482993519</v>
          </cell>
          <cell r="W17">
            <v>-694.57943134278776</v>
          </cell>
          <cell r="X17">
            <v>-52.22187969918923</v>
          </cell>
          <cell r="Y17">
            <v>-9228.725023223742</v>
          </cell>
          <cell r="Z17">
            <v>-238.37406108877985</v>
          </cell>
          <cell r="AA17">
            <v>39920.570362233098</v>
          </cell>
          <cell r="AB17">
            <v>-259.20625987063977</v>
          </cell>
          <cell r="AC17">
            <v>-693.37179859641674</v>
          </cell>
          <cell r="AD17">
            <v>1.2076327463710186</v>
          </cell>
          <cell r="AE17">
            <v>-9213.1698781177292</v>
          </cell>
          <cell r="AF17">
            <v>15.555145106012787</v>
          </cell>
          <cell r="AG17">
            <v>39935.629106590597</v>
          </cell>
          <cell r="AH17">
            <v>15.058744357498654</v>
          </cell>
          <cell r="AI17">
            <v>-700.54590377686509</v>
          </cell>
          <cell r="AJ17">
            <v>-7.1741051804483504</v>
          </cell>
          <cell r="AK17">
            <v>-9239.9341072859006</v>
          </cell>
          <cell r="AL17">
            <v>-26.764229168171369</v>
          </cell>
          <cell r="AM17">
            <v>39908.070632008574</v>
          </cell>
          <cell r="AN17">
            <v>-27.558474582023337</v>
          </cell>
          <cell r="AO17">
            <v>-621.1438322387562</v>
          </cell>
          <cell r="AP17">
            <v>79.402071538108885</v>
          </cell>
          <cell r="AQ17">
            <v>-8922.3258211334651</v>
          </cell>
          <cell r="AR17">
            <v>317.60828615243554</v>
          </cell>
          <cell r="AS17">
            <v>40234.235527396027</v>
          </cell>
          <cell r="AT17">
            <v>326.16489538745373</v>
          </cell>
          <cell r="AU17">
            <v>-597.3018226776652</v>
          </cell>
          <cell r="AV17">
            <v>23.842009561091004</v>
          </cell>
          <cell r="AW17">
            <v>-8837.8447658530313</v>
          </cell>
          <cell r="AX17">
            <v>84.481055280433793</v>
          </cell>
          <cell r="AY17">
            <v>40321.144785780562</v>
          </cell>
          <cell r="AZ17">
            <v>86.909258384534041</v>
          </cell>
        </row>
        <row r="18">
          <cell r="A18">
            <v>2018</v>
          </cell>
          <cell r="B18">
            <v>1183.0427888392569</v>
          </cell>
          <cell r="C18">
            <v>-2677.656633278209</v>
          </cell>
          <cell r="D18">
            <v>38124.109845842911</v>
          </cell>
          <cell r="E18">
            <v>-77.960084477412238</v>
          </cell>
          <cell r="F18">
            <v>-1261.0028733166691</v>
          </cell>
          <cell r="G18">
            <v>-8771.6403177498869</v>
          </cell>
          <cell r="H18">
            <v>-6093.9836844716774</v>
          </cell>
          <cell r="I18">
            <v>31631.405250356158</v>
          </cell>
          <cell r="J18">
            <v>-6492.7045954867535</v>
          </cell>
          <cell r="K18">
            <v>-77.960084477412238</v>
          </cell>
          <cell r="L18">
            <v>0</v>
          </cell>
          <cell r="M18">
            <v>-8771.6403177498869</v>
          </cell>
          <cell r="N18">
            <v>0</v>
          </cell>
          <cell r="O18">
            <v>40459.189146205608</v>
          </cell>
          <cell r="P18">
            <v>8827.7838958494503</v>
          </cell>
          <cell r="Q18">
            <v>-193.39472961950608</v>
          </cell>
          <cell r="R18">
            <v>-115.43464514209384</v>
          </cell>
          <cell r="S18">
            <v>-9183.7456917544678</v>
          </cell>
          <cell r="T18">
            <v>-412.10537400458088</v>
          </cell>
          <cell r="U18">
            <v>40024.936816428548</v>
          </cell>
          <cell r="V18">
            <v>-434.25232977706037</v>
          </cell>
          <cell r="W18">
            <v>-247.57629506043077</v>
          </cell>
          <cell r="X18">
            <v>-54.181565440924686</v>
          </cell>
          <cell r="Y18">
            <v>-9476.3013182841732</v>
          </cell>
          <cell r="Z18">
            <v>-292.55562652970548</v>
          </cell>
          <cell r="AA18">
            <v>39706.776901770951</v>
          </cell>
          <cell r="AB18">
            <v>-318.15991465759726</v>
          </cell>
          <cell r="AC18">
            <v>-248.85670874129846</v>
          </cell>
          <cell r="AD18">
            <v>-1.2804136808676958</v>
          </cell>
          <cell r="AE18">
            <v>-9462.0265868590286</v>
          </cell>
          <cell r="AF18">
            <v>14.274731425144637</v>
          </cell>
          <cell r="AG18">
            <v>39720.365284810672</v>
          </cell>
          <cell r="AH18">
            <v>13.588383039721521</v>
          </cell>
          <cell r="AI18">
            <v>-256.65113385357336</v>
          </cell>
          <cell r="AJ18">
            <v>-7.7944251122748938</v>
          </cell>
          <cell r="AK18">
            <v>-9496.5852411394735</v>
          </cell>
          <cell r="AL18">
            <v>-34.558654280444898</v>
          </cell>
          <cell r="AM18">
            <v>39684.549647104264</v>
          </cell>
          <cell r="AN18">
            <v>-35.81563770640787</v>
          </cell>
          <cell r="AO18">
            <v>-177.24906231546447</v>
          </cell>
          <cell r="AP18">
            <v>79.402071538108885</v>
          </cell>
          <cell r="AQ18">
            <v>-9099.5748834489295</v>
          </cell>
          <cell r="AR18">
            <v>397.01035769054397</v>
          </cell>
          <cell r="AS18">
            <v>40095.593292169811</v>
          </cell>
          <cell r="AT18">
            <v>411.04364506554703</v>
          </cell>
          <cell r="AU18">
            <v>-149.6363693041535</v>
          </cell>
          <cell r="AV18">
            <v>27.612693011310967</v>
          </cell>
          <cell r="AW18">
            <v>-8987.4811351571843</v>
          </cell>
          <cell r="AX18">
            <v>112.09374829174521</v>
          </cell>
          <cell r="AY18">
            <v>40211.57454848256</v>
          </cell>
          <cell r="AZ18">
            <v>115.98125631274888</v>
          </cell>
        </row>
        <row r="19">
          <cell r="A19">
            <v>2019</v>
          </cell>
          <cell r="B19">
            <v>1033.9470475251228</v>
          </cell>
          <cell r="C19">
            <v>-1643.7095857530862</v>
          </cell>
          <cell r="D19">
            <v>38850.855818974182</v>
          </cell>
          <cell r="E19">
            <v>-241.49916530820971</v>
          </cell>
          <cell r="F19">
            <v>-1275.4462128333325</v>
          </cell>
          <cell r="G19">
            <v>-9013.1394830580957</v>
          </cell>
          <cell r="H19">
            <v>-7369.4298973050099</v>
          </cell>
          <cell r="I19">
            <v>30969.955867266694</v>
          </cell>
          <cell r="J19">
            <v>-7880.8999517074881</v>
          </cell>
          <cell r="K19">
            <v>-241.49916530820971</v>
          </cell>
          <cell r="L19">
            <v>0</v>
          </cell>
          <cell r="M19">
            <v>-9013.1394830580957</v>
          </cell>
          <cell r="N19">
            <v>0</v>
          </cell>
          <cell r="O19">
            <v>40274.840296935989</v>
          </cell>
          <cell r="P19">
            <v>9304.8844296692951</v>
          </cell>
          <cell r="Q19">
            <v>-385.86191210560128</v>
          </cell>
          <cell r="R19">
            <v>-144.36274679739157</v>
          </cell>
          <cell r="S19">
            <v>-9569.6076038600695</v>
          </cell>
          <cell r="T19">
            <v>-556.46812080197378</v>
          </cell>
          <cell r="U19">
            <v>39686.324083497871</v>
          </cell>
          <cell r="V19">
            <v>-588.51621343811712</v>
          </cell>
          <cell r="W19">
            <v>-443.40749063053136</v>
          </cell>
          <cell r="X19">
            <v>-57.545578524930079</v>
          </cell>
          <cell r="Y19">
            <v>-9919.7088089147037</v>
          </cell>
          <cell r="Z19">
            <v>-350.10120505463419</v>
          </cell>
          <cell r="AA19">
            <v>39304.768576685907</v>
          </cell>
          <cell r="AB19">
            <v>-381.55550681196473</v>
          </cell>
          <cell r="AC19">
            <v>-449.11581699682029</v>
          </cell>
          <cell r="AD19">
            <v>-5.7083263662889294</v>
          </cell>
          <cell r="AE19">
            <v>-9911.1424038558489</v>
          </cell>
          <cell r="AF19">
            <v>8.566405058854798</v>
          </cell>
          <cell r="AG19">
            <v>39312.274335975839</v>
          </cell>
          <cell r="AH19">
            <v>7.5057592899320298</v>
          </cell>
          <cell r="AI19">
            <v>-457.20428927372404</v>
          </cell>
          <cell r="AJ19">
            <v>-8.088472276903758</v>
          </cell>
          <cell r="AK19">
            <v>-9953.789530413198</v>
          </cell>
          <cell r="AL19">
            <v>-42.647126557349111</v>
          </cell>
          <cell r="AM19">
            <v>39267.76884085613</v>
          </cell>
          <cell r="AN19">
            <v>-44.505495119708939</v>
          </cell>
          <cell r="AO19">
            <v>-377.80221773561516</v>
          </cell>
          <cell r="AP19">
            <v>79.402071538108885</v>
          </cell>
          <cell r="AQ19">
            <v>-9477.3771011845456</v>
          </cell>
          <cell r="AR19">
            <v>476.4124292286524</v>
          </cell>
          <cell r="AS19">
            <v>39765.116445974912</v>
          </cell>
          <cell r="AT19">
            <v>497.34760511878267</v>
          </cell>
          <cell r="AU19">
            <v>-346.47456566004666</v>
          </cell>
          <cell r="AV19">
            <v>31.327652075568494</v>
          </cell>
          <cell r="AW19">
            <v>-9333.9557008172305</v>
          </cell>
          <cell r="AX19">
            <v>143.42140036731507</v>
          </cell>
          <cell r="AY19">
            <v>39914.372811064059</v>
          </cell>
          <cell r="AZ19">
            <v>149.25636508914613</v>
          </cell>
        </row>
        <row r="20">
          <cell r="A20">
            <v>2020</v>
          </cell>
          <cell r="B20">
            <v>865.10996982909001</v>
          </cell>
          <cell r="C20">
            <v>-778.59961592399623</v>
          </cell>
          <cell r="D20">
            <v>39416.511609064102</v>
          </cell>
          <cell r="E20">
            <v>-462.11982147091021</v>
          </cell>
          <cell r="F20">
            <v>-1327.2297913000002</v>
          </cell>
          <cell r="G20">
            <v>-9475.259304529005</v>
          </cell>
          <cell r="H20">
            <v>-8696.6596886050083</v>
          </cell>
          <cell r="I20">
            <v>30068.089584087087</v>
          </cell>
          <cell r="J20">
            <v>-9348.4220249770151</v>
          </cell>
          <cell r="K20">
            <v>-462.11982147091021</v>
          </cell>
          <cell r="L20">
            <v>0</v>
          </cell>
          <cell r="M20">
            <v>-9475.259304529005</v>
          </cell>
          <cell r="N20">
            <v>0</v>
          </cell>
          <cell r="O20">
            <v>39863.705924456124</v>
          </cell>
          <cell r="P20">
            <v>9795.6163403690371</v>
          </cell>
          <cell r="Q20">
            <v>-640.28001515839151</v>
          </cell>
          <cell r="R20">
            <v>-178.1601936874813</v>
          </cell>
          <cell r="S20">
            <v>-10209.88761901846</v>
          </cell>
          <cell r="T20">
            <v>-734.62831448945508</v>
          </cell>
          <cell r="U20">
            <v>39084.072783329473</v>
          </cell>
          <cell r="V20">
            <v>-779.63314112665103</v>
          </cell>
          <cell r="W20">
            <v>-701.01803854981245</v>
          </cell>
          <cell r="X20">
            <v>-60.738023391420938</v>
          </cell>
          <cell r="Y20">
            <v>-10620.726847464517</v>
          </cell>
          <cell r="Z20">
            <v>-410.83922844605695</v>
          </cell>
          <cell r="AA20">
            <v>38634.856357267643</v>
          </cell>
          <cell r="AB20">
            <v>-449.21642606183013</v>
          </cell>
          <cell r="AC20">
            <v>-712.03126668802895</v>
          </cell>
          <cell r="AD20">
            <v>-11.013228138216505</v>
          </cell>
          <cell r="AE20">
            <v>-10623.173670543878</v>
          </cell>
          <cell r="AF20">
            <v>-2.4468230793609109</v>
          </cell>
          <cell r="AG20">
            <v>38630.785089220481</v>
          </cell>
          <cell r="AH20">
            <v>-4.0712680471624481</v>
          </cell>
          <cell r="AI20">
            <v>-720.25069389358168</v>
          </cell>
          <cell r="AJ20">
            <v>-8.2194272055527335</v>
          </cell>
          <cell r="AK20">
            <v>-10674.04022430678</v>
          </cell>
          <cell r="AL20">
            <v>-50.866553762902186</v>
          </cell>
          <cell r="AM20">
            <v>38577.312869207228</v>
          </cell>
          <cell r="AN20">
            <v>-53.472220013252809</v>
          </cell>
          <cell r="AO20">
            <v>-640.8486223554728</v>
          </cell>
          <cell r="AP20">
            <v>79.402071538108885</v>
          </cell>
          <cell r="AQ20">
            <v>-10118.225723540017</v>
          </cell>
          <cell r="AR20">
            <v>555.81450076676265</v>
          </cell>
          <cell r="AS20">
            <v>39162.413575651342</v>
          </cell>
          <cell r="AT20">
            <v>585.10070644411462</v>
          </cell>
          <cell r="AU20">
            <v>-605.86091208852122</v>
          </cell>
          <cell r="AV20">
            <v>34.987710266951581</v>
          </cell>
          <cell r="AW20">
            <v>-9939.8166129057518</v>
          </cell>
          <cell r="AX20">
            <v>178.40911063426574</v>
          </cell>
          <cell r="AY20">
            <v>39349.16383448548</v>
          </cell>
          <cell r="AZ20">
            <v>186.75025883413764</v>
          </cell>
        </row>
        <row r="21">
          <cell r="A21">
            <v>2021</v>
          </cell>
          <cell r="B21">
            <v>777.42183102797253</v>
          </cell>
          <cell r="C21">
            <v>-1.1777848960236952</v>
          </cell>
          <cell r="D21">
            <v>39891.308304787672</v>
          </cell>
          <cell r="E21">
            <v>-222.57816897202747</v>
          </cell>
          <cell r="F21">
            <v>-1000</v>
          </cell>
          <cell r="G21">
            <v>-9697.8374735010329</v>
          </cell>
          <cell r="H21">
            <v>-9696.6596886050102</v>
          </cell>
          <cell r="I21">
            <v>29381.142797841108</v>
          </cell>
          <cell r="J21">
            <v>-10510.165506946563</v>
          </cell>
          <cell r="K21">
            <v>-222.57816897202747</v>
          </cell>
          <cell r="L21">
            <v>0</v>
          </cell>
          <cell r="M21">
            <v>-9697.8374735010329</v>
          </cell>
          <cell r="N21">
            <v>0</v>
          </cell>
          <cell r="O21">
            <v>39633.158602950476</v>
          </cell>
          <cell r="P21">
            <v>10252.015805109368</v>
          </cell>
          <cell r="Q21">
            <v>-440.96334489308623</v>
          </cell>
          <cell r="R21">
            <v>-218.38517592105876</v>
          </cell>
          <cell r="S21">
            <v>-10650.850963911545</v>
          </cell>
          <cell r="T21">
            <v>-953.01349041051253</v>
          </cell>
          <cell r="U21">
            <v>38618.370568699167</v>
          </cell>
          <cell r="V21">
            <v>-1014.788034251309</v>
          </cell>
          <cell r="W21">
            <v>-503.79760730675889</v>
          </cell>
          <cell r="X21">
            <v>-62.834262413672661</v>
          </cell>
          <cell r="Y21">
            <v>-11124.524454771275</v>
          </cell>
          <cell r="Z21">
            <v>-473.67349085973001</v>
          </cell>
          <cell r="AA21">
            <v>38098.302037444329</v>
          </cell>
          <cell r="AB21">
            <v>-520.06853125483758</v>
          </cell>
          <cell r="AC21">
            <v>-520.69970121409949</v>
          </cell>
          <cell r="AD21">
            <v>-16.9020939073406</v>
          </cell>
          <cell r="AE21">
            <v>-11143.873371757978</v>
          </cell>
          <cell r="AF21">
            <v>-19.348916986702534</v>
          </cell>
          <cell r="AG21">
            <v>38076.491462855469</v>
          </cell>
          <cell r="AH21">
            <v>-21.810574588860618</v>
          </cell>
          <cell r="AI21">
            <v>-528.91210673239129</v>
          </cell>
          <cell r="AJ21">
            <v>-8.2124055182918028</v>
          </cell>
          <cell r="AK21">
            <v>-11202.952331039171</v>
          </cell>
          <cell r="AL21">
            <v>-59.07895928119251</v>
          </cell>
          <cell r="AM21">
            <v>38013.908978165608</v>
          </cell>
          <cell r="AN21">
            <v>-62.582484689861303</v>
          </cell>
          <cell r="AO21">
            <v>-449.51003519428292</v>
          </cell>
          <cell r="AP21">
            <v>79.402071538108373</v>
          </cell>
          <cell r="AQ21">
            <v>-10567.735758734301</v>
          </cell>
          <cell r="AR21">
            <v>635.21657230486926</v>
          </cell>
          <cell r="AS21">
            <v>38688.236259931007</v>
          </cell>
          <cell r="AT21">
            <v>674.32728176539968</v>
          </cell>
          <cell r="AU21">
            <v>-410.91635626586685</v>
          </cell>
          <cell r="AV21">
            <v>38.593678928416068</v>
          </cell>
          <cell r="AW21">
            <v>-10350.732969171619</v>
          </cell>
          <cell r="AX21">
            <v>217.00278956268266</v>
          </cell>
          <cell r="AY21">
            <v>38916.715946128359</v>
          </cell>
          <cell r="AZ21">
            <v>228.47968619735184</v>
          </cell>
        </row>
        <row r="22">
          <cell r="A22">
            <v>2022</v>
          </cell>
          <cell r="B22">
            <v>446.15916105522956</v>
          </cell>
          <cell r="C22">
            <v>444.98137615920587</v>
          </cell>
          <cell r="D22">
            <v>40062.450889847431</v>
          </cell>
          <cell r="E22">
            <v>-553.84083894477033</v>
          </cell>
          <cell r="F22">
            <v>-999.99999999999989</v>
          </cell>
          <cell r="G22">
            <v>-10251.678312445803</v>
          </cell>
          <cell r="H22">
            <v>-10696.65968860501</v>
          </cell>
          <cell r="I22">
            <v>28373.558650535389</v>
          </cell>
          <cell r="J22">
            <v>-11688.892239312041</v>
          </cell>
          <cell r="K22">
            <v>-553.84083894477033</v>
          </cell>
          <cell r="L22">
            <v>0</v>
          </cell>
          <cell r="M22">
            <v>-10251.678312445803</v>
          </cell>
          <cell r="N22">
            <v>0</v>
          </cell>
          <cell r="O22">
            <v>39129.11233994033</v>
          </cell>
          <cell r="P22">
            <v>10755.55368940494</v>
          </cell>
          <cell r="Q22">
            <v>-820.04163495102057</v>
          </cell>
          <cell r="R22">
            <v>-266.20079600625024</v>
          </cell>
          <cell r="S22">
            <v>-11470.892598862567</v>
          </cell>
          <cell r="T22">
            <v>-1219.2142864167636</v>
          </cell>
          <cell r="U22">
            <v>37826.685193776684</v>
          </cell>
          <cell r="V22">
            <v>-1302.4271461636454</v>
          </cell>
          <cell r="W22">
            <v>-885.39029159956726</v>
          </cell>
          <cell r="X22">
            <v>-65.348656648546694</v>
          </cell>
          <cell r="Y22">
            <v>-12009.914746370843</v>
          </cell>
          <cell r="Z22">
            <v>-539.02214750827625</v>
          </cell>
          <cell r="AA22">
            <v>37232.021537542729</v>
          </cell>
          <cell r="AB22">
            <v>-594.66365623395541</v>
          </cell>
          <cell r="AC22">
            <v>-909.24249350011075</v>
          </cell>
          <cell r="AD22">
            <v>-23.852201900543491</v>
          </cell>
          <cell r="AE22">
            <v>-12053.115865258089</v>
          </cell>
          <cell r="AF22">
            <v>-43.201118887245684</v>
          </cell>
          <cell r="AG22">
            <v>37185.117304030508</v>
          </cell>
          <cell r="AH22">
            <v>-46.904233512221253</v>
          </cell>
          <cell r="AI22">
            <v>-917.28643080149186</v>
          </cell>
          <cell r="AJ22">
            <v>-8.0439373013811064</v>
          </cell>
          <cell r="AK22">
            <v>-12120.238761840663</v>
          </cell>
          <cell r="AL22">
            <v>-67.122896582573958</v>
          </cell>
          <cell r="AM22">
            <v>37113.440051215053</v>
          </cell>
          <cell r="AN22">
            <v>-71.677252815454267</v>
          </cell>
          <cell r="AO22">
            <v>-837.88435926338298</v>
          </cell>
          <cell r="AP22">
            <v>79.402071538108885</v>
          </cell>
          <cell r="AQ22">
            <v>-11405.620117997685</v>
          </cell>
          <cell r="AR22">
            <v>714.61864384297769</v>
          </cell>
          <cell r="AS22">
            <v>37878.492123595541</v>
          </cell>
          <cell r="AT22">
            <v>765.05207238048752</v>
          </cell>
          <cell r="AU22">
            <v>-795.73800185076425</v>
          </cell>
          <cell r="AV22">
            <v>42.146357412618727</v>
          </cell>
          <cell r="AW22">
            <v>-11146.470971022383</v>
          </cell>
          <cell r="AX22">
            <v>259.14914697530185</v>
          </cell>
          <cell r="AY22">
            <v>38152.954600005374</v>
          </cell>
          <cell r="AZ22">
            <v>274.46247640983347</v>
          </cell>
        </row>
        <row r="23">
          <cell r="A23">
            <v>2023</v>
          </cell>
          <cell r="B23">
            <v>59.621605073582948</v>
          </cell>
          <cell r="C23">
            <v>504.60298123278881</v>
          </cell>
          <cell r="D23">
            <v>39836.263252140932</v>
          </cell>
          <cell r="E23">
            <v>-940.37839492641717</v>
          </cell>
          <cell r="F23">
            <v>-1000.0000000000001</v>
          </cell>
          <cell r="G23">
            <v>-11192.056707372221</v>
          </cell>
          <cell r="H23">
            <v>-11696.65968860501</v>
          </cell>
          <cell r="I23">
            <v>26948.852123123794</v>
          </cell>
          <cell r="J23">
            <v>-12887.411129017139</v>
          </cell>
          <cell r="K23">
            <v>-940.37839492641717</v>
          </cell>
          <cell r="L23">
            <v>0</v>
          </cell>
          <cell r="M23">
            <v>-11192.056707372221</v>
          </cell>
          <cell r="N23">
            <v>0</v>
          </cell>
          <cell r="O23">
            <v>38227.981922344079</v>
          </cell>
          <cell r="P23">
            <v>11279.129799220285</v>
          </cell>
          <cell r="Q23">
            <v>-1259.9168274912763</v>
          </cell>
          <cell r="R23">
            <v>-319.53843256485914</v>
          </cell>
          <cell r="S23">
            <v>-12730.809426353844</v>
          </cell>
          <cell r="T23">
            <v>-1538.7527189816228</v>
          </cell>
          <cell r="U23">
            <v>36579.187353871588</v>
          </cell>
          <cell r="V23">
            <v>-1648.7945684724909</v>
          </cell>
          <cell r="W23">
            <v>-1328.1413482080397</v>
          </cell>
          <cell r="X23">
            <v>-68.224520716763436</v>
          </cell>
          <cell r="Y23">
            <v>-13338.056094578882</v>
          </cell>
          <cell r="Z23">
            <v>-607.24666822503787</v>
          </cell>
          <cell r="AA23">
            <v>35905.78452029347</v>
          </cell>
          <cell r="AB23">
            <v>-673.40283357811859</v>
          </cell>
          <cell r="AC23">
            <v>-1360.2036132937787</v>
          </cell>
          <cell r="AD23">
            <v>-32.062265085739</v>
          </cell>
          <cell r="AE23">
            <v>-13413.319478551868</v>
          </cell>
          <cell r="AF23">
            <v>-75.263383972986048</v>
          </cell>
          <cell r="AG23">
            <v>35825.039990283352</v>
          </cell>
          <cell r="AH23">
            <v>-80.74453001011716</v>
          </cell>
          <cell r="AI23">
            <v>-1368.0628401596266</v>
          </cell>
          <cell r="AJ23">
            <v>-7.8592268658478588</v>
          </cell>
          <cell r="AK23">
            <v>-13488.301602000289</v>
          </cell>
          <cell r="AL23">
            <v>-74.98212344842068</v>
          </cell>
          <cell r="AM23">
            <v>35744.299968316598</v>
          </cell>
          <cell r="AN23">
            <v>-80.740021966754284</v>
          </cell>
          <cell r="AO23">
            <v>-1288.6607686215175</v>
          </cell>
          <cell r="AP23">
            <v>79.402071538109112</v>
          </cell>
          <cell r="AQ23">
            <v>-12694.280886619203</v>
          </cell>
          <cell r="AR23">
            <v>794.02071538108612</v>
          </cell>
          <cell r="AS23">
            <v>36601.600203338232</v>
          </cell>
          <cell r="AT23">
            <v>857.30023502163385</v>
          </cell>
          <cell r="AU23">
            <v>-1243.0142353623967</v>
          </cell>
          <cell r="AV23">
            <v>45.646533259120815</v>
          </cell>
          <cell r="AW23">
            <v>-12389.485206384779</v>
          </cell>
          <cell r="AX23">
            <v>304.79568023442334</v>
          </cell>
          <cell r="AY23">
            <v>36926.31774895345</v>
          </cell>
          <cell r="AZ23">
            <v>324.71754561521811</v>
          </cell>
        </row>
        <row r="24">
          <cell r="A24">
            <v>2024</v>
          </cell>
          <cell r="B24">
            <v>-320.64121040497275</v>
          </cell>
          <cell r="C24">
            <v>183.96177082781605</v>
          </cell>
          <cell r="D24">
            <v>39216.147224153152</v>
          </cell>
          <cell r="E24">
            <v>-1320.641210404973</v>
          </cell>
          <cell r="F24">
            <v>-1000.0000000000002</v>
          </cell>
          <cell r="G24">
            <v>-12512.697917777194</v>
          </cell>
          <cell r="H24">
            <v>-12696.65968860501</v>
          </cell>
          <cell r="I24">
            <v>25110.09271534497</v>
          </cell>
          <cell r="J24">
            <v>-14106.054508808182</v>
          </cell>
          <cell r="K24">
            <v>-1320.641210404973</v>
          </cell>
          <cell r="L24">
            <v>0</v>
          </cell>
          <cell r="M24">
            <v>-12512.697917777194</v>
          </cell>
          <cell r="N24">
            <v>0</v>
          </cell>
          <cell r="O24">
            <v>36924.008739676887</v>
          </cell>
          <cell r="P24">
            <v>11813.916024331917</v>
          </cell>
          <cell r="Q24">
            <v>-1700.5463210099549</v>
          </cell>
          <cell r="R24">
            <v>-379.90511060498193</v>
          </cell>
          <cell r="S24">
            <v>-14431.355747363799</v>
          </cell>
          <cell r="T24">
            <v>-1918.6578295866057</v>
          </cell>
          <cell r="U24">
            <v>34861.974912527061</v>
          </cell>
          <cell r="V24">
            <v>-2062.0338271498258</v>
          </cell>
          <cell r="W24">
            <v>-1771.565485327965</v>
          </cell>
          <cell r="X24">
            <v>-71.019164318010098</v>
          </cell>
          <cell r="Y24">
            <v>-15109.621579906847</v>
          </cell>
          <cell r="Z24">
            <v>-678.26583254304751</v>
          </cell>
          <cell r="AA24">
            <v>34105.710333956536</v>
          </cell>
          <cell r="AB24">
            <v>-756.26457857052446</v>
          </cell>
          <cell r="AC24">
            <v>-1812.7937978686141</v>
          </cell>
          <cell r="AD24">
            <v>-41.228312540649085</v>
          </cell>
          <cell r="AE24">
            <v>-15226.113276420481</v>
          </cell>
          <cell r="AF24">
            <v>-116.49169651363445</v>
          </cell>
          <cell r="AG24">
            <v>33981.289785763627</v>
          </cell>
          <cell r="AH24">
            <v>-124.42054819290934</v>
          </cell>
          <cell r="AI24">
            <v>-1820.5058878719715</v>
          </cell>
          <cell r="AJ24">
            <v>-7.7120900033573889</v>
          </cell>
          <cell r="AK24">
            <v>-15308.807489872261</v>
          </cell>
          <cell r="AL24">
            <v>-82.694213451779433</v>
          </cell>
          <cell r="AM24">
            <v>33891.481957345852</v>
          </cell>
          <cell r="AN24">
            <v>-89.807828417775454</v>
          </cell>
          <cell r="AO24">
            <v>-1741.1038163338626</v>
          </cell>
          <cell r="AP24">
            <v>79.402071538108885</v>
          </cell>
          <cell r="AQ24">
            <v>-14435.384702953066</v>
          </cell>
          <cell r="AR24">
            <v>873.42278691919455</v>
          </cell>
          <cell r="AS24">
            <v>34842.579306177002</v>
          </cell>
          <cell r="AT24">
            <v>951.09734883115016</v>
          </cell>
          <cell r="AU24">
            <v>-1692.0088339648858</v>
          </cell>
          <cell r="AV24">
            <v>49.094982368976844</v>
          </cell>
          <cell r="AW24">
            <v>-14081.494040349666</v>
          </cell>
          <cell r="AX24">
            <v>353.89066260340041</v>
          </cell>
          <cell r="AY24">
            <v>35221.844209658659</v>
          </cell>
          <cell r="AZ24">
            <v>379.2649034816568</v>
          </cell>
        </row>
        <row r="25">
          <cell r="A25">
            <v>2025</v>
          </cell>
          <cell r="B25">
            <v>-702.97617206381074</v>
          </cell>
          <cell r="C25">
            <v>-519.01440123599468</v>
          </cell>
          <cell r="D25">
            <v>38188.684393500727</v>
          </cell>
          <cell r="E25">
            <v>-1702.976172063811</v>
          </cell>
          <cell r="F25">
            <v>-1000.0000000000002</v>
          </cell>
          <cell r="G25">
            <v>-14215.674089841004</v>
          </cell>
          <cell r="H25">
            <v>-13696.65968860501</v>
          </cell>
          <cell r="I25">
            <v>22843.524101825853</v>
          </cell>
          <cell r="J25">
            <v>-15345.160291674874</v>
          </cell>
          <cell r="K25">
            <v>-1702.976172063811</v>
          </cell>
          <cell r="L25">
            <v>0</v>
          </cell>
          <cell r="M25">
            <v>-14215.674089841004</v>
          </cell>
          <cell r="N25">
            <v>0</v>
          </cell>
          <cell r="O25">
            <v>35204.406137297003</v>
          </cell>
          <cell r="P25">
            <v>12360.88203547115</v>
          </cell>
          <cell r="Q25">
            <v>-2150.8959909797477</v>
          </cell>
          <cell r="R25">
            <v>-447.91981891593673</v>
          </cell>
          <cell r="S25">
            <v>-16582.251738343548</v>
          </cell>
          <cell r="T25">
            <v>-2366.5776485025435</v>
          </cell>
          <cell r="U25">
            <v>32653.426639854184</v>
          </cell>
          <cell r="V25">
            <v>-2550.9794974428187</v>
          </cell>
          <cell r="W25">
            <v>-2224.4774173790856</v>
          </cell>
          <cell r="X25">
            <v>-73.581426399337943</v>
          </cell>
          <cell r="Y25">
            <v>-17334.098997285932</v>
          </cell>
          <cell r="Z25">
            <v>-751.84725894238363</v>
          </cell>
          <cell r="AA25">
            <v>31810.339148537485</v>
          </cell>
          <cell r="AB25">
            <v>-843.08749131669902</v>
          </cell>
          <cell r="AC25">
            <v>-2275.7747405279447</v>
          </cell>
          <cell r="AD25">
            <v>-51.29732314885905</v>
          </cell>
          <cell r="AE25">
            <v>-17501.888016948426</v>
          </cell>
          <cell r="AF25">
            <v>-167.78901966249396</v>
          </cell>
          <cell r="AG25">
            <v>31631.333179294055</v>
          </cell>
          <cell r="AH25">
            <v>-179.00596924342972</v>
          </cell>
          <cell r="AI25">
            <v>-2283.4093367922719</v>
          </cell>
          <cell r="AJ25">
            <v>-7.6345962643272287</v>
          </cell>
          <cell r="AK25">
            <v>-17592.216826664531</v>
          </cell>
          <cell r="AL25">
            <v>-90.328809716105752</v>
          </cell>
          <cell r="AM25">
            <v>31532.382779420099</v>
          </cell>
          <cell r="AN25">
            <v>-98.950399873956485</v>
          </cell>
          <cell r="AO25">
            <v>-2204.007265254163</v>
          </cell>
          <cell r="AP25">
            <v>79.402071538108885</v>
          </cell>
          <cell r="AQ25">
            <v>-16639.39196820723</v>
          </cell>
          <cell r="AR25">
            <v>952.82485845730116</v>
          </cell>
          <cell r="AS25">
            <v>32578.852201874226</v>
          </cell>
          <cell r="AT25">
            <v>1046.4694224541272</v>
          </cell>
          <cell r="AU25">
            <v>-2151.5147960774466</v>
          </cell>
          <cell r="AV25">
            <v>52.49246917671644</v>
          </cell>
          <cell r="AW25">
            <v>-16233.008836427112</v>
          </cell>
          <cell r="AX25">
            <v>406.38313178011776</v>
          </cell>
          <cell r="AY25">
            <v>33016.977861971049</v>
          </cell>
          <cell r="AZ25">
            <v>438.12566009682268</v>
          </cell>
        </row>
        <row r="26">
          <cell r="A26">
            <v>2026</v>
          </cell>
          <cell r="B26">
            <v>-1185.7405100272392</v>
          </cell>
          <cell r="C26">
            <v>-1704.7549112632339</v>
          </cell>
          <cell r="D26">
            <v>36657.351044150884</v>
          </cell>
          <cell r="E26">
            <v>-2185.7405100272395</v>
          </cell>
          <cell r="F26">
            <v>-1000.0000000000002</v>
          </cell>
          <cell r="G26">
            <v>-16401.414599868243</v>
          </cell>
          <cell r="H26">
            <v>-14696.65968860501</v>
          </cell>
          <cell r="I26">
            <v>20052.278979602033</v>
          </cell>
          <cell r="J26">
            <v>-16605.072064548851</v>
          </cell>
          <cell r="K26">
            <v>-2185.7405100272395</v>
          </cell>
          <cell r="L26">
            <v>0</v>
          </cell>
          <cell r="M26">
            <v>-16401.414599868243</v>
          </cell>
          <cell r="N26">
            <v>0</v>
          </cell>
          <cell r="O26">
            <v>32976.105358873232</v>
          </cell>
          <cell r="P26">
            <v>12923.826379271199</v>
          </cell>
          <cell r="Q26">
            <v>-2708.6290307913314</v>
          </cell>
          <cell r="R26">
            <v>-522.88852076409194</v>
          </cell>
          <cell r="S26">
            <v>-19290.880769134877</v>
          </cell>
          <cell r="T26">
            <v>-2889.4661692666341</v>
          </cell>
          <cell r="U26">
            <v>29852.290585504561</v>
          </cell>
          <cell r="V26">
            <v>-3123.814773368671</v>
          </cell>
          <cell r="W26">
            <v>-2784.5220772248417</v>
          </cell>
          <cell r="X26">
            <v>-75.893046433510335</v>
          </cell>
          <cell r="Y26">
            <v>-20118.621074510775</v>
          </cell>
          <cell r="Z26">
            <v>-827.74030537589715</v>
          </cell>
          <cell r="AA26">
            <v>28918.601323264254</v>
          </cell>
          <cell r="AB26">
            <v>-933.68926224030656</v>
          </cell>
          <cell r="AC26">
            <v>-2846.8285491503261</v>
          </cell>
          <cell r="AD26">
            <v>-62.306471925484402</v>
          </cell>
          <cell r="AE26">
            <v>-20348.716566098752</v>
          </cell>
          <cell r="AF26">
            <v>-230.09549158797745</v>
          </cell>
          <cell r="AG26">
            <v>28672.968625917929</v>
          </cell>
          <cell r="AH26">
            <v>-245.63269734632559</v>
          </cell>
          <cell r="AI26">
            <v>-2854.4516010781581</v>
          </cell>
          <cell r="AJ26">
            <v>-7.6230519278319662</v>
          </cell>
          <cell r="AK26">
            <v>-20446.66842774269</v>
          </cell>
          <cell r="AL26">
            <v>-97.951861643938173</v>
          </cell>
          <cell r="AM26">
            <v>28564.733684790961</v>
          </cell>
          <cell r="AN26">
            <v>-108.2349411269679</v>
          </cell>
          <cell r="AO26">
            <v>-2775.0495295400488</v>
          </cell>
          <cell r="AP26">
            <v>79.40207153810934</v>
          </cell>
          <cell r="AQ26">
            <v>-19414.441497747277</v>
          </cell>
          <cell r="AR26">
            <v>1032.2269299954132</v>
          </cell>
          <cell r="AS26">
            <v>29708.176586041212</v>
          </cell>
          <cell r="AT26">
            <v>1143.4429012502515</v>
          </cell>
          <cell r="AU26">
            <v>-2719.2097827202415</v>
          </cell>
          <cell r="AV26">
            <v>55.83974681980726</v>
          </cell>
          <cell r="AW26">
            <v>-18952.218619147352</v>
          </cell>
          <cell r="AX26">
            <v>462.22287859992502</v>
          </cell>
          <cell r="AY26">
            <v>30209.498619189399</v>
          </cell>
          <cell r="AZ26">
            <v>501.32203314818616</v>
          </cell>
        </row>
        <row r="27">
          <cell r="A27">
            <v>2027</v>
          </cell>
          <cell r="B27">
            <v>-1654.6554347784438</v>
          </cell>
          <cell r="C27">
            <v>-3359.4103460416777</v>
          </cell>
          <cell r="D27">
            <v>34621.084467369736</v>
          </cell>
          <cell r="E27">
            <v>-2654.6554347784436</v>
          </cell>
          <cell r="F27">
            <v>-999.99999999999977</v>
          </cell>
          <cell r="G27">
            <v>-19056.070034646687</v>
          </cell>
          <cell r="H27">
            <v>-15696.65968860501</v>
          </cell>
          <cell r="I27">
            <v>16734.945283794113</v>
          </cell>
          <cell r="J27">
            <v>-17886.139183575622</v>
          </cell>
          <cell r="K27">
            <v>-2654.6554347784436</v>
          </cell>
          <cell r="L27">
            <v>0</v>
          </cell>
          <cell r="M27">
            <v>-19056.070034646687</v>
          </cell>
          <cell r="N27">
            <v>0</v>
          </cell>
          <cell r="O27">
            <v>30231.358568768395</v>
          </cell>
          <cell r="P27">
            <v>13496.413284974282</v>
          </cell>
          <cell r="Q27">
            <v>-3259.0178997498942</v>
          </cell>
          <cell r="R27">
            <v>-604.36246497145066</v>
          </cell>
          <cell r="S27">
            <v>-22549.898668884773</v>
          </cell>
          <cell r="T27">
            <v>-3493.8286342380852</v>
          </cell>
          <cell r="U27">
            <v>26442.940420650299</v>
          </cell>
          <cell r="V27">
            <v>-3788.4181481180967</v>
          </cell>
          <cell r="W27">
            <v>-3336.9238700723608</v>
          </cell>
          <cell r="X27">
            <v>-77.905970322466601</v>
          </cell>
          <cell r="Y27">
            <v>-23455.544944583136</v>
          </cell>
          <cell r="Z27">
            <v>-905.64627569836375</v>
          </cell>
          <cell r="AA27">
            <v>25415.111624601705</v>
          </cell>
          <cell r="AB27">
            <v>-1027.8287960485941</v>
          </cell>
          <cell r="AC27">
            <v>-3411.033799502804</v>
          </cell>
          <cell r="AD27">
            <v>-74.109929430443117</v>
          </cell>
          <cell r="AE27">
            <v>-23759.750365601554</v>
          </cell>
          <cell r="AF27">
            <v>-304.20542101841784</v>
          </cell>
          <cell r="AG27">
            <v>25089.826180024043</v>
          </cell>
          <cell r="AH27">
            <v>-325.28544457766111</v>
          </cell>
          <cell r="AI27">
            <v>-3418.6803300910155</v>
          </cell>
          <cell r="AJ27">
            <v>-7.6465305882115899</v>
          </cell>
          <cell r="AK27">
            <v>-23865.348757833704</v>
          </cell>
          <cell r="AL27">
            <v>-105.59839223215022</v>
          </cell>
          <cell r="AM27">
            <v>24972.127321016618</v>
          </cell>
          <cell r="AN27">
            <v>-117.6988590074252</v>
          </cell>
          <cell r="AO27">
            <v>-3339.2782585529058</v>
          </cell>
          <cell r="AP27">
            <v>79.402071538109794</v>
          </cell>
          <cell r="AQ27">
            <v>-22753.719756300183</v>
          </cell>
          <cell r="AR27">
            <v>1111.6290015335217</v>
          </cell>
          <cell r="AS27">
            <v>26214.171995643406</v>
          </cell>
          <cell r="AT27">
            <v>1242.044674626788</v>
          </cell>
          <cell r="AU27">
            <v>-3280.1407012472932</v>
          </cell>
          <cell r="AV27">
            <v>59.137557305612518</v>
          </cell>
          <cell r="AW27">
            <v>-22232.359320394644</v>
          </cell>
          <cell r="AX27">
            <v>521.36043590553891</v>
          </cell>
          <cell r="AY27">
            <v>26783.049351034108</v>
          </cell>
          <cell r="AZ27">
            <v>568.87735539070127</v>
          </cell>
        </row>
        <row r="28">
          <cell r="A28">
            <v>2028</v>
          </cell>
          <cell r="B28">
            <v>-2141.8059103693513</v>
          </cell>
          <cell r="C28">
            <v>-5501.2162564110295</v>
          </cell>
          <cell r="D28">
            <v>32066.932078623602</v>
          </cell>
          <cell r="E28">
            <v>-3141.8059103693517</v>
          </cell>
          <cell r="F28">
            <v>-1000.0000000000005</v>
          </cell>
          <cell r="G28">
            <v>-22197.87594501604</v>
          </cell>
          <cell r="H28">
            <v>-16696.65968860501</v>
          </cell>
          <cell r="I28">
            <v>12878.215207637386</v>
          </cell>
          <cell r="J28">
            <v>-19188.716870986216</v>
          </cell>
          <cell r="K28">
            <v>-3141.8059103693517</v>
          </cell>
          <cell r="L28">
            <v>0</v>
          </cell>
          <cell r="M28">
            <v>-22197.87594501604</v>
          </cell>
          <cell r="N28">
            <v>0</v>
          </cell>
          <cell r="O28">
            <v>26955.462393051788</v>
          </cell>
          <cell r="P28">
            <v>14077.247185414402</v>
          </cell>
          <cell r="Q28">
            <v>-3833.8847291678067</v>
          </cell>
          <cell r="R28">
            <v>-692.0788187984549</v>
          </cell>
          <cell r="S28">
            <v>-26383.783398052579</v>
          </cell>
          <cell r="T28">
            <v>-4185.9074530365397</v>
          </cell>
          <cell r="U28">
            <v>22402.90112266377</v>
          </cell>
          <cell r="V28">
            <v>-4552.5612703880179</v>
          </cell>
          <cell r="W28">
            <v>-3913.5841498992986</v>
          </cell>
          <cell r="X28">
            <v>-79.699420731491955</v>
          </cell>
          <cell r="Y28">
            <v>-27369.129094482436</v>
          </cell>
          <cell r="Z28">
            <v>-985.34569642985662</v>
          </cell>
          <cell r="AA28">
            <v>21277.559063151475</v>
          </cell>
          <cell r="AB28">
            <v>-1125.3420595122952</v>
          </cell>
          <cell r="AC28">
            <v>-4000.2234686644147</v>
          </cell>
          <cell r="AD28">
            <v>-86.639318765116059</v>
          </cell>
          <cell r="AE28">
            <v>-27759.973834265969</v>
          </cell>
          <cell r="AF28">
            <v>-390.84473978353344</v>
          </cell>
          <cell r="AG28">
            <v>20858.65743428699</v>
          </cell>
          <cell r="AH28">
            <v>-418.90162886448525</v>
          </cell>
          <cell r="AI28">
            <v>-4007.9172673937669</v>
          </cell>
          <cell r="AJ28">
            <v>-7.6937987293522383</v>
          </cell>
          <cell r="AK28">
            <v>-27873.266025227473</v>
          </cell>
          <cell r="AL28">
            <v>-113.29219096150337</v>
          </cell>
          <cell r="AM28">
            <v>20731.288479354094</v>
          </cell>
          <cell r="AN28">
            <v>-127.36895493289558</v>
          </cell>
          <cell r="AO28">
            <v>-3928.515195855658</v>
          </cell>
          <cell r="AP28">
            <v>79.402071538108885</v>
          </cell>
          <cell r="AQ28">
            <v>-26682.234952155843</v>
          </cell>
          <cell r="AR28">
            <v>1191.0310730716301</v>
          </cell>
          <cell r="AS28">
            <v>22073.590562848709</v>
          </cell>
          <cell r="AT28">
            <v>1342.3020834946146</v>
          </cell>
          <cell r="AU28">
            <v>-3866.1285641797922</v>
          </cell>
          <cell r="AV28">
            <v>62.386631675865829</v>
          </cell>
          <cell r="AW28">
            <v>-26098.487884574435</v>
          </cell>
          <cell r="AX28">
            <v>583.74706758140746</v>
          </cell>
          <cell r="AY28">
            <v>22714.40664525313</v>
          </cell>
          <cell r="AZ28">
            <v>640.81608240442074</v>
          </cell>
        </row>
        <row r="29">
          <cell r="A29">
            <v>2029</v>
          </cell>
          <cell r="B29">
            <v>-2533.0081412394293</v>
          </cell>
          <cell r="C29">
            <v>-8034.2243976504587</v>
          </cell>
          <cell r="D29">
            <v>29067.940693647357</v>
          </cell>
          <cell r="E29">
            <v>-3533.008141239422</v>
          </cell>
          <cell r="F29">
            <v>-999.99999999999272</v>
          </cell>
          <cell r="G29">
            <v>-25730.884086255461</v>
          </cell>
          <cell r="H29">
            <v>-17696.659688605003</v>
          </cell>
          <cell r="I29">
            <v>8554.7743800519929</v>
          </cell>
          <cell r="J29">
            <v>-20513.166313595364</v>
          </cell>
          <cell r="K29">
            <v>-3533.008141239422</v>
          </cell>
          <cell r="L29">
            <v>0</v>
          </cell>
          <cell r="M29">
            <v>-25730.884086255461</v>
          </cell>
          <cell r="N29">
            <v>0</v>
          </cell>
          <cell r="O29">
            <v>23218.229687172388</v>
          </cell>
          <cell r="P29">
            <v>14663.455307120395</v>
          </cell>
          <cell r="Q29">
            <v>-4318.7349597747416</v>
          </cell>
          <cell r="R29">
            <v>-785.72681853531958</v>
          </cell>
          <cell r="S29">
            <v>-30702.518357827321</v>
          </cell>
          <cell r="T29">
            <v>-4971.6342715718602</v>
          </cell>
          <cell r="U29">
            <v>17794.398089623872</v>
          </cell>
          <cell r="V29">
            <v>-5423.8315975485166</v>
          </cell>
          <cell r="W29">
            <v>-4400.1307133414748</v>
          </cell>
          <cell r="X29">
            <v>-81.395753566733219</v>
          </cell>
          <cell r="Y29">
            <v>-31769.25980782391</v>
          </cell>
          <cell r="Z29">
            <v>-1066.7414499965889</v>
          </cell>
          <cell r="AA29">
            <v>16568.210274177723</v>
          </cell>
          <cell r="AB29">
            <v>-1226.1878154461483</v>
          </cell>
          <cell r="AC29">
            <v>-4500.0323355781038</v>
          </cell>
          <cell r="AD29">
            <v>-99.901622236629009</v>
          </cell>
          <cell r="AE29">
            <v>-32260.006169844073</v>
          </cell>
          <cell r="AF29">
            <v>-490.74636202016336</v>
          </cell>
          <cell r="AG29">
            <v>16040.766432913504</v>
          </cell>
          <cell r="AH29">
            <v>-527.44384126421937</v>
          </cell>
          <cell r="AI29">
            <v>-4507.7692990925807</v>
          </cell>
          <cell r="AJ29">
            <v>-7.7369635144768836</v>
          </cell>
          <cell r="AK29">
            <v>-32381.035324320052</v>
          </cell>
          <cell r="AL29">
            <v>-121.02915447597843</v>
          </cell>
          <cell r="AM29">
            <v>15903.521845403155</v>
          </cell>
          <cell r="AN29">
            <v>-137.24458751034945</v>
          </cell>
          <cell r="AO29">
            <v>-4428.3672275544732</v>
          </cell>
          <cell r="AP29">
            <v>79.402071538107521</v>
          </cell>
          <cell r="AQ29">
            <v>-31110.602179710317</v>
          </cell>
          <cell r="AR29">
            <v>1270.4331446097349</v>
          </cell>
          <cell r="AS29">
            <v>17347.764773252627</v>
          </cell>
          <cell r="AT29">
            <v>1444.2429278494728</v>
          </cell>
          <cell r="AU29">
            <v>-4362.7795373857471</v>
          </cell>
          <cell r="AV29">
            <v>65.587690168726112</v>
          </cell>
          <cell r="AW29">
            <v>-30461.267421960183</v>
          </cell>
          <cell r="AX29">
            <v>649.33475775013358</v>
          </cell>
          <cell r="AY29">
            <v>18064.928573897119</v>
          </cell>
          <cell r="AZ29">
            <v>717.16380064449186</v>
          </cell>
        </row>
        <row r="30">
          <cell r="A30">
            <v>2030</v>
          </cell>
          <cell r="B30">
            <v>-2865.5447317980961</v>
          </cell>
          <cell r="C30">
            <v>-10899.769129448556</v>
          </cell>
          <cell r="D30">
            <v>25687.440837337537</v>
          </cell>
          <cell r="E30">
            <v>-3865.5447317980961</v>
          </cell>
          <cell r="F30">
            <v>-1000</v>
          </cell>
          <cell r="G30">
            <v>-29596.428818053559</v>
          </cell>
          <cell r="H30">
            <v>-18696.659688605003</v>
          </cell>
          <cell r="I30">
            <v>3827.586074383868</v>
          </cell>
          <cell r="J30">
            <v>-21859.85476295367</v>
          </cell>
          <cell r="K30">
            <v>-3865.5447317980961</v>
          </cell>
          <cell r="L30">
            <v>0</v>
          </cell>
          <cell r="M30">
            <v>-29596.428818053559</v>
          </cell>
          <cell r="N30">
            <v>0</v>
          </cell>
          <cell r="O30">
            <v>19083.713177306137</v>
          </cell>
          <cell r="P30">
            <v>15256.12710292227</v>
          </cell>
          <cell r="Q30">
            <v>-4750.9955281585117</v>
          </cell>
          <cell r="R30">
            <v>-885.45079636041555</v>
          </cell>
          <cell r="S30">
            <v>-35453.513885985834</v>
          </cell>
          <cell r="T30">
            <v>-5857.0850679322757</v>
          </cell>
          <cell r="U30">
            <v>12673.589983430185</v>
          </cell>
          <cell r="V30">
            <v>-6410.123193875952</v>
          </cell>
          <cell r="W30">
            <v>-4834.218520464774</v>
          </cell>
          <cell r="X30">
            <v>-83.222992306262313</v>
          </cell>
          <cell r="Y30">
            <v>-36603.478328288686</v>
          </cell>
          <cell r="Z30">
            <v>-1149.9644423028512</v>
          </cell>
          <cell r="AA30">
            <v>11343.038019314354</v>
          </cell>
          <cell r="AB30">
            <v>-1330.5519641158317</v>
          </cell>
          <cell r="AC30">
            <v>-4948.3061681338831</v>
          </cell>
          <cell r="AD30">
            <v>-114.08764766910917</v>
          </cell>
          <cell r="AE30">
            <v>-37208.312337977957</v>
          </cell>
          <cell r="AF30">
            <v>-604.83400968927162</v>
          </cell>
          <cell r="AG30">
            <v>10690.946467731945</v>
          </cell>
          <cell r="AH30">
            <v>-652.09155158240901</v>
          </cell>
          <cell r="AI30">
            <v>-4956.0719414762989</v>
          </cell>
          <cell r="AJ30">
            <v>-7.7657733424157414</v>
          </cell>
          <cell r="AK30">
            <v>-37337.107265796352</v>
          </cell>
          <cell r="AL30">
            <v>-128.79492781839508</v>
          </cell>
          <cell r="AM30">
            <v>10543.631614756086</v>
          </cell>
          <cell r="AN30">
            <v>-147.31485297585823</v>
          </cell>
          <cell r="AO30">
            <v>-4876.6698699381895</v>
          </cell>
          <cell r="AP30">
            <v>79.40207153810934</v>
          </cell>
          <cell r="AQ30">
            <v>-35987.272049648505</v>
          </cell>
          <cell r="AR30">
            <v>1349.8352161478469</v>
          </cell>
          <cell r="AS30">
            <v>12091.527089236612</v>
          </cell>
          <cell r="AT30">
            <v>1547.8954744805251</v>
          </cell>
          <cell r="AU30">
            <v>-4807.9284275597502</v>
          </cell>
          <cell r="AV30">
            <v>68.741442378439388</v>
          </cell>
          <cell r="AW30">
            <v>-35269.195849519936</v>
          </cell>
          <cell r="AX30">
            <v>718.07620012856933</v>
          </cell>
          <cell r="AY30">
            <v>12889.474325022486</v>
          </cell>
          <cell r="AZ30">
            <v>797.947235785874</v>
          </cell>
        </row>
        <row r="31">
          <cell r="A31">
            <v>2031</v>
          </cell>
          <cell r="B31">
            <v>-3117.0188165011905</v>
          </cell>
          <cell r="C31">
            <v>-14016.787945949745</v>
          </cell>
          <cell r="D31">
            <v>21992.480396395709</v>
          </cell>
          <cell r="E31">
            <v>-4117.0188165011914</v>
          </cell>
          <cell r="F31">
            <v>-1000.0000000000009</v>
          </cell>
          <cell r="G31">
            <v>-33713.447634554752</v>
          </cell>
          <cell r="H31">
            <v>-19696.659688605007</v>
          </cell>
          <cell r="I31">
            <v>-1236.67524078564</v>
          </cell>
          <cell r="J31">
            <v>-23229.155637181349</v>
          </cell>
          <cell r="K31">
            <v>-4117.0188165011914</v>
          </cell>
          <cell r="L31">
            <v>0</v>
          </cell>
          <cell r="M31">
            <v>-33713.447634554752</v>
          </cell>
          <cell r="N31">
            <v>0</v>
          </cell>
          <cell r="O31">
            <v>14618.212498061634</v>
          </cell>
          <cell r="P31">
            <v>15854.887738847274</v>
          </cell>
          <cell r="Q31">
            <v>-5108.9064307941408</v>
          </cell>
          <cell r="R31">
            <v>-991.88761429294937</v>
          </cell>
          <cell r="S31">
            <v>-40562.420316779971</v>
          </cell>
          <cell r="T31">
            <v>-6848.9726822252196</v>
          </cell>
          <cell r="U31">
            <v>7098.0703663400018</v>
          </cell>
          <cell r="V31">
            <v>-7520.1421317216318</v>
          </cell>
          <cell r="W31">
            <v>-5193.9297239237658</v>
          </cell>
          <cell r="X31">
            <v>-85.023293129625017</v>
          </cell>
          <cell r="Y31">
            <v>-41797.40805221245</v>
          </cell>
          <cell r="Z31">
            <v>-1234.9877354324781</v>
          </cell>
          <cell r="AA31">
            <v>5659.6027940326812</v>
          </cell>
          <cell r="AB31">
            <v>-1438.4675723073206</v>
          </cell>
          <cell r="AC31">
            <v>-5323.0994192162298</v>
          </cell>
          <cell r="AD31">
            <v>-129.16969529246398</v>
          </cell>
          <cell r="AE31">
            <v>-42531.41175719419</v>
          </cell>
          <cell r="AF31">
            <v>-734.00370498174016</v>
          </cell>
          <cell r="AG31">
            <v>4865.5852153567503</v>
          </cell>
          <cell r="AH31">
            <v>-794.01757867593096</v>
          </cell>
          <cell r="AI31">
            <v>-5330.8760872639305</v>
          </cell>
          <cell r="AJ31">
            <v>-7.7766680477006958</v>
          </cell>
          <cell r="AK31">
            <v>-42667.983353060285</v>
          </cell>
          <cell r="AL31">
            <v>-136.57159586609487</v>
          </cell>
          <cell r="AM31">
            <v>4708.0201110432736</v>
          </cell>
          <cell r="AN31">
            <v>-157.5651043134767</v>
          </cell>
          <cell r="AO31">
            <v>-5251.474015725822</v>
          </cell>
          <cell r="AP31">
            <v>79.40207153810843</v>
          </cell>
          <cell r="AQ31">
            <v>-41238.746065374326</v>
          </cell>
          <cell r="AR31">
            <v>1429.237287685959</v>
          </cell>
          <cell r="AS31">
            <v>6361.3085758516336</v>
          </cell>
          <cell r="AT31">
            <v>1653.28846480836</v>
          </cell>
          <cell r="AU31">
            <v>-5179.6254283131875</v>
          </cell>
          <cell r="AV31">
            <v>71.848587412634515</v>
          </cell>
          <cell r="AW31">
            <v>-40448.821277833122</v>
          </cell>
          <cell r="AX31">
            <v>789.92478754120384</v>
          </cell>
          <cell r="AY31">
            <v>7244.5028372171319</v>
          </cell>
          <cell r="AZ31">
            <v>883.19426136549828</v>
          </cell>
        </row>
        <row r="32">
          <cell r="A32">
            <v>2032</v>
          </cell>
          <cell r="B32">
            <v>-3324.630253747473</v>
          </cell>
          <cell r="C32">
            <v>-17341.418199697218</v>
          </cell>
          <cell r="D32">
            <v>18026.555998249343</v>
          </cell>
          <cell r="E32">
            <v>-4324.630253747473</v>
          </cell>
          <cell r="F32">
            <v>-1000</v>
          </cell>
          <cell r="G32">
            <v>-38038.077888302229</v>
          </cell>
          <cell r="H32">
            <v>-20696.65968860501</v>
          </cell>
          <cell r="I32">
            <v>-6596.0586343467621</v>
          </cell>
          <cell r="J32">
            <v>-24622.614632596105</v>
          </cell>
          <cell r="K32">
            <v>-4324.630253747473</v>
          </cell>
          <cell r="L32">
            <v>0</v>
          </cell>
          <cell r="M32">
            <v>-38038.077888302229</v>
          </cell>
          <cell r="N32">
            <v>0</v>
          </cell>
          <cell r="O32">
            <v>9865.8712385312792</v>
          </cell>
          <cell r="P32">
            <v>16461.929872878041</v>
          </cell>
          <cell r="Q32">
            <v>-5446.6410727034827</v>
          </cell>
          <cell r="R32">
            <v>-1122.0108189560096</v>
          </cell>
          <cell r="S32">
            <v>-46009.061389483453</v>
          </cell>
          <cell r="T32">
            <v>-7970.9835011812247</v>
          </cell>
          <cell r="U32">
            <v>1084.7163467228793</v>
          </cell>
          <cell r="V32">
            <v>-8781.1548918084009</v>
          </cell>
          <cell r="W32">
            <v>-5533.4525425289112</v>
          </cell>
          <cell r="X32">
            <v>-86.811469825428503</v>
          </cell>
          <cell r="Y32">
            <v>-47330.86059474136</v>
          </cell>
          <cell r="Z32">
            <v>-1321.7992052579066</v>
          </cell>
          <cell r="AA32">
            <v>-465.26948941841226</v>
          </cell>
          <cell r="AB32">
            <v>-1549.9858361412917</v>
          </cell>
          <cell r="AC32">
            <v>-5678.5754788490749</v>
          </cell>
          <cell r="AD32">
            <v>-145.12293632016372</v>
          </cell>
          <cell r="AE32">
            <v>-48209.987236043264</v>
          </cell>
          <cell r="AF32">
            <v>-879.12664130190387</v>
          </cell>
          <cell r="AG32">
            <v>-1419.6524486184594</v>
          </cell>
          <cell r="AH32">
            <v>-954.38295920004714</v>
          </cell>
          <cell r="AI32">
            <v>-5686.3668821873507</v>
          </cell>
          <cell r="AJ32">
            <v>-7.7914033382758134</v>
          </cell>
          <cell r="AK32">
            <v>-48354.350235247635</v>
          </cell>
          <cell r="AL32">
            <v>-144.36299920437159</v>
          </cell>
          <cell r="AM32">
            <v>-1587.6546528936738</v>
          </cell>
          <cell r="AN32">
            <v>-168.00220427521435</v>
          </cell>
          <cell r="AO32">
            <v>-5606.9648106492423</v>
          </cell>
          <cell r="AP32">
            <v>79.40207153810843</v>
          </cell>
          <cell r="AQ32">
            <v>-46845.710876023571</v>
          </cell>
          <cell r="AR32">
            <v>1508.6393592240638</v>
          </cell>
          <cell r="AS32">
            <v>172.79646996090264</v>
          </cell>
          <cell r="AT32">
            <v>1760.4511228545764</v>
          </cell>
          <cell r="AU32">
            <v>-5532.0549966019244</v>
          </cell>
          <cell r="AV32">
            <v>74.909814047317923</v>
          </cell>
          <cell r="AW32">
            <v>-45980.876274435046</v>
          </cell>
          <cell r="AX32">
            <v>864.8346015885254</v>
          </cell>
          <cell r="AY32">
            <v>1145.730377685494</v>
          </cell>
          <cell r="AZ32">
            <v>972.93390772459134</v>
          </cell>
        </row>
        <row r="33">
          <cell r="A33">
            <v>2033</v>
          </cell>
          <cell r="B33">
            <v>-3459.4344546766802</v>
          </cell>
          <cell r="C33">
            <v>-20800.852654373899</v>
          </cell>
          <cell r="D33">
            <v>13850.646027273926</v>
          </cell>
          <cell r="E33">
            <v>-4459.4344546766797</v>
          </cell>
          <cell r="F33">
            <v>-999.99999999999955</v>
          </cell>
          <cell r="G33">
            <v>-42497.512342978909</v>
          </cell>
          <cell r="H33">
            <v>-21696.65968860501</v>
          </cell>
          <cell r="I33">
            <v>-12193.878488979793</v>
          </cell>
          <cell r="J33">
            <v>-26044.524516253718</v>
          </cell>
          <cell r="K33">
            <v>-4459.4344546766797</v>
          </cell>
          <cell r="L33">
            <v>0</v>
          </cell>
          <cell r="M33">
            <v>-42497.512342978909</v>
          </cell>
          <cell r="N33">
            <v>0</v>
          </cell>
          <cell r="O33">
            <v>4887.2617410844932</v>
          </cell>
          <cell r="P33">
            <v>17081.140230064288</v>
          </cell>
          <cell r="Q33">
            <v>-5737.1106772184503</v>
          </cell>
          <cell r="R33">
            <v>-1277.6762225417706</v>
          </cell>
          <cell r="S33">
            <v>-51746.172066701904</v>
          </cell>
          <cell r="T33">
            <v>-9248.6597237229944</v>
          </cell>
          <cell r="U33">
            <v>-5334.173312237991</v>
          </cell>
          <cell r="V33">
            <v>-10221.435053322484</v>
          </cell>
          <cell r="W33">
            <v>-5825.6675777336959</v>
          </cell>
          <cell r="X33">
            <v>-88.556900515245616</v>
          </cell>
          <cell r="Y33">
            <v>-53156.528172475053</v>
          </cell>
          <cell r="Z33">
            <v>-1410.3561057731495</v>
          </cell>
          <cell r="AA33">
            <v>-6999.7380428840843</v>
          </cell>
          <cell r="AB33">
            <v>-1665.5647306460933</v>
          </cell>
          <cell r="AC33">
            <v>-5987.6426826314882</v>
          </cell>
          <cell r="AD33">
            <v>-161.97510489779233</v>
          </cell>
          <cell r="AE33">
            <v>-54197.629918674749</v>
          </cell>
          <cell r="AF33">
            <v>-1041.1017461996962</v>
          </cell>
          <cell r="AG33">
            <v>-8135.0379938485657</v>
          </cell>
          <cell r="AH33">
            <v>-1135.2999509644815</v>
          </cell>
          <cell r="AI33">
            <v>-5995.4375561575871</v>
          </cell>
          <cell r="AJ33">
            <v>-7.7948735260988542</v>
          </cell>
          <cell r="AK33">
            <v>-54349.787791405222</v>
          </cell>
          <cell r="AL33">
            <v>-152.15787273047317</v>
          </cell>
          <cell r="AM33">
            <v>-8313.8144210853025</v>
          </cell>
          <cell r="AN33">
            <v>-178.77642723673671</v>
          </cell>
          <cell r="AO33">
            <v>-5916.0354846194787</v>
          </cell>
          <cell r="AP33">
            <v>79.40207153810843</v>
          </cell>
          <cell r="AQ33">
            <v>-52761.746360643054</v>
          </cell>
          <cell r="AR33">
            <v>1588.0414307621686</v>
          </cell>
          <cell r="AS33">
            <v>-6442.9043262102232</v>
          </cell>
          <cell r="AT33">
            <v>1870.9100948750793</v>
          </cell>
          <cell r="AU33">
            <v>-5838.1096837399673</v>
          </cell>
          <cell r="AV33">
            <v>77.925800879511371</v>
          </cell>
          <cell r="AW33">
            <v>-51818.985958175013</v>
          </cell>
          <cell r="AX33">
            <v>942.76040246804041</v>
          </cell>
          <cell r="AY33">
            <v>-5375.7079549565142</v>
          </cell>
          <cell r="AZ33">
            <v>1067.196371253709</v>
          </cell>
        </row>
        <row r="34">
          <cell r="A34">
            <v>2034</v>
          </cell>
          <cell r="B34">
            <v>-3573.5137185491944</v>
          </cell>
          <cell r="C34">
            <v>-24374.366372923094</v>
          </cell>
          <cell r="D34">
            <v>9488.2130533285235</v>
          </cell>
          <cell r="E34">
            <v>-4573.5137185491949</v>
          </cell>
          <cell r="F34">
            <v>-1000.0000000000005</v>
          </cell>
          <cell r="G34">
            <v>-47071.0260615281</v>
          </cell>
          <cell r="H34">
            <v>-22696.659688605007</v>
          </cell>
          <cell r="I34">
            <v>-18007.374768994698</v>
          </cell>
          <cell r="J34">
            <v>-27495.587822323221</v>
          </cell>
          <cell r="K34">
            <v>-4573.5137185491949</v>
          </cell>
          <cell r="L34">
            <v>0</v>
          </cell>
          <cell r="M34">
            <v>-47071.0260615281</v>
          </cell>
          <cell r="N34">
            <v>0</v>
          </cell>
          <cell r="O34">
            <v>-295.06229874330307</v>
          </cell>
          <cell r="P34">
            <v>17712.312470251396</v>
          </cell>
          <cell r="Q34">
            <v>-5992.868219855357</v>
          </cell>
          <cell r="R34">
            <v>-1419.3545013061621</v>
          </cell>
          <cell r="S34">
            <v>-57739.040286557261</v>
          </cell>
          <cell r="T34">
            <v>-10668.014225029161</v>
          </cell>
          <cell r="U34">
            <v>-12126.653458264011</v>
          </cell>
          <cell r="V34">
            <v>-11831.591159520707</v>
          </cell>
          <cell r="W34">
            <v>-6082.8368338530872</v>
          </cell>
          <cell r="X34">
            <v>-89.968613997730245</v>
          </cell>
          <cell r="Y34">
            <v>-59239.365006328138</v>
          </cell>
          <cell r="Z34">
            <v>-1500.324719770877</v>
          </cell>
          <cell r="AA34">
            <v>-13912.275338969532</v>
          </cell>
          <cell r="AB34">
            <v>-1785.6218807055211</v>
          </cell>
          <cell r="AC34">
            <v>-6262.372891073067</v>
          </cell>
          <cell r="AD34">
            <v>-179.53605721997974</v>
          </cell>
          <cell r="AE34">
            <v>-60460.002809747813</v>
          </cell>
          <cell r="AF34">
            <v>-1220.637803419675</v>
          </cell>
          <cell r="AG34">
            <v>-15249.367842981866</v>
          </cell>
          <cell r="AH34">
            <v>-1337.0925040123348</v>
          </cell>
          <cell r="AI34">
            <v>-6270.1756530446773</v>
          </cell>
          <cell r="AJ34">
            <v>-7.80276197161038</v>
          </cell>
          <cell r="AK34">
            <v>-60619.963444449902</v>
          </cell>
          <cell r="AL34">
            <v>-159.96063470208901</v>
          </cell>
          <cell r="AM34">
            <v>-15439.117451589487</v>
          </cell>
          <cell r="AN34">
            <v>-189.74960860762076</v>
          </cell>
          <cell r="AO34">
            <v>-6190.7735815065698</v>
          </cell>
          <cell r="AP34">
            <v>79.402071538107521</v>
          </cell>
          <cell r="AQ34">
            <v>-58952.519942149622</v>
          </cell>
          <cell r="AR34">
            <v>1667.4435023002807</v>
          </cell>
          <cell r="AS34">
            <v>-13455.626583986397</v>
          </cell>
          <cell r="AT34">
            <v>1983.49086760309</v>
          </cell>
          <cell r="AU34">
            <v>-6109.8763650288329</v>
          </cell>
          <cell r="AV34">
            <v>80.897216477736947</v>
          </cell>
          <cell r="AW34">
            <v>-57928.862323203844</v>
          </cell>
          <cell r="AX34">
            <v>1023.6576189457774</v>
          </cell>
          <cell r="AY34">
            <v>-12288.607346321389</v>
          </cell>
          <cell r="AZ34">
            <v>1167.0192376650084</v>
          </cell>
        </row>
        <row r="35">
          <cell r="A35">
            <v>2035</v>
          </cell>
          <cell r="B35">
            <v>-3645.4272918429033</v>
          </cell>
          <cell r="C35">
            <v>-28019.793664765995</v>
          </cell>
          <cell r="D35">
            <v>4981.6750964581652</v>
          </cell>
          <cell r="E35">
            <v>-4645.4272918429033</v>
          </cell>
          <cell r="F35">
            <v>-1000</v>
          </cell>
          <cell r="G35">
            <v>-51716.453353371006</v>
          </cell>
          <cell r="H35">
            <v>-23696.65968860501</v>
          </cell>
          <cell r="I35">
            <v>-23994.822325397912</v>
          </cell>
          <cell r="J35">
            <v>-28976.497421856078</v>
          </cell>
          <cell r="K35">
            <v>-4645.4272918429033</v>
          </cell>
          <cell r="L35">
            <v>0</v>
          </cell>
          <cell r="M35">
            <v>-51716.453353371006</v>
          </cell>
          <cell r="N35">
            <v>0</v>
          </cell>
          <cell r="O35">
            <v>-5644.9198250759991</v>
          </cell>
          <cell r="P35">
            <v>18349.902500321914</v>
          </cell>
          <cell r="Q35">
            <v>-6247.8646701184862</v>
          </cell>
          <cell r="R35">
            <v>-1602.4373782755829</v>
          </cell>
          <cell r="S35">
            <v>-63986.904956675746</v>
          </cell>
          <cell r="T35">
            <v>-12270.45160330474</v>
          </cell>
          <cell r="U35">
            <v>-19306.765224686038</v>
          </cell>
          <cell r="V35">
            <v>-13661.84539961004</v>
          </cell>
          <cell r="W35">
            <v>-6338.7795467519136</v>
          </cell>
          <cell r="X35">
            <v>-90.914876633427411</v>
          </cell>
          <cell r="Y35">
            <v>-65578.144553080056</v>
          </cell>
          <cell r="Z35">
            <v>-1591.2395964043099</v>
          </cell>
          <cell r="AA35">
            <v>-21215.51881131118</v>
          </cell>
          <cell r="AB35">
            <v>-1908.7535866251419</v>
          </cell>
          <cell r="AC35">
            <v>-6536.2457384303043</v>
          </cell>
          <cell r="AD35">
            <v>-197.46619167839071</v>
          </cell>
          <cell r="AE35">
            <v>-66996.248548178119</v>
          </cell>
          <cell r="AF35">
            <v>-1418.103995098063</v>
          </cell>
          <cell r="AG35">
            <v>-22775.99969136341</v>
          </cell>
          <cell r="AH35">
            <v>-1560.4808800522296</v>
          </cell>
          <cell r="AI35">
            <v>-6544.0984909310791</v>
          </cell>
          <cell r="AJ35">
            <v>-7.8527525007748409</v>
          </cell>
          <cell r="AK35">
            <v>-67164.061935380974</v>
          </cell>
          <cell r="AL35">
            <v>-167.81338720285567</v>
          </cell>
          <cell r="AM35">
            <v>-22976.967070161398</v>
          </cell>
          <cell r="AN35">
            <v>-200.9673787979882</v>
          </cell>
          <cell r="AO35">
            <v>-6464.6964193929707</v>
          </cell>
          <cell r="AP35">
            <v>79.40207153810843</v>
          </cell>
          <cell r="AQ35">
            <v>-65417.216361542596</v>
          </cell>
          <cell r="AR35">
            <v>1746.8455738383782</v>
          </cell>
          <cell r="AS35">
            <v>-20878.89892351591</v>
          </cell>
          <cell r="AT35">
            <v>2098.068146645488</v>
          </cell>
          <cell r="AU35">
            <v>-6380.8716998627915</v>
          </cell>
          <cell r="AV35">
            <v>83.824719530179209</v>
          </cell>
          <cell r="AW35">
            <v>-64309.734023066638</v>
          </cell>
          <cell r="AX35">
            <v>1107.4823384759584</v>
          </cell>
          <cell r="AY35">
            <v>-19607.359058657697</v>
          </cell>
          <cell r="AZ35">
            <v>1271.5398648582122</v>
          </cell>
        </row>
        <row r="36">
          <cell r="A36">
            <v>2036</v>
          </cell>
          <cell r="B36">
            <v>-3698.911482968615</v>
          </cell>
          <cell r="C36">
            <v>-31718.70514773461</v>
          </cell>
          <cell r="D36">
            <v>384.62169745385313</v>
          </cell>
          <cell r="E36">
            <v>-4698.911482968615</v>
          </cell>
          <cell r="F36">
            <v>-1000</v>
          </cell>
          <cell r="G36">
            <v>-56415.364836339621</v>
          </cell>
          <cell r="H36">
            <v>-24696.65968860501</v>
          </cell>
          <cell r="I36">
            <v>-30103.296781685149</v>
          </cell>
          <cell r="J36">
            <v>-30487.918479139003</v>
          </cell>
          <cell r="K36">
            <v>-4698.911482968615</v>
          </cell>
          <cell r="L36">
            <v>0</v>
          </cell>
          <cell r="M36">
            <v>-56415.364836339621</v>
          </cell>
          <cell r="N36">
            <v>0</v>
          </cell>
          <cell r="O36">
            <v>-11120.118574909628</v>
          </cell>
          <cell r="P36">
            <v>18983.178206775519</v>
          </cell>
          <cell r="Q36">
            <v>-6467.7738366844351</v>
          </cell>
          <cell r="R36">
            <v>-1768.8623537158201</v>
          </cell>
          <cell r="S36">
            <v>-70454.678793360188</v>
          </cell>
          <cell r="T36">
            <v>-14039.313957020568</v>
          </cell>
          <cell r="U36">
            <v>-26809.895377477613</v>
          </cell>
          <cell r="V36">
            <v>-15689.776802567985</v>
          </cell>
          <cell r="W36">
            <v>-6559.376683754861</v>
          </cell>
          <cell r="X36">
            <v>-91.602847070425923</v>
          </cell>
          <cell r="Y36">
            <v>-72137.521236834917</v>
          </cell>
          <cell r="Z36">
            <v>-1682.8424434747285</v>
          </cell>
          <cell r="AA36">
            <v>-28844.626680993737</v>
          </cell>
          <cell r="AB36">
            <v>-2034.7313035161242</v>
          </cell>
          <cell r="AC36">
            <v>-6775.0264419588393</v>
          </cell>
          <cell r="AD36">
            <v>-215.64975820397831</v>
          </cell>
          <cell r="AE36">
            <v>-73771.274990136953</v>
          </cell>
          <cell r="AF36">
            <v>-1633.7537533020368</v>
          </cell>
          <cell r="AG36">
            <v>-30650.695792382856</v>
          </cell>
          <cell r="AH36">
            <v>-1806.0691113891189</v>
          </cell>
          <cell r="AI36">
            <v>-6782.8773019329619</v>
          </cell>
          <cell r="AJ36">
            <v>-7.8508599741226135</v>
          </cell>
          <cell r="AK36">
            <v>-73946.939237313942</v>
          </cell>
          <cell r="AL36">
            <v>-175.66424717698828</v>
          </cell>
          <cell r="AM36">
            <v>-30863.077984670592</v>
          </cell>
          <cell r="AN36">
            <v>-212.38219228773596</v>
          </cell>
          <cell r="AO36">
            <v>-6703.4752303948517</v>
          </cell>
          <cell r="AP36">
            <v>79.402071538110249</v>
          </cell>
          <cell r="AQ36">
            <v>-72120.691591937444</v>
          </cell>
          <cell r="AR36">
            <v>1826.2476453764975</v>
          </cell>
          <cell r="AS36">
            <v>-28648.400646645005</v>
          </cell>
          <cell r="AT36">
            <v>2214.6773380255872</v>
          </cell>
          <cell r="AU36">
            <v>-6616.7662714041471</v>
          </cell>
          <cell r="AV36">
            <v>86.708958990704559</v>
          </cell>
          <cell r="AW36">
            <v>-70926.500294470781</v>
          </cell>
          <cell r="AX36">
            <v>1194.1912974666629</v>
          </cell>
          <cell r="AY36">
            <v>-27267.602347360178</v>
          </cell>
          <cell r="AZ36">
            <v>1380.7982992848265</v>
          </cell>
        </row>
        <row r="37">
          <cell r="A37">
            <v>2037</v>
          </cell>
          <cell r="B37">
            <v>-3631.5998535765443</v>
          </cell>
          <cell r="C37">
            <v>-35350.305001311157</v>
          </cell>
          <cell r="D37">
            <v>-4204.0381880983959</v>
          </cell>
          <cell r="E37">
            <v>-4631.5998535765457</v>
          </cell>
          <cell r="F37">
            <v>-1000.0000000000014</v>
          </cell>
          <cell r="G37">
            <v>-61046.964689916167</v>
          </cell>
          <cell r="H37">
            <v>-25696.65968860501</v>
          </cell>
          <cell r="I37">
            <v>-36234.515615292687</v>
          </cell>
          <cell r="J37">
            <v>-32030.477427194292</v>
          </cell>
          <cell r="K37">
            <v>-4631.5998535765457</v>
          </cell>
          <cell r="L37">
            <v>0</v>
          </cell>
          <cell r="M37">
            <v>-61046.964689916167</v>
          </cell>
          <cell r="N37">
            <v>0</v>
          </cell>
          <cell r="O37">
            <v>-16628.139852213997</v>
          </cell>
          <cell r="P37">
            <v>19606.375763078689</v>
          </cell>
          <cell r="Q37">
            <v>-6567.800620739954</v>
          </cell>
          <cell r="R37">
            <v>-1936.2007671634083</v>
          </cell>
          <cell r="S37">
            <v>-77022.479414100148</v>
          </cell>
          <cell r="T37">
            <v>-15975.51472418398</v>
          </cell>
          <cell r="U37">
            <v>-34549.463871193955</v>
          </cell>
          <cell r="V37">
            <v>-17921.324018979958</v>
          </cell>
          <cell r="W37">
            <v>-6659.5343486848815</v>
          </cell>
          <cell r="X37">
            <v>-91.733727944927523</v>
          </cell>
          <cell r="Y37">
            <v>-78797.055585519804</v>
          </cell>
          <cell r="Z37">
            <v>-1774.576171419656</v>
          </cell>
          <cell r="AA37">
            <v>-36712.513409754742</v>
          </cell>
          <cell r="AB37">
            <v>-2163.0495385607865</v>
          </cell>
          <cell r="AC37">
            <v>-6893.1663982180735</v>
          </cell>
          <cell r="AD37">
            <v>-233.632049533192</v>
          </cell>
          <cell r="AE37">
            <v>-80664.44138835503</v>
          </cell>
          <cell r="AF37">
            <v>-1867.3858028352261</v>
          </cell>
          <cell r="AG37">
            <v>-38786.543709578174</v>
          </cell>
          <cell r="AH37">
            <v>-2074.0302998234329</v>
          </cell>
          <cell r="AI37">
            <v>-6901.0753216463299</v>
          </cell>
          <cell r="AJ37">
            <v>-7.9089234282564576</v>
          </cell>
          <cell r="AK37">
            <v>-80848.014558960276</v>
          </cell>
          <cell r="AL37">
            <v>-183.57317060524656</v>
          </cell>
          <cell r="AM37">
            <v>-39010.601208999768</v>
          </cell>
          <cell r="AN37">
            <v>-224.05749942159309</v>
          </cell>
          <cell r="AO37">
            <v>-6821.6732501082197</v>
          </cell>
          <cell r="AP37">
            <v>79.402071538110249</v>
          </cell>
          <cell r="AQ37">
            <v>-78942.364842045659</v>
          </cell>
          <cell r="AR37">
            <v>1905.6497169146169</v>
          </cell>
          <cell r="AS37">
            <v>-36677.246733343003</v>
          </cell>
          <cell r="AT37">
            <v>2333.3544756567644</v>
          </cell>
          <cell r="AU37">
            <v>-6732.1226758854655</v>
          </cell>
          <cell r="AV37">
            <v>89.550574222754221</v>
          </cell>
          <cell r="AW37">
            <v>-77658.622970356242</v>
          </cell>
          <cell r="AX37">
            <v>1283.7418716894172</v>
          </cell>
          <cell r="AY37">
            <v>-35182.410796399832</v>
          </cell>
          <cell r="AZ37">
            <v>1494.835936943171</v>
          </cell>
        </row>
        <row r="38">
          <cell r="A38">
            <v>2038</v>
          </cell>
          <cell r="B38">
            <v>-3504.9499233823158</v>
          </cell>
          <cell r="C38">
            <v>-38855.254924693472</v>
          </cell>
          <cell r="D38">
            <v>-8721.3422676908576</v>
          </cell>
          <cell r="E38">
            <v>-4504.9499233823153</v>
          </cell>
          <cell r="F38">
            <v>-999.99999999999955</v>
          </cell>
          <cell r="G38">
            <v>-65551.91461329849</v>
          </cell>
          <cell r="H38">
            <v>-26696.659688605017</v>
          </cell>
          <cell r="I38">
            <v>-42322.097011442362</v>
          </cell>
          <cell r="J38">
            <v>-33600.754743751502</v>
          </cell>
          <cell r="K38">
            <v>-4504.9499233823153</v>
          </cell>
          <cell r="L38">
            <v>0</v>
          </cell>
          <cell r="M38">
            <v>-65551.91461329849</v>
          </cell>
          <cell r="N38">
            <v>0</v>
          </cell>
          <cell r="O38">
            <v>-22099.772982472005</v>
          </cell>
          <cell r="P38">
            <v>20222.324028970357</v>
          </cell>
          <cell r="Q38">
            <v>-6629.0747580374637</v>
          </cell>
          <cell r="R38">
            <v>-2124.1248346551483</v>
          </cell>
          <cell r="S38">
            <v>-83651.554172137607</v>
          </cell>
          <cell r="T38">
            <v>-18099.639558839117</v>
          </cell>
          <cell r="U38">
            <v>-42482.198465922156</v>
          </cell>
          <cell r="V38">
            <v>-20382.425483450152</v>
          </cell>
          <cell r="W38">
            <v>-6720.6439398720031</v>
          </cell>
          <cell r="X38">
            <v>-91.569181834539449</v>
          </cell>
          <cell r="Y38">
            <v>-85517.699525391799</v>
          </cell>
          <cell r="Z38">
            <v>-1866.1453532541927</v>
          </cell>
          <cell r="AA38">
            <v>-44775.658826134357</v>
          </cell>
          <cell r="AB38">
            <v>-2293.4603602122006</v>
          </cell>
          <cell r="AC38">
            <v>-6972.2952457629208</v>
          </cell>
          <cell r="AD38">
            <v>-251.65130589091768</v>
          </cell>
          <cell r="AE38">
            <v>-87636.736634117944</v>
          </cell>
          <cell r="AF38">
            <v>-2119.0371087261447</v>
          </cell>
          <cell r="AG38">
            <v>-47140.464483483796</v>
          </cell>
          <cell r="AH38">
            <v>-2364.8056573494396</v>
          </cell>
          <cell r="AI38">
            <v>-6980.2462188004592</v>
          </cell>
          <cell r="AJ38">
            <v>-7.9509730375384606</v>
          </cell>
          <cell r="AK38">
            <v>-87828.260777760734</v>
          </cell>
          <cell r="AL38">
            <v>-191.52414364278957</v>
          </cell>
          <cell r="AM38">
            <v>-47376.446389430203</v>
          </cell>
          <cell r="AN38">
            <v>-235.98190594640619</v>
          </cell>
          <cell r="AO38">
            <v>-6900.8441472623508</v>
          </cell>
          <cell r="AP38">
            <v>79.40207153810843</v>
          </cell>
          <cell r="AQ38">
            <v>-85843.208989308012</v>
          </cell>
          <cell r="AR38">
            <v>1985.0517884527217</v>
          </cell>
          <cell r="AS38">
            <v>-44922.310156952743</v>
          </cell>
          <cell r="AT38">
            <v>2454.13623247746</v>
          </cell>
          <cell r="AU38">
            <v>-6808.49395212132</v>
          </cell>
          <cell r="AV38">
            <v>92.350195141030781</v>
          </cell>
          <cell r="AW38">
            <v>-84467.116922477566</v>
          </cell>
          <cell r="AX38">
            <v>1376.0920668304461</v>
          </cell>
          <cell r="AY38">
            <v>-43308.614619090244</v>
          </cell>
          <cell r="AZ38">
            <v>1613.6955378624989</v>
          </cell>
        </row>
        <row r="39">
          <cell r="A39">
            <v>2039</v>
          </cell>
          <cell r="B39">
            <v>-3247.7033385946347</v>
          </cell>
          <cell r="C39">
            <v>-42102.958263288107</v>
          </cell>
          <cell r="D39">
            <v>-13046.885943004741</v>
          </cell>
          <cell r="E39">
            <v>-4247.7033385946352</v>
          </cell>
          <cell r="F39">
            <v>-1000.0000000000005</v>
          </cell>
          <cell r="G39">
            <v>-69799.617951893131</v>
          </cell>
          <cell r="H39">
            <v>-27696.659688605025</v>
          </cell>
          <cell r="I39">
            <v>-48245.765285774571</v>
          </cell>
          <cell r="J39">
            <v>-35198.879342769826</v>
          </cell>
          <cell r="K39">
            <v>-4247.7033385946352</v>
          </cell>
          <cell r="L39">
            <v>0</v>
          </cell>
          <cell r="M39">
            <v>-69799.617951893131</v>
          </cell>
          <cell r="N39">
            <v>0</v>
          </cell>
          <cell r="O39">
            <v>-27409.961224550007</v>
          </cell>
          <cell r="P39">
            <v>20835.804061224564</v>
          </cell>
          <cell r="Q39">
            <v>-6601.7448476435666</v>
          </cell>
          <cell r="R39">
            <v>-2354.0415090489314</v>
          </cell>
          <cell r="S39">
            <v>-90253.299019781174</v>
          </cell>
          <cell r="T39">
            <v>-20453.681067888043</v>
          </cell>
          <cell r="U39">
            <v>-50531.019630411916</v>
          </cell>
          <cell r="V39">
            <v>-23121.05840586191</v>
          </cell>
          <cell r="W39">
            <v>-6693.3793671063086</v>
          </cell>
          <cell r="X39">
            <v>-91.634519462741991</v>
          </cell>
          <cell r="Y39">
            <v>-92211.078892498103</v>
          </cell>
          <cell r="Z39">
            <v>-1957.7798727169284</v>
          </cell>
          <cell r="AA39">
            <v>-52957.261886194661</v>
          </cell>
          <cell r="AB39">
            <v>-2426.2422557827449</v>
          </cell>
          <cell r="AC39">
            <v>-6963.7063905090909</v>
          </cell>
          <cell r="AD39">
            <v>-270.32702340278229</v>
          </cell>
          <cell r="AE39">
            <v>-94600.443024627035</v>
          </cell>
          <cell r="AF39">
            <v>-2389.3641321289324</v>
          </cell>
          <cell r="AG39">
            <v>-55636.739486412582</v>
          </cell>
          <cell r="AH39">
            <v>-2679.4776002179206</v>
          </cell>
          <cell r="AI39">
            <v>-6971.6537286237199</v>
          </cell>
          <cell r="AJ39">
            <v>-7.9473381146290194</v>
          </cell>
          <cell r="AK39">
            <v>-94799.914506384448</v>
          </cell>
          <cell r="AL39">
            <v>-199.47148175741313</v>
          </cell>
          <cell r="AM39">
            <v>-55884.853631268743</v>
          </cell>
          <cell r="AN39">
            <v>-248.11414485616115</v>
          </cell>
          <cell r="AO39">
            <v>-6892.2516570856114</v>
          </cell>
          <cell r="AP39">
            <v>79.40207153810843</v>
          </cell>
          <cell r="AQ39">
            <v>-92735.460646393622</v>
          </cell>
          <cell r="AR39">
            <v>2064.4538599908265</v>
          </cell>
          <cell r="AS39">
            <v>-53307.793699485082</v>
          </cell>
          <cell r="AT39">
            <v>2577.0599317836604</v>
          </cell>
          <cell r="AU39">
            <v>-6797.1432147344585</v>
          </cell>
          <cell r="AV39">
            <v>95.108442351152917</v>
          </cell>
          <cell r="AW39">
            <v>-91264.260137212026</v>
          </cell>
          <cell r="AX39">
            <v>1471.2005091815954</v>
          </cell>
          <cell r="AY39">
            <v>-51570.372458501457</v>
          </cell>
          <cell r="AZ39">
            <v>1737.4212409836255</v>
          </cell>
        </row>
        <row r="40">
          <cell r="A40">
            <v>2040</v>
          </cell>
          <cell r="B40">
            <v>-2670.8453508487642</v>
          </cell>
          <cell r="C40">
            <v>-44773.803614136872</v>
          </cell>
          <cell r="D40">
            <v>-16860.995640602967</v>
          </cell>
          <cell r="E40">
            <v>-3670.8453508487651</v>
          </cell>
          <cell r="F40">
            <v>-1000.0000000000009</v>
          </cell>
          <cell r="G40">
            <v>-73470.463302741889</v>
          </cell>
          <cell r="H40">
            <v>-28696.659688605017</v>
          </cell>
          <cell r="I40">
            <v>-53686.340708285046</v>
          </cell>
          <cell r="J40">
            <v>-36825.345067682079</v>
          </cell>
          <cell r="K40">
            <v>-3670.8453508487651</v>
          </cell>
          <cell r="L40">
            <v>0</v>
          </cell>
          <cell r="M40">
            <v>-73470.463302741889</v>
          </cell>
          <cell r="N40">
            <v>0</v>
          </cell>
          <cell r="O40">
            <v>-32241.108254178162</v>
          </cell>
          <cell r="P40">
            <v>21445.232454106885</v>
          </cell>
          <cell r="Q40">
            <v>-6297.4903607415818</v>
          </cell>
          <cell r="R40">
            <v>-2626.6450098928167</v>
          </cell>
          <cell r="S40">
            <v>-96550.78938052275</v>
          </cell>
          <cell r="T40">
            <v>-23080.326077780861</v>
          </cell>
          <cell r="U40">
            <v>-58426.038284764822</v>
          </cell>
          <cell r="V40">
            <v>-26184.93003058666</v>
          </cell>
          <cell r="W40">
            <v>-6389.7890607443405</v>
          </cell>
          <cell r="X40">
            <v>-92.298700002758778</v>
          </cell>
          <cell r="Y40">
            <v>-98600.867953242443</v>
          </cell>
          <cell r="Z40">
            <v>-2050.0785727196926</v>
          </cell>
          <cell r="AA40">
            <v>-60988.073599741008</v>
          </cell>
          <cell r="AB40">
            <v>-2562.0353149761868</v>
          </cell>
          <cell r="AC40">
            <v>-6679.7318921555698</v>
          </cell>
          <cell r="AD40">
            <v>-289.94283141122924</v>
          </cell>
          <cell r="AE40">
            <v>-101280.17491678261</v>
          </cell>
          <cell r="AF40">
            <v>-2679.3069635401625</v>
          </cell>
          <cell r="AG40">
            <v>-64007.473667828031</v>
          </cell>
          <cell r="AH40">
            <v>-3019.4000680870231</v>
          </cell>
          <cell r="AI40">
            <v>-6687.6033552251811</v>
          </cell>
          <cell r="AJ40">
            <v>-7.871463069611309</v>
          </cell>
          <cell r="AK40">
            <v>-101487.51786160962</v>
          </cell>
          <cell r="AL40">
            <v>-207.34294482701807</v>
          </cell>
          <cell r="AM40">
            <v>-64267.859329554209</v>
          </cell>
          <cell r="AN40">
            <v>-260.3856617261772</v>
          </cell>
          <cell r="AO40">
            <v>-6608.2012836870736</v>
          </cell>
          <cell r="AP40">
            <v>79.402071538107521</v>
          </cell>
          <cell r="AQ40">
            <v>-99343.661930080692</v>
          </cell>
          <cell r="AR40">
            <v>2143.8559315289313</v>
          </cell>
          <cell r="AS40">
            <v>-61565.695770791957</v>
          </cell>
          <cell r="AT40">
            <v>2702.1635587622513</v>
          </cell>
          <cell r="AU40">
            <v>-6510.3753563998407</v>
          </cell>
          <cell r="AV40">
            <v>97.825927287232844</v>
          </cell>
          <cell r="AW40">
            <v>-97774.635493611873</v>
          </cell>
          <cell r="AX40">
            <v>1569.0264364688192</v>
          </cell>
          <cell r="AY40">
            <v>-59699.637191350936</v>
          </cell>
          <cell r="AZ40">
            <v>1866.0585794410217</v>
          </cell>
        </row>
        <row r="41">
          <cell r="A41">
            <v>2041</v>
          </cell>
          <cell r="B41">
            <v>-1942.0600555954261</v>
          </cell>
          <cell r="C41">
            <v>-46715.863669732295</v>
          </cell>
          <cell r="D41">
            <v>-20005.561554784501</v>
          </cell>
          <cell r="E41">
            <v>-2942.0600555954261</v>
          </cell>
          <cell r="F41">
            <v>-1000</v>
          </cell>
          <cell r="G41">
            <v>-76412.523358337319</v>
          </cell>
          <cell r="H41">
            <v>-29696.659688605025</v>
          </cell>
          <cell r="I41">
            <v>-58486.216074520133</v>
          </cell>
          <cell r="J41">
            <v>-38480.654519735632</v>
          </cell>
          <cell r="K41">
            <v>-2942.0600555954261</v>
          </cell>
          <cell r="L41">
            <v>0</v>
          </cell>
          <cell r="M41">
            <v>-76412.523358337319</v>
          </cell>
          <cell r="N41">
            <v>0</v>
          </cell>
          <cell r="O41">
            <v>-36436.886905188701</v>
          </cell>
          <cell r="P41">
            <v>22049.329169331431</v>
          </cell>
          <cell r="Q41">
            <v>-5807.3837658505536</v>
          </cell>
          <cell r="R41">
            <v>-2865.3237102551275</v>
          </cell>
          <cell r="S41">
            <v>-102358.1731463733</v>
          </cell>
          <cell r="T41">
            <v>-25945.649788035982</v>
          </cell>
          <cell r="U41">
            <v>-65976.077559886355</v>
          </cell>
          <cell r="V41">
            <v>-29539.190654697653</v>
          </cell>
          <cell r="W41">
            <v>-5900.0508295915697</v>
          </cell>
          <cell r="X41">
            <v>-92.667063741016136</v>
          </cell>
          <cell r="Y41">
            <v>-104500.91878283401</v>
          </cell>
          <cell r="Z41">
            <v>-2142.745636460706</v>
          </cell>
          <cell r="AA41">
            <v>-68676.658075014988</v>
          </cell>
          <cell r="AB41">
            <v>-2700.5805151286331</v>
          </cell>
          <cell r="AC41">
            <v>-6209.6954525932742</v>
          </cell>
          <cell r="AD41">
            <v>-309.64462300170453</v>
          </cell>
          <cell r="AE41">
            <v>-107489.87036937589</v>
          </cell>
          <cell r="AF41">
            <v>-2988.9515865418798</v>
          </cell>
          <cell r="AG41">
            <v>-72061.754906745962</v>
          </cell>
          <cell r="AH41">
            <v>-3385.0968317309744</v>
          </cell>
          <cell r="AI41">
            <v>-6217.4796571436846</v>
          </cell>
          <cell r="AJ41">
            <v>-7.7842045504103226</v>
          </cell>
          <cell r="AK41">
            <v>-107704.99751875331</v>
          </cell>
          <cell r="AL41">
            <v>-215.12714937742567</v>
          </cell>
          <cell r="AM41">
            <v>-72334.542449782224</v>
          </cell>
          <cell r="AN41">
            <v>-272.78754303626192</v>
          </cell>
          <cell r="AO41">
            <v>-6138.0775856055761</v>
          </cell>
          <cell r="AP41">
            <v>79.40207153810843</v>
          </cell>
          <cell r="AQ41">
            <v>-105481.73951568626</v>
          </cell>
          <cell r="AR41">
            <v>2223.2580030670506</v>
          </cell>
          <cell r="AS41">
            <v>-69505.056677553061</v>
          </cell>
          <cell r="AT41">
            <v>2829.4857722291636</v>
          </cell>
          <cell r="AU41">
            <v>-6037.574333258166</v>
          </cell>
          <cell r="AV41">
            <v>100.50325234741013</v>
          </cell>
          <cell r="AW41">
            <v>-103812.20982687004</v>
          </cell>
          <cell r="AX41">
            <v>1669.5296888162266</v>
          </cell>
          <cell r="AY41">
            <v>-67505.402181301644</v>
          </cell>
          <cell r="AZ41">
            <v>1999.6544962514163</v>
          </cell>
        </row>
        <row r="42">
          <cell r="A42">
            <v>2042</v>
          </cell>
          <cell r="B42">
            <v>-969.38299211502635</v>
          </cell>
          <cell r="C42">
            <v>-47685.246661847319</v>
          </cell>
          <cell r="D42">
            <v>-22231.329915867071</v>
          </cell>
          <cell r="E42">
            <v>-1969.3829921150264</v>
          </cell>
          <cell r="F42">
            <v>-1000</v>
          </cell>
          <cell r="G42">
            <v>-78381.906350452351</v>
          </cell>
          <cell r="H42">
            <v>-30696.659688605032</v>
          </cell>
          <cell r="I42">
            <v>-62396.649129170502</v>
          </cell>
          <cell r="J42">
            <v>-40165.319213303432</v>
          </cell>
          <cell r="K42">
            <v>-1969.3829921150264</v>
          </cell>
          <cell r="L42">
            <v>0</v>
          </cell>
          <cell r="M42">
            <v>-78381.906350452351</v>
          </cell>
          <cell r="N42">
            <v>0</v>
          </cell>
          <cell r="O42">
            <v>-39739.383476729068</v>
          </cell>
          <cell r="P42">
            <v>22657.265652441434</v>
          </cell>
          <cell r="Q42">
            <v>-5044.8721790098471</v>
          </cell>
          <cell r="R42">
            <v>-3075.4891868948207</v>
          </cell>
          <cell r="S42">
            <v>-107403.04532538315</v>
          </cell>
          <cell r="T42">
            <v>-29021.1389749308</v>
          </cell>
          <cell r="U42">
            <v>-72900.269202476993</v>
          </cell>
          <cell r="V42">
            <v>-33160.885725747925</v>
          </cell>
          <cell r="W42">
            <v>-5138.3082979995424</v>
          </cell>
          <cell r="X42">
            <v>-93.436118989695387</v>
          </cell>
          <cell r="Y42">
            <v>-109639.22708083355</v>
          </cell>
          <cell r="Z42">
            <v>-2236.1817554503941</v>
          </cell>
          <cell r="AA42">
            <v>-75742.608238154702</v>
          </cell>
          <cell r="AB42">
            <v>-2842.339035677709</v>
          </cell>
          <cell r="AC42">
            <v>-5468.7269375524211</v>
          </cell>
          <cell r="AD42">
            <v>-330.41863955287863</v>
          </cell>
          <cell r="AE42">
            <v>-112958.59730692831</v>
          </cell>
          <cell r="AF42">
            <v>-3319.3702260947612</v>
          </cell>
          <cell r="AG42">
            <v>-79520.744888633388</v>
          </cell>
          <cell r="AH42">
            <v>-3778.1366504786856</v>
          </cell>
          <cell r="AI42">
            <v>-5476.3959553569248</v>
          </cell>
          <cell r="AJ42">
            <v>-7.6690178045037101</v>
          </cell>
          <cell r="AK42">
            <v>-113181.39347411024</v>
          </cell>
          <cell r="AL42">
            <v>-222.79616718193574</v>
          </cell>
          <cell r="AM42">
            <v>-79806.039061074785</v>
          </cell>
          <cell r="AN42">
            <v>-285.29417244139768</v>
          </cell>
          <cell r="AO42">
            <v>-5396.9938838188236</v>
          </cell>
          <cell r="AP42">
            <v>79.402071538101154</v>
          </cell>
          <cell r="AQ42">
            <v>-110878.73339950509</v>
          </cell>
          <cell r="AR42">
            <v>2302.6600746051554</v>
          </cell>
          <cell r="AS42">
            <v>-76846.973144499527</v>
          </cell>
          <cell r="AT42">
            <v>2959.0659165752586</v>
          </cell>
          <cell r="AU42">
            <v>-5293.8528727914327</v>
          </cell>
          <cell r="AV42">
            <v>103.14101102739096</v>
          </cell>
          <cell r="AW42">
            <v>-109106.06269966147</v>
          </cell>
          <cell r="AX42">
            <v>1772.670699843613</v>
          </cell>
          <cell r="AY42">
            <v>-74708.715784085216</v>
          </cell>
          <cell r="AZ42">
            <v>2138.2573604143108</v>
          </cell>
        </row>
        <row r="43">
          <cell r="A43">
            <v>2043</v>
          </cell>
          <cell r="B43">
            <v>135.96679257668075</v>
          </cell>
          <cell r="C43">
            <v>-47549.279869270642</v>
          </cell>
          <cell r="D43">
            <v>-23395.486854824412</v>
          </cell>
          <cell r="E43">
            <v>-864.03320742331925</v>
          </cell>
          <cell r="F43">
            <v>-1000</v>
          </cell>
          <cell r="G43">
            <v>-79245.939557875667</v>
          </cell>
          <cell r="H43">
            <v>-31696.659688605025</v>
          </cell>
          <cell r="I43">
            <v>-65275.346588773689</v>
          </cell>
          <cell r="J43">
            <v>-41879.859733949277</v>
          </cell>
          <cell r="K43">
            <v>-864.03320742331925</v>
          </cell>
          <cell r="L43">
            <v>0</v>
          </cell>
          <cell r="M43">
            <v>-79245.939557875667</v>
          </cell>
          <cell r="N43">
            <v>0</v>
          </cell>
          <cell r="O43">
            <v>-42000.459665606249</v>
          </cell>
          <cell r="P43">
            <v>23274.88692316744</v>
          </cell>
          <cell r="Q43">
            <v>-4125.4578368777384</v>
          </cell>
          <cell r="R43">
            <v>-3261.4246294544191</v>
          </cell>
          <cell r="S43">
            <v>-111528.50316226089</v>
          </cell>
          <cell r="T43">
            <v>-32282.563604385228</v>
          </cell>
          <cell r="U43">
            <v>-79031.350052052105</v>
          </cell>
          <cell r="V43">
            <v>-37030.890386445855</v>
          </cell>
          <cell r="W43">
            <v>-4220.0617718025405</v>
          </cell>
          <cell r="X43">
            <v>-94.603934924802161</v>
          </cell>
          <cell r="Y43">
            <v>-113859.28885263609</v>
          </cell>
          <cell r="Z43">
            <v>-2330.7856903751963</v>
          </cell>
          <cell r="AA43">
            <v>-82019.124564449128</v>
          </cell>
          <cell r="AB43">
            <v>-2987.7745123970235</v>
          </cell>
          <cell r="AC43">
            <v>-4572.5392440325923</v>
          </cell>
          <cell r="AD43">
            <v>-352.47747223005172</v>
          </cell>
          <cell r="AE43">
            <v>-117531.1365509609</v>
          </cell>
          <cell r="AF43">
            <v>-3671.8476983248111</v>
          </cell>
          <cell r="AG43">
            <v>-86219.437297443539</v>
          </cell>
          <cell r="AH43">
            <v>-4200.3127329944109</v>
          </cell>
          <cell r="AI43">
            <v>-4580.0633221143098</v>
          </cell>
          <cell r="AJ43">
            <v>-7.5240780817175619</v>
          </cell>
          <cell r="AK43">
            <v>-117761.45679622455</v>
          </cell>
          <cell r="AL43">
            <v>-230.32024526364694</v>
          </cell>
          <cell r="AM43">
            <v>-86517.314952009954</v>
          </cell>
          <cell r="AN43">
            <v>-297.877654566415</v>
          </cell>
          <cell r="AO43">
            <v>-4500.6612505762087</v>
          </cell>
          <cell r="AP43">
            <v>79.402071538101154</v>
          </cell>
          <cell r="AQ43">
            <v>-115379.39465008129</v>
          </cell>
          <cell r="AR43">
            <v>2382.0621461432602</v>
          </cell>
          <cell r="AS43">
            <v>-83426.370918085406</v>
          </cell>
          <cell r="AT43">
            <v>3090.9440339245484</v>
          </cell>
          <cell r="AU43">
            <v>-4394.9214625242212</v>
          </cell>
          <cell r="AV43">
            <v>105.73978805198749</v>
          </cell>
          <cell r="AW43">
            <v>-113500.98416218569</v>
          </cell>
          <cell r="AX43">
            <v>1878.4104878955986</v>
          </cell>
          <cell r="AY43">
            <v>-81144.453934656092</v>
          </cell>
          <cell r="AZ43">
            <v>2281.9169834293134</v>
          </cell>
        </row>
        <row r="44">
          <cell r="A44">
            <v>2044</v>
          </cell>
          <cell r="B44">
            <v>1374.0058563298044</v>
          </cell>
          <cell r="C44">
            <v>-46175.274012940834</v>
          </cell>
          <cell r="D44">
            <v>-23345.9969652859</v>
          </cell>
          <cell r="E44">
            <v>374.00585632980432</v>
          </cell>
          <cell r="F44">
            <v>-1000</v>
          </cell>
          <cell r="G44">
            <v>-78871.933701545859</v>
          </cell>
          <cell r="H44">
            <v>-32696.659688605025</v>
          </cell>
          <cell r="I44">
            <v>-66970.802864582147</v>
          </cell>
          <cell r="J44">
            <v>-43624.805899296247</v>
          </cell>
          <cell r="K44">
            <v>374.00585632980432</v>
          </cell>
          <cell r="L44">
            <v>0</v>
          </cell>
          <cell r="M44">
            <v>-78871.933701545859</v>
          </cell>
          <cell r="N44">
            <v>0</v>
          </cell>
          <cell r="O44">
            <v>-43069.096821205392</v>
          </cell>
          <cell r="P44">
            <v>23901.706043376755</v>
          </cell>
          <cell r="Q44">
            <v>-3063.9552336936249</v>
          </cell>
          <cell r="R44">
            <v>-3437.9610900234293</v>
          </cell>
          <cell r="S44">
            <v>-114592.45839595451</v>
          </cell>
          <cell r="T44">
            <v>-35720.524694408654</v>
          </cell>
          <cell r="U44">
            <v>-84214.588170541174</v>
          </cell>
          <cell r="V44">
            <v>-41145.491349335782</v>
          </cell>
          <cell r="W44">
            <v>-3160.2403374481073</v>
          </cell>
          <cell r="X44">
            <v>-96.285103754482407</v>
          </cell>
          <cell r="Y44">
            <v>-117019.5291900842</v>
          </cell>
          <cell r="Z44">
            <v>-2427.070794129686</v>
          </cell>
          <cell r="AA44">
            <v>-87352.055938982783</v>
          </cell>
          <cell r="AB44">
            <v>-3137.4677684416092</v>
          </cell>
          <cell r="AC44">
            <v>-3536.0454710474846</v>
          </cell>
          <cell r="AD44">
            <v>-375.80513359937731</v>
          </cell>
          <cell r="AE44">
            <v>-121067.18202200839</v>
          </cell>
          <cell r="AF44">
            <v>-4047.6528319241916</v>
          </cell>
          <cell r="AG44">
            <v>-92005.456014126961</v>
          </cell>
          <cell r="AH44">
            <v>-4653.4000751441781</v>
          </cell>
          <cell r="AI44">
            <v>-3543.3892328091956</v>
          </cell>
          <cell r="AJ44">
            <v>-7.3437617617109936</v>
          </cell>
          <cell r="AK44">
            <v>-121304.84602903374</v>
          </cell>
          <cell r="AL44">
            <v>-237.66400702534884</v>
          </cell>
          <cell r="AM44">
            <v>-92315.959989846422</v>
          </cell>
          <cell r="AN44">
            <v>-310.50397571946087</v>
          </cell>
          <cell r="AO44">
            <v>-3463.9871612710945</v>
          </cell>
          <cell r="AP44">
            <v>79.402071538101154</v>
          </cell>
          <cell r="AQ44">
            <v>-118843.38181135239</v>
          </cell>
          <cell r="AR44">
            <v>2461.4642176813504</v>
          </cell>
          <cell r="AS44">
            <v>-89090.799113338813</v>
          </cell>
          <cell r="AT44">
            <v>3225.1608765076089</v>
          </cell>
          <cell r="AU44">
            <v>-3355.6870017662777</v>
          </cell>
          <cell r="AV44">
            <v>108.30015950481675</v>
          </cell>
          <cell r="AW44">
            <v>-116856.67116395196</v>
          </cell>
          <cell r="AX44">
            <v>1986.7106474004249</v>
          </cell>
          <cell r="AY44">
            <v>-86660.114477102499</v>
          </cell>
          <cell r="AZ44">
            <v>2430.684636236314</v>
          </cell>
        </row>
        <row r="45">
          <cell r="A45">
            <v>2045</v>
          </cell>
          <cell r="B45">
            <v>2752.1735052919616</v>
          </cell>
          <cell r="C45">
            <v>-43423.100507648873</v>
          </cell>
          <cell r="D45">
            <v>-21926.430623536722</v>
          </cell>
          <cell r="E45">
            <v>1752.1735052919614</v>
          </cell>
          <cell r="F45">
            <v>-1000.0000000000002</v>
          </cell>
          <cell r="G45">
            <v>-77119.76019625389</v>
          </cell>
          <cell r="H45">
            <v>-33696.659688605017</v>
          </cell>
          <cell r="I45">
            <v>-67327.127546284624</v>
          </cell>
          <cell r="J45">
            <v>-45400.696922747898</v>
          </cell>
          <cell r="K45">
            <v>1752.1735052919614</v>
          </cell>
          <cell r="L45">
            <v>0</v>
          </cell>
          <cell r="M45">
            <v>-77119.76019625389</v>
          </cell>
          <cell r="N45">
            <v>0</v>
          </cell>
          <cell r="O45">
            <v>-42794.197184545897</v>
          </cell>
          <cell r="P45">
            <v>24532.930361738727</v>
          </cell>
          <cell r="Q45">
            <v>-1901.8204672416243</v>
          </cell>
          <cell r="R45">
            <v>-3653.9939725335857</v>
          </cell>
          <cell r="S45">
            <v>-116494.27886319613</v>
          </cell>
          <cell r="T45">
            <v>-39374.51866694224</v>
          </cell>
          <cell r="U45">
            <v>-88347.046771292327</v>
          </cell>
          <cell r="V45">
            <v>-45552.84958674643</v>
          </cell>
          <cell r="W45">
            <v>-2000.1155662426993</v>
          </cell>
          <cell r="X45">
            <v>-98.295099001074959</v>
          </cell>
          <cell r="Y45">
            <v>-119019.6447563269</v>
          </cell>
          <cell r="Z45">
            <v>-2525.3658931307727</v>
          </cell>
          <cell r="AA45">
            <v>-91638.875885260612</v>
          </cell>
          <cell r="AB45">
            <v>-3291.8291139682842</v>
          </cell>
          <cell r="AC45">
            <v>-2399.9424998259542</v>
          </cell>
          <cell r="AD45">
            <v>-399.82693358325491</v>
          </cell>
          <cell r="AE45">
            <v>-123467.12452183434</v>
          </cell>
          <cell r="AF45">
            <v>-4447.4797655074362</v>
          </cell>
          <cell r="AG45">
            <v>-96777.483367135777</v>
          </cell>
          <cell r="AH45">
            <v>-5138.6074818751658</v>
          </cell>
          <cell r="AI45">
            <v>-2407.0917060638294</v>
          </cell>
          <cell r="AJ45">
            <v>-7.1492062378752053</v>
          </cell>
          <cell r="AK45">
            <v>-123711.93773509757</v>
          </cell>
          <cell r="AL45">
            <v>-244.81321326323086</v>
          </cell>
          <cell r="AM45">
            <v>-97100.643023539364</v>
          </cell>
          <cell r="AN45">
            <v>-323.15965640358627</v>
          </cell>
          <cell r="AO45">
            <v>-2327.6896345257287</v>
          </cell>
          <cell r="AP45">
            <v>79.402071538100699</v>
          </cell>
          <cell r="AQ45">
            <v>-121171.07144587811</v>
          </cell>
          <cell r="AR45">
            <v>2540.8662892194552</v>
          </cell>
          <cell r="AS45">
            <v>-93738.885104284651</v>
          </cell>
          <cell r="AT45">
            <v>3361.7579192547128</v>
          </cell>
          <cell r="AU45">
            <v>-2216.8669415698605</v>
          </cell>
          <cell r="AV45">
            <v>110.82269295586821</v>
          </cell>
          <cell r="AW45">
            <v>-119073.53810552182</v>
          </cell>
          <cell r="AX45">
            <v>2097.5333403562981</v>
          </cell>
          <cell r="AY45">
            <v>-91154.272037701099</v>
          </cell>
          <cell r="AZ45">
            <v>2584.6130665835517</v>
          </cell>
        </row>
        <row r="46">
          <cell r="A46">
            <v>2046</v>
          </cell>
          <cell r="B46">
            <v>4316.174721794031</v>
          </cell>
          <cell r="C46">
            <v>-39106.925785854844</v>
          </cell>
          <cell r="D46">
            <v>-18937.871531866422</v>
          </cell>
          <cell r="E46">
            <v>3316.1747217940319</v>
          </cell>
          <cell r="F46">
            <v>-999.99999999999909</v>
          </cell>
          <cell r="G46">
            <v>-73803.585474459862</v>
          </cell>
          <cell r="H46">
            <v>-34696.659688605017</v>
          </cell>
          <cell r="I46">
            <v>-66145.953111979383</v>
          </cell>
          <cell r="J46">
            <v>-47208.081580112965</v>
          </cell>
          <cell r="K46">
            <v>3316.1747217940319</v>
          </cell>
          <cell r="L46">
            <v>0</v>
          </cell>
          <cell r="M46">
            <v>-73803.585474459862</v>
          </cell>
          <cell r="N46">
            <v>0</v>
          </cell>
          <cell r="O46">
            <v>-40972.030942235702</v>
          </cell>
          <cell r="P46">
            <v>25173.922169743681</v>
          </cell>
          <cell r="Q46">
            <v>-555.59246676330804</v>
          </cell>
          <cell r="R46">
            <v>-3871.76718855734</v>
          </cell>
          <cell r="S46">
            <v>-117049.87132995944</v>
          </cell>
          <cell r="T46">
            <v>-43246.285855499576</v>
          </cell>
          <cell r="U46">
            <v>-91228.624093832143</v>
          </cell>
          <cell r="V46">
            <v>-50256.59315159644</v>
          </cell>
          <cell r="W46">
            <v>-656.64203985560914</v>
          </cell>
          <cell r="X46">
            <v>-101.0495730923011</v>
          </cell>
          <cell r="Y46">
            <v>-119676.28679618251</v>
          </cell>
          <cell r="Z46">
            <v>-2626.4154662230721</v>
          </cell>
          <cell r="AA46">
            <v>-94680.309460107906</v>
          </cell>
          <cell r="AB46">
            <v>-3451.685366275764</v>
          </cell>
          <cell r="AC46">
            <v>-1081.8870945138224</v>
          </cell>
          <cell r="AD46">
            <v>-425.24505465821323</v>
          </cell>
          <cell r="AE46">
            <v>-124549.01161634816</v>
          </cell>
          <cell r="AF46">
            <v>-4872.7248201656475</v>
          </cell>
          <cell r="AG46">
            <v>-100338.23453434113</v>
          </cell>
          <cell r="AH46">
            <v>-5657.9250742332224</v>
          </cell>
          <cell r="AI46">
            <v>-1088.7835686153774</v>
          </cell>
          <cell r="AJ46">
            <v>-6.8964741015549862</v>
          </cell>
          <cell r="AK46">
            <v>-124800.72130371294</v>
          </cell>
          <cell r="AL46">
            <v>-251.70968736478244</v>
          </cell>
          <cell r="AM46">
            <v>-100674.02157500909</v>
          </cell>
          <cell r="AN46">
            <v>-335.78704066795763</v>
          </cell>
          <cell r="AO46">
            <v>-1009.3814970772763</v>
          </cell>
          <cell r="AP46">
            <v>79.40207153810104</v>
          </cell>
          <cell r="AQ46">
            <v>-122180.45294295539</v>
          </cell>
          <cell r="AR46">
            <v>2620.2683607575455</v>
          </cell>
          <cell r="AS46">
            <v>-97173.244202396963</v>
          </cell>
          <cell r="AT46">
            <v>3500.7773726121231</v>
          </cell>
          <cell r="AU46">
            <v>-896.07354948983993</v>
          </cell>
          <cell r="AV46">
            <v>113.30794758743639</v>
          </cell>
          <cell r="AW46">
            <v>-119969.61165501166</v>
          </cell>
          <cell r="AX46">
            <v>2210.8412879437383</v>
          </cell>
          <cell r="AY46">
            <v>-94429.48768556735</v>
          </cell>
          <cell r="AZ46">
            <v>2743.7565168296132</v>
          </cell>
        </row>
        <row r="47">
          <cell r="A47">
            <v>2047</v>
          </cell>
          <cell r="B47">
            <v>5869.1696063845211</v>
          </cell>
          <cell r="C47">
            <v>-33237.756179470322</v>
          </cell>
          <cell r="D47">
            <v>-14356.736307677535</v>
          </cell>
          <cell r="E47">
            <v>4869.1696063845211</v>
          </cell>
          <cell r="F47">
            <v>-1000</v>
          </cell>
          <cell r="G47">
            <v>-68934.415868075346</v>
          </cell>
          <cell r="H47">
            <v>-35696.659688605025</v>
          </cell>
          <cell r="I47">
            <v>-63404.254686862521</v>
          </cell>
          <cell r="J47">
            <v>-49047.518379184985</v>
          </cell>
          <cell r="K47">
            <v>4869.1696063845211</v>
          </cell>
          <cell r="L47">
            <v>0</v>
          </cell>
          <cell r="M47">
            <v>-68934.415868075346</v>
          </cell>
          <cell r="N47">
            <v>0</v>
          </cell>
          <cell r="O47">
            <v>-37569.224700047147</v>
          </cell>
          <cell r="P47">
            <v>25835.029986815374</v>
          </cell>
          <cell r="Q47">
            <v>797.07269859915687</v>
          </cell>
          <cell r="R47">
            <v>-4072.0969077853642</v>
          </cell>
          <cell r="S47">
            <v>-116252.79863136029</v>
          </cell>
          <cell r="T47">
            <v>-47318.382763284942</v>
          </cell>
          <cell r="U47">
            <v>-92812.074582186367</v>
          </cell>
          <cell r="V47">
            <v>-55242.84988213922</v>
          </cell>
          <cell r="W47">
            <v>692.44500216644155</v>
          </cell>
          <cell r="X47">
            <v>-104.62769643271531</v>
          </cell>
          <cell r="Y47">
            <v>-118983.84179401607</v>
          </cell>
          <cell r="Z47">
            <v>-2731.0431626557838</v>
          </cell>
          <cell r="AA47">
            <v>-96430.037636681242</v>
          </cell>
          <cell r="AB47">
            <v>-3617.9630544948741</v>
          </cell>
          <cell r="AC47">
            <v>239.83679219768598</v>
          </cell>
          <cell r="AD47">
            <v>-452.60820996875555</v>
          </cell>
          <cell r="AE47">
            <v>-124309.17482415047</v>
          </cell>
          <cell r="AF47">
            <v>-5325.3330301343958</v>
          </cell>
          <cell r="AG47">
            <v>-102643.98683345174</v>
          </cell>
          <cell r="AH47">
            <v>-6213.9491967704962</v>
          </cell>
          <cell r="AI47">
            <v>233.26271432653084</v>
          </cell>
          <cell r="AJ47">
            <v>-6.57407787115514</v>
          </cell>
          <cell r="AK47">
            <v>-124567.45858938641</v>
          </cell>
          <cell r="AL47">
            <v>-258.28376523594488</v>
          </cell>
          <cell r="AM47">
            <v>-102992.30279606183</v>
          </cell>
          <cell r="AN47">
            <v>-348.3159626100969</v>
          </cell>
          <cell r="AO47">
            <v>312.66478586463199</v>
          </cell>
          <cell r="AP47">
            <v>79.402071538101154</v>
          </cell>
          <cell r="AQ47">
            <v>-121867.78815709076</v>
          </cell>
          <cell r="AR47">
            <v>2699.6704322956502</v>
          </cell>
          <cell r="AS47">
            <v>-99350.040600476117</v>
          </cell>
          <cell r="AT47">
            <v>3642.2621955857176</v>
          </cell>
          <cell r="AU47">
            <v>428.42126018269113</v>
          </cell>
          <cell r="AV47">
            <v>115.75647431805913</v>
          </cell>
          <cell r="AW47">
            <v>-119541.19039482897</v>
          </cell>
          <cell r="AX47">
            <v>2326.5977622617938</v>
          </cell>
          <cell r="AY47">
            <v>-96441.869858291087</v>
          </cell>
          <cell r="AZ47">
            <v>2908.1707421850297</v>
          </cell>
        </row>
        <row r="48">
          <cell r="A48">
            <v>2048</v>
          </cell>
          <cell r="B48">
            <v>7445.3441039701984</v>
          </cell>
          <cell r="C48">
            <v>-25792.412075500124</v>
          </cell>
          <cell r="D48">
            <v>-8131.734233631686</v>
          </cell>
          <cell r="E48">
            <v>6445.3441039701993</v>
          </cell>
          <cell r="F48">
            <v>-999.99999999999909</v>
          </cell>
          <cell r="G48">
            <v>-62489.071764105145</v>
          </cell>
          <cell r="H48">
            <v>-36696.659688605025</v>
          </cell>
          <cell r="I48">
            <v>-59051.309965960907</v>
          </cell>
          <cell r="J48">
            <v>-50919.57573232922</v>
          </cell>
          <cell r="K48">
            <v>6445.3441039701993</v>
          </cell>
          <cell r="L48">
            <v>0</v>
          </cell>
          <cell r="M48">
            <v>-62489.071764105145</v>
          </cell>
          <cell r="N48">
            <v>0</v>
          </cell>
          <cell r="O48">
            <v>-32537.556087944282</v>
          </cell>
          <cell r="P48">
            <v>26513.753878016625</v>
          </cell>
          <cell r="Q48">
            <v>2168.8371856969407</v>
          </cell>
          <cell r="R48">
            <v>-4276.5069182732586</v>
          </cell>
          <cell r="S48">
            <v>-114083.96144566334</v>
          </cell>
          <cell r="T48">
            <v>-51594.889681558197</v>
          </cell>
          <cell r="U48">
            <v>-93060.092306654988</v>
          </cell>
          <cell r="V48">
            <v>-60522.536218710709</v>
          </cell>
          <cell r="W48">
            <v>2059.8102706907557</v>
          </cell>
          <cell r="X48">
            <v>-109.02691500618494</v>
          </cell>
          <cell r="Y48">
            <v>-116924.03152332532</v>
          </cell>
          <cell r="Z48">
            <v>-2840.0700776619778</v>
          </cell>
          <cell r="AA48">
            <v>-96851.690837062517</v>
          </cell>
          <cell r="AB48">
            <v>-3791.5985304075293</v>
          </cell>
          <cell r="AC48">
            <v>1578.0310806672387</v>
          </cell>
          <cell r="AD48">
            <v>-481.779190023517</v>
          </cell>
          <cell r="AE48">
            <v>-122731.14374348323</v>
          </cell>
          <cell r="AF48">
            <v>-5807.1122201579128</v>
          </cell>
          <cell r="AG48">
            <v>-103660.80809817679</v>
          </cell>
          <cell r="AH48">
            <v>-6809.1172611142683</v>
          </cell>
          <cell r="AI48">
            <v>1571.8195261949186</v>
          </cell>
          <cell r="AJ48">
            <v>-6.211554472320131</v>
          </cell>
          <cell r="AK48">
            <v>-122995.6390631915</v>
          </cell>
          <cell r="AL48">
            <v>-264.49531970826501</v>
          </cell>
          <cell r="AM48">
            <v>-104021.51264710844</v>
          </cell>
          <cell r="AN48">
            <v>-360.70454893165152</v>
          </cell>
          <cell r="AO48">
            <v>1651.2215977330197</v>
          </cell>
          <cell r="AP48">
            <v>79.402071538101154</v>
          </cell>
          <cell r="AQ48">
            <v>-120216.56655935774</v>
          </cell>
          <cell r="AR48">
            <v>2779.072503833755</v>
          </cell>
          <cell r="AS48">
            <v>-100235.25653809242</v>
          </cell>
          <cell r="AT48">
            <v>3786.2561090160161</v>
          </cell>
          <cell r="AU48">
            <v>1769.3904136576036</v>
          </cell>
          <cell r="AV48">
            <v>118.1688159245839</v>
          </cell>
          <cell r="AW48">
            <v>-117771.79998117137</v>
          </cell>
          <cell r="AX48">
            <v>2444.7665781863761</v>
          </cell>
          <cell r="AY48">
            <v>-97157.343508692851</v>
          </cell>
          <cell r="AZ48">
            <v>3077.9130293995695</v>
          </cell>
        </row>
        <row r="49">
          <cell r="A49">
            <v>2049</v>
          </cell>
          <cell r="B49">
            <v>8969.416511390129</v>
          </cell>
          <cell r="C49">
            <v>-16822.995564109995</v>
          </cell>
          <cell r="D49">
            <v>-282.81456909838118</v>
          </cell>
          <cell r="E49">
            <v>7969.416511390129</v>
          </cell>
          <cell r="F49">
            <v>-1000</v>
          </cell>
          <cell r="G49">
            <v>-54519.65525271502</v>
          </cell>
          <cell r="H49">
            <v>-37696.659688605025</v>
          </cell>
          <cell r="I49">
            <v>-53107.646701228587</v>
          </cell>
          <cell r="J49">
            <v>-52824.832132130206</v>
          </cell>
          <cell r="K49">
            <v>7969.416511390129</v>
          </cell>
          <cell r="L49">
            <v>0</v>
          </cell>
          <cell r="M49">
            <v>-54519.65525271502</v>
          </cell>
          <cell r="N49">
            <v>0</v>
          </cell>
          <cell r="O49">
            <v>-25903.079666536618</v>
          </cell>
          <cell r="P49">
            <v>27204.567034691969</v>
          </cell>
          <cell r="Q49">
            <v>3618.2050237869553</v>
          </cell>
          <cell r="R49">
            <v>-4351.2114876031737</v>
          </cell>
          <cell r="S49">
            <v>-110465.75642187639</v>
          </cell>
          <cell r="T49">
            <v>-55946.101169161368</v>
          </cell>
          <cell r="U49">
            <v>-91862.361449272183</v>
          </cell>
          <cell r="V49">
            <v>-65959.281782735561</v>
          </cell>
          <cell r="W49">
            <v>3505.3111879524436</v>
          </cell>
          <cell r="X49">
            <v>-112.89383583451172</v>
          </cell>
          <cell r="Y49">
            <v>-113418.72033537288</v>
          </cell>
          <cell r="Z49">
            <v>-2952.9639134964964</v>
          </cell>
          <cell r="AA49">
            <v>-95834.516775344266</v>
          </cell>
          <cell r="AB49">
            <v>-3972.155326072083</v>
          </cell>
          <cell r="AC49">
            <v>2994.1729225533472</v>
          </cell>
          <cell r="AD49">
            <v>-511.13826539909633</v>
          </cell>
          <cell r="AE49">
            <v>-119736.97082092988</v>
          </cell>
          <cell r="AF49">
            <v>-6318.2504855570005</v>
          </cell>
          <cell r="AG49">
            <v>-103278.78793390559</v>
          </cell>
          <cell r="AH49">
            <v>-7444.2711585613288</v>
          </cell>
          <cell r="AI49">
            <v>2988.2730176151235</v>
          </cell>
          <cell r="AJ49">
            <v>-5.899904938223699</v>
          </cell>
          <cell r="AK49">
            <v>-120007.36604557637</v>
          </cell>
          <cell r="AL49">
            <v>-270.39522464649053</v>
          </cell>
          <cell r="AM49">
            <v>-103651.78911869247</v>
          </cell>
          <cell r="AN49">
            <v>-373.00118478687364</v>
          </cell>
          <cell r="AO49">
            <v>3067.6750891532242</v>
          </cell>
          <cell r="AP49">
            <v>79.402071538100699</v>
          </cell>
          <cell r="AQ49">
            <v>-117148.89147020451</v>
          </cell>
          <cell r="AR49">
            <v>2858.4745753718598</v>
          </cell>
          <cell r="AS49">
            <v>-99718.98550960407</v>
          </cell>
          <cell r="AT49">
            <v>3932.8036090883979</v>
          </cell>
          <cell r="AU49">
            <v>3188.2205963157498</v>
          </cell>
          <cell r="AV49">
            <v>120.54550716252561</v>
          </cell>
          <cell r="AW49">
            <v>-114583.57938485562</v>
          </cell>
          <cell r="AX49">
            <v>2565.3120853488945</v>
          </cell>
          <cell r="AY49">
            <v>-96465.943293702891</v>
          </cell>
          <cell r="AZ49">
            <v>3253.0422159011796</v>
          </cell>
        </row>
        <row r="50">
          <cell r="A50">
            <v>2050</v>
          </cell>
          <cell r="B50">
            <v>10296.816230087283</v>
          </cell>
          <cell r="C50">
            <v>-6526.1793340227123</v>
          </cell>
          <cell r="D50">
            <v>9013.5514549192558</v>
          </cell>
          <cell r="E50">
            <v>9296.8162300872827</v>
          </cell>
          <cell r="F50">
            <v>-1000</v>
          </cell>
          <cell r="G50">
            <v>-45222.839022627741</v>
          </cell>
          <cell r="H50">
            <v>-38696.659688605025</v>
          </cell>
          <cell r="I50">
            <v>-45750.324875235019</v>
          </cell>
          <cell r="J50">
            <v>-54763.876330154279</v>
          </cell>
          <cell r="K50">
            <v>9296.8162300872827</v>
          </cell>
          <cell r="L50">
            <v>0</v>
          </cell>
          <cell r="M50">
            <v>-45222.839022627741</v>
          </cell>
          <cell r="N50">
            <v>0</v>
          </cell>
          <cell r="O50">
            <v>-17843.977754158863</v>
          </cell>
          <cell r="P50">
            <v>27906.347121076156</v>
          </cell>
          <cell r="Q50">
            <v>4871.1533466991905</v>
          </cell>
          <cell r="R50">
            <v>-4425.6628833880923</v>
          </cell>
          <cell r="S50">
            <v>-105594.60307517719</v>
          </cell>
          <cell r="T50">
            <v>-60371.76405254945</v>
          </cell>
          <cell r="U50">
            <v>-89410.958964676989</v>
          </cell>
          <cell r="V50">
            <v>-71566.981210518134</v>
          </cell>
          <cell r="W50">
            <v>4756.5306832086353</v>
          </cell>
          <cell r="X50">
            <v>-114.62266349055517</v>
          </cell>
          <cell r="Y50">
            <v>-108662.18965216425</v>
          </cell>
          <cell r="Z50">
            <v>-3067.5865769870579</v>
          </cell>
          <cell r="AA50">
            <v>-93568.604006682232</v>
          </cell>
          <cell r="AB50">
            <v>-4157.6450420052424</v>
          </cell>
          <cell r="AC50">
            <v>4217.9890637205863</v>
          </cell>
          <cell r="AD50">
            <v>-538.54161948804904</v>
          </cell>
          <cell r="AE50">
            <v>-115518.9817572093</v>
          </cell>
          <cell r="AF50">
            <v>-6856.7921050450532</v>
          </cell>
          <cell r="AG50">
            <v>-101686.7598978584</v>
          </cell>
          <cell r="AH50">
            <v>-8118.1558911761676</v>
          </cell>
          <cell r="AI50">
            <v>4212.1799284570934</v>
          </cell>
          <cell r="AJ50">
            <v>-5.8091352634928626</v>
          </cell>
          <cell r="AK50">
            <v>-115795.18611711929</v>
          </cell>
          <cell r="AL50">
            <v>-276.20435990998521</v>
          </cell>
          <cell r="AM50">
            <v>-102072.1850172449</v>
          </cell>
          <cell r="AN50">
            <v>-385.42511938650568</v>
          </cell>
          <cell r="AO50">
            <v>4291.5819999951946</v>
          </cell>
          <cell r="AP50">
            <v>79.402071538101154</v>
          </cell>
          <cell r="AQ50">
            <v>-112857.30947020932</v>
          </cell>
          <cell r="AR50">
            <v>2937.8766469099646</v>
          </cell>
          <cell r="AS50">
            <v>-97990.23503616167</v>
          </cell>
          <cell r="AT50">
            <v>4081.9499810832349</v>
          </cell>
          <cell r="AU50">
            <v>4414.4690748798439</v>
          </cell>
          <cell r="AV50">
            <v>122.88707488464934</v>
          </cell>
          <cell r="AW50">
            <v>-110169.11030997577</v>
          </cell>
          <cell r="AX50">
            <v>2688.1991602335474</v>
          </cell>
          <cell r="AY50">
            <v>-94556.616326768723</v>
          </cell>
          <cell r="AZ50">
            <v>3433.6187093929475</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rier"/>
      <sheetName val="ACTUEL"/>
      <sheetName val="prest-réf"/>
      <sheetName val="écart dû à variante"/>
      <sheetName val="PRECEDENT"/>
      <sheetName val="ECART"/>
      <sheetName val="ACOMPTES"/>
      <sheetName val="REGULARISATIONS"/>
      <sheetName val="passage CA"/>
      <sheetName val="résultats mal"/>
      <sheetName val="MSA mal"/>
      <sheetName val="CANAM mal"/>
      <sheetName val="calage population mal"/>
    </sheetNames>
    <sheetDataSet>
      <sheetData sheetId="0" refreshError="1"/>
      <sheetData sheetId="1" refreshError="1">
        <row r="10">
          <cell r="A10">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X"/>
      <sheetName val="TX_nettes"/>
      <sheetName val="CNAV-MSA"/>
      <sheetName val="SRE"/>
      <sheetName val="CNRACL"/>
      <sheetName val="NS"/>
      <sheetName val="poly"/>
      <sheetName val="PIPA"/>
      <sheetName val="PIPA_2011"/>
      <sheetName val="IP1448"/>
      <sheetName val="txsuperbrut"/>
      <sheetName val="txcot"/>
      <sheetName val="txpoly"/>
      <sheetName val="misc"/>
      <sheetName val="schema"/>
      <sheetName val="2013 11 - Taux normalisés"/>
    </sheetNames>
    <sheetDataSet>
      <sheetData sheetId="0"/>
      <sheetData sheetId="1">
        <row r="8">
          <cell r="C8">
            <v>2011</v>
          </cell>
        </row>
      </sheetData>
      <sheetData sheetId="2"/>
      <sheetData sheetId="3"/>
      <sheetData sheetId="4"/>
      <sheetData sheetId="5">
        <row r="23">
          <cell r="D23">
            <v>875.09834085714317</v>
          </cell>
        </row>
      </sheetData>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ATA"/>
      <sheetName val="DATA_preg"/>
      <sheetName val="chk_data"/>
      <sheetName val="chk_preg"/>
      <sheetName val="V_preg"/>
      <sheetName val="STRCTR"/>
      <sheetName val="STRCTR_ssC"/>
      <sheetName val="G_BASE"/>
      <sheetName val="cnieg"/>
      <sheetName val="G_CPTR"/>
      <sheetName val="G_GP"/>
      <sheetName val="G_GP_ssC"/>
      <sheetName val="G_TSRGM"/>
      <sheetName val="tempnon-salariés"/>
      <sheetName val="tempFPE"/>
      <sheetName val="CNRACL (2)"/>
      <sheetName val="G_TSRGM_hrz"/>
      <sheetName val="txcot"/>
      <sheetName val="legen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es 2015-02 doc n° 4"/>
      <sheetName val="prix - salaires moyens"/>
      <sheetName val="CN t_7401"/>
      <sheetName val="CN t_6208"/>
      <sheetName val="hausses annuelles moyennes"/>
      <sheetName val="taux de croissance"/>
      <sheetName val="tx croiss lissés"/>
      <sheetName val="pensions"/>
      <sheetName val="minima"/>
      <sheetName val="salaires de référence"/>
      <sheetName val="autres"/>
      <sheetName val="cadre - non-cadre DREES"/>
    </sheetNames>
    <sheetDataSet>
      <sheetData sheetId="0"/>
      <sheetData sheetId="1">
        <row r="1">
          <cell r="AG1" t="str">
            <v>Base 100 en 1980</v>
          </cell>
          <cell r="AH1" t="str">
            <v>Smic horaire brut</v>
          </cell>
          <cell r="AI1" t="str">
            <v>Plafond de la sécurité sociale</v>
          </cell>
          <cell r="AJ1" t="str">
            <v>Revenu d'activité brut moyen</v>
          </cell>
          <cell r="AK1" t="str">
            <v>Salaire net à temps complet</v>
          </cell>
          <cell r="AL1" t="str">
            <v>prix à la consommation</v>
          </cell>
          <cell r="AM1" t="str">
            <v xml:space="preserve">prix hors tabac </v>
          </cell>
        </row>
        <row r="2">
          <cell r="AG2">
            <v>1980</v>
          </cell>
          <cell r="AH2">
            <v>100</v>
          </cell>
          <cell r="AI2">
            <v>100</v>
          </cell>
          <cell r="AJ2">
            <v>100</v>
          </cell>
          <cell r="AK2">
            <v>100</v>
          </cell>
          <cell r="AL2">
            <v>100</v>
          </cell>
          <cell r="AM2">
            <v>100</v>
          </cell>
        </row>
        <row r="3">
          <cell r="AG3">
            <v>1981</v>
          </cell>
          <cell r="AH3">
            <v>115.38461538461539</v>
          </cell>
          <cell r="AI3">
            <v>112.1</v>
          </cell>
          <cell r="AJ3">
            <v>112.33430918077181</v>
          </cell>
          <cell r="AK3">
            <v>113.16247822841505</v>
          </cell>
          <cell r="AL3">
            <v>113.39999999999999</v>
          </cell>
          <cell r="AM3">
            <v>113.39999999999999</v>
          </cell>
        </row>
        <row r="4">
          <cell r="AG4">
            <v>1982</v>
          </cell>
          <cell r="AH4">
            <v>136.26373626373629</v>
          </cell>
          <cell r="AI4">
            <v>128.24240000000003</v>
          </cell>
          <cell r="AJ4">
            <v>127.92856750214365</v>
          </cell>
          <cell r="AK4">
            <v>128.72605125653149</v>
          </cell>
          <cell r="AL4">
            <v>126.7812</v>
          </cell>
          <cell r="AM4">
            <v>126.7812</v>
          </cell>
        </row>
        <row r="5">
          <cell r="AG5">
            <v>1983</v>
          </cell>
          <cell r="AH5">
            <v>160.43956043956047</v>
          </cell>
          <cell r="AI5">
            <v>152.99318320000003</v>
          </cell>
          <cell r="AJ5">
            <v>139.77392112780393</v>
          </cell>
          <cell r="AK5">
            <v>142.32396118437424</v>
          </cell>
          <cell r="AL5">
            <v>138.95219520000001</v>
          </cell>
          <cell r="AM5">
            <v>138.95219520000001</v>
          </cell>
        </row>
        <row r="6">
          <cell r="AG6">
            <v>1984</v>
          </cell>
          <cell r="AH6">
            <v>180.21978021978023</v>
          </cell>
          <cell r="AI6">
            <v>171.04637881760004</v>
          </cell>
          <cell r="AJ6">
            <v>148.93161194496381</v>
          </cell>
          <cell r="AK6">
            <v>152.46329932819111</v>
          </cell>
          <cell r="AL6">
            <v>149.23465764480002</v>
          </cell>
          <cell r="AM6">
            <v>149.23465764480002</v>
          </cell>
        </row>
        <row r="7">
          <cell r="AG7">
            <v>1985</v>
          </cell>
          <cell r="AH7">
            <v>197.25274725274724</v>
          </cell>
          <cell r="AI7">
            <v>185.75636739591366</v>
          </cell>
          <cell r="AJ7">
            <v>157.58089919884384</v>
          </cell>
          <cell r="AK7">
            <v>163.31176909679027</v>
          </cell>
          <cell r="AL7">
            <v>157.89026778819843</v>
          </cell>
          <cell r="AM7">
            <v>157.89026778819843</v>
          </cell>
        </row>
        <row r="8">
          <cell r="AG8">
            <v>1986</v>
          </cell>
          <cell r="AH8">
            <v>213.1868131868132</v>
          </cell>
          <cell r="AI8">
            <v>199.13082584841945</v>
          </cell>
          <cell r="AJ8">
            <v>164.7161284873925</v>
          </cell>
          <cell r="AK8">
            <v>172.0452848967405</v>
          </cell>
          <cell r="AL8">
            <v>162.15330501847978</v>
          </cell>
          <cell r="AM8">
            <v>162.15330501847978</v>
          </cell>
        </row>
        <row r="9">
          <cell r="AG9">
            <v>1987</v>
          </cell>
          <cell r="AH9">
            <v>221.97802197802201</v>
          </cell>
          <cell r="AI9">
            <v>209.28649796668884</v>
          </cell>
          <cell r="AJ9">
            <v>168.97587878471961</v>
          </cell>
          <cell r="AK9">
            <v>176.76038815625779</v>
          </cell>
          <cell r="AL9">
            <v>167.18005747405263</v>
          </cell>
          <cell r="AM9">
            <v>167.18005747405263</v>
          </cell>
        </row>
        <row r="10">
          <cell r="AG10">
            <v>1988</v>
          </cell>
          <cell r="AH10">
            <v>231.31868131868134</v>
          </cell>
          <cell r="AI10">
            <v>217.86724438332308</v>
          </cell>
          <cell r="AJ10">
            <v>176.18642895301741</v>
          </cell>
          <cell r="AK10">
            <v>181.91092311520279</v>
          </cell>
          <cell r="AL10">
            <v>171.69391902585204</v>
          </cell>
          <cell r="AM10">
            <v>171.69391902585204</v>
          </cell>
        </row>
        <row r="11">
          <cell r="AG11">
            <v>1989</v>
          </cell>
          <cell r="AH11">
            <v>237.3626373626374</v>
          </cell>
          <cell r="AI11">
            <v>224.4032617148228</v>
          </cell>
          <cell r="AJ11">
            <v>185.9996120632853</v>
          </cell>
          <cell r="AK11">
            <v>189.97263000746455</v>
          </cell>
          <cell r="AL11">
            <v>177.87490011078273</v>
          </cell>
          <cell r="AM11">
            <v>177.87490011078273</v>
          </cell>
        </row>
        <row r="12">
          <cell r="AG12">
            <v>1990</v>
          </cell>
          <cell r="AH12">
            <v>247.25274725274724</v>
          </cell>
          <cell r="AI12">
            <v>233.60379544513052</v>
          </cell>
          <cell r="AJ12">
            <v>196.74733626363331</v>
          </cell>
          <cell r="AK12">
            <v>199.86315003732275</v>
          </cell>
          <cell r="AL12">
            <v>183.92264671454936</v>
          </cell>
          <cell r="AM12">
            <v>183.92264671454936</v>
          </cell>
        </row>
        <row r="13">
          <cell r="AG13">
            <v>1991</v>
          </cell>
          <cell r="AH13">
            <v>258.24175824175825</v>
          </cell>
          <cell r="AI13">
            <v>244.34957003560649</v>
          </cell>
          <cell r="AJ13">
            <v>203.84259555670178</v>
          </cell>
          <cell r="AK13">
            <v>206.99178900223939</v>
          </cell>
          <cell r="AL13">
            <v>189.80817140941494</v>
          </cell>
          <cell r="AM13">
            <v>189.83520022546483</v>
          </cell>
        </row>
        <row r="14">
          <cell r="AG14">
            <v>1992</v>
          </cell>
          <cell r="AH14">
            <v>270.32967032967031</v>
          </cell>
          <cell r="AI14">
            <v>256.81139810742241</v>
          </cell>
          <cell r="AJ14">
            <v>211.38770630417449</v>
          </cell>
          <cell r="AK14">
            <v>212.39114207514308</v>
          </cell>
          <cell r="AL14">
            <v>194.3635675232409</v>
          </cell>
          <cell r="AM14">
            <v>194.05845273326162</v>
          </cell>
        </row>
        <row r="15">
          <cell r="AG15">
            <v>1993</v>
          </cell>
          <cell r="AH15">
            <v>281.31868131868134</v>
          </cell>
          <cell r="AI15">
            <v>268.62472242036387</v>
          </cell>
          <cell r="AJ15">
            <v>215.05725246530551</v>
          </cell>
          <cell r="AK15">
            <v>217.80293605374473</v>
          </cell>
          <cell r="AL15">
            <v>198.44520244122896</v>
          </cell>
          <cell r="AM15">
            <v>197.64821736488884</v>
          </cell>
        </row>
        <row r="16">
          <cell r="AG16">
            <v>1994</v>
          </cell>
          <cell r="AH16">
            <v>288.46153846153851</v>
          </cell>
          <cell r="AI16">
            <v>279.36971131717843</v>
          </cell>
          <cell r="AJ16">
            <v>218.69231902041039</v>
          </cell>
          <cell r="AK16">
            <v>218.67379945260018</v>
          </cell>
          <cell r="AL16">
            <v>201.62032568028863</v>
          </cell>
          <cell r="AM16">
            <v>200.39333149495678</v>
          </cell>
        </row>
        <row r="17">
          <cell r="AG17">
            <v>1995</v>
          </cell>
          <cell r="AH17">
            <v>295.05494505494511</v>
          </cell>
          <cell r="AI17">
            <v>285.51584496615635</v>
          </cell>
          <cell r="AJ17">
            <v>223.99466776744069</v>
          </cell>
          <cell r="AK17">
            <v>227.61881064941528</v>
          </cell>
          <cell r="AL17">
            <v>205.24949154253383</v>
          </cell>
          <cell r="AM17">
            <v>203.77193350119421</v>
          </cell>
        </row>
        <row r="18">
          <cell r="AG18">
            <v>1996</v>
          </cell>
          <cell r="AH18">
            <v>303.84615384615392</v>
          </cell>
          <cell r="AI18">
            <v>290.65513017554719</v>
          </cell>
          <cell r="AJ18">
            <v>229.37601910667146</v>
          </cell>
          <cell r="AK18">
            <v>231.06494152774326</v>
          </cell>
          <cell r="AL18">
            <v>209.35448137338452</v>
          </cell>
          <cell r="AM18">
            <v>207.57286075821131</v>
          </cell>
        </row>
        <row r="19">
          <cell r="AG19">
            <v>1997</v>
          </cell>
          <cell r="AH19">
            <v>314.8351648351649</v>
          </cell>
          <cell r="AI19">
            <v>300.53740460151579</v>
          </cell>
          <cell r="AJ19">
            <v>232.62841171739109</v>
          </cell>
          <cell r="AK19">
            <v>235.14555859666589</v>
          </cell>
          <cell r="AL19">
            <v>211.86673514986512</v>
          </cell>
          <cell r="AM19">
            <v>209.89564963749953</v>
          </cell>
        </row>
        <row r="20">
          <cell r="AG20">
            <v>1998</v>
          </cell>
          <cell r="AH20">
            <v>324.17582417582423</v>
          </cell>
          <cell r="AI20">
            <v>306.84869009814759</v>
          </cell>
          <cell r="AJ20">
            <v>237.72964742978954</v>
          </cell>
          <cell r="AK20">
            <v>239.22617566558853</v>
          </cell>
          <cell r="AL20">
            <v>213.34980229591415</v>
          </cell>
          <cell r="AM20">
            <v>211.16262538983855</v>
          </cell>
        </row>
        <row r="21">
          <cell r="AG21">
            <v>1999</v>
          </cell>
          <cell r="AH21">
            <v>333.51648351648356</v>
          </cell>
          <cell r="AI21">
            <v>315.13360473079757</v>
          </cell>
          <cell r="AJ21">
            <v>243.3397469951511</v>
          </cell>
          <cell r="AK21">
            <v>244.23986066185626</v>
          </cell>
          <cell r="AL21">
            <v>214.41655130739369</v>
          </cell>
          <cell r="AM21">
            <v>212.21843851678773</v>
          </cell>
        </row>
        <row r="22">
          <cell r="AG22">
            <v>2000</v>
          </cell>
          <cell r="AH22">
            <v>339.01098901098902</v>
          </cell>
          <cell r="AI22">
            <v>323.64221205852908</v>
          </cell>
          <cell r="AJ22">
            <v>251.65984240626398</v>
          </cell>
          <cell r="AK22">
            <v>249.56456830057235</v>
          </cell>
          <cell r="AL22">
            <v>218.06163267961935</v>
          </cell>
          <cell r="AM22">
            <v>215.59704052302516</v>
          </cell>
        </row>
        <row r="23">
          <cell r="AG23">
            <v>2001</v>
          </cell>
          <cell r="AH23">
            <v>351.36796642343398</v>
          </cell>
          <cell r="AI23">
            <v>328.82048745146551</v>
          </cell>
          <cell r="AJ23">
            <v>260.5099305459201</v>
          </cell>
          <cell r="AK23">
            <v>254.71510325951738</v>
          </cell>
          <cell r="AL23">
            <v>221.76868043517285</v>
          </cell>
          <cell r="AM23">
            <v>218.97564252926261</v>
          </cell>
        </row>
        <row r="24">
          <cell r="AG24">
            <v>2002</v>
          </cell>
          <cell r="AH24">
            <v>362.65042406088367</v>
          </cell>
          <cell r="AI24">
            <v>334.41043573814039</v>
          </cell>
          <cell r="AJ24">
            <v>269.92654250774928</v>
          </cell>
          <cell r="AK24">
            <v>260.6494152774323</v>
          </cell>
          <cell r="AL24">
            <v>225.98228536344112</v>
          </cell>
          <cell r="AM24">
            <v>222.77656978627971</v>
          </cell>
        </row>
        <row r="25">
          <cell r="AG25">
            <v>2003</v>
          </cell>
          <cell r="AH25">
            <v>376.61918113582135</v>
          </cell>
          <cell r="AI25">
            <v>345.11156968176095</v>
          </cell>
          <cell r="AJ25">
            <v>276.16095040805948</v>
          </cell>
          <cell r="AK25">
            <v>265.51380940532482</v>
          </cell>
          <cell r="AL25">
            <v>230.72791335607337</v>
          </cell>
          <cell r="AM25">
            <v>226.99982229407647</v>
          </cell>
        </row>
        <row r="26">
          <cell r="AG26">
            <v>2004</v>
          </cell>
          <cell r="AH26">
            <v>397.57231674822793</v>
          </cell>
          <cell r="AI26">
            <v>356.84536305094082</v>
          </cell>
          <cell r="AJ26">
            <v>285.88711240799512</v>
          </cell>
          <cell r="AK26">
            <v>271.27394874346868</v>
          </cell>
          <cell r="AL26">
            <v>235.5731995365509</v>
          </cell>
          <cell r="AM26">
            <v>230.80074955109356</v>
          </cell>
        </row>
        <row r="27">
          <cell r="AG27">
            <v>2005</v>
          </cell>
          <cell r="AH27">
            <v>420.13723202312741</v>
          </cell>
          <cell r="AI27">
            <v>363.26857958585771</v>
          </cell>
          <cell r="AJ27">
            <v>292.90103992583352</v>
          </cell>
          <cell r="AK27">
            <v>279.21124657875112</v>
          </cell>
          <cell r="AL27">
            <v>239.81351712820882</v>
          </cell>
          <cell r="AM27">
            <v>234.81283943350053</v>
          </cell>
        </row>
        <row r="28">
          <cell r="AG28">
            <v>2006</v>
          </cell>
          <cell r="AH28">
            <v>437.86680831054838</v>
          </cell>
          <cell r="AI28">
            <v>369.08087685923147</v>
          </cell>
          <cell r="AJ28">
            <v>302.37652027882206</v>
          </cell>
          <cell r="AK28">
            <v>283.76461806419525</v>
          </cell>
          <cell r="AL28">
            <v>243.65053340226015</v>
          </cell>
          <cell r="AM28">
            <v>238.82492931590747</v>
          </cell>
        </row>
        <row r="29">
          <cell r="AG29">
            <v>2007</v>
          </cell>
          <cell r="AH29">
            <v>449.14926594799806</v>
          </cell>
          <cell r="AI29">
            <v>379.78422228814918</v>
          </cell>
          <cell r="AJ29">
            <v>310.25707680350638</v>
          </cell>
          <cell r="AK29">
            <v>292.69718835531239</v>
          </cell>
          <cell r="AL29">
            <v>247.30529140329404</v>
          </cell>
          <cell r="AM29">
            <v>242.33022889737882</v>
          </cell>
        </row>
        <row r="30">
          <cell r="AG30">
            <v>2008</v>
          </cell>
          <cell r="AH30">
            <v>462.58076313543819</v>
          </cell>
          <cell r="AI30">
            <v>393.45645429052257</v>
          </cell>
          <cell r="AJ30">
            <v>317.65679071587277</v>
          </cell>
          <cell r="AK30">
            <v>302.15227668574283</v>
          </cell>
          <cell r="AL30">
            <v>254.22983956258628</v>
          </cell>
          <cell r="AM30">
            <v>249.10854917239266</v>
          </cell>
        </row>
        <row r="31">
          <cell r="AG31">
            <v>2009</v>
          </cell>
          <cell r="AH31">
            <v>471.17692133539992</v>
          </cell>
          <cell r="AI31">
            <v>406.83397373640037</v>
          </cell>
          <cell r="AJ31">
            <v>317.5996719862186</v>
          </cell>
          <cell r="AK31">
            <v>306.36974371734271</v>
          </cell>
          <cell r="AL31">
            <v>254.48406940214883</v>
          </cell>
          <cell r="AM31">
            <v>249.25636301016556</v>
          </cell>
        </row>
        <row r="32">
          <cell r="AG32">
            <v>2010</v>
          </cell>
          <cell r="AH32">
            <v>476.01226032287843</v>
          </cell>
          <cell r="AI32">
            <v>419.44582692222878</v>
          </cell>
          <cell r="AJ32">
            <v>326.20419587530114</v>
          </cell>
          <cell r="AK32">
            <v>312.75192834038324</v>
          </cell>
          <cell r="AL32">
            <v>258.30133044318103</v>
          </cell>
          <cell r="AM32">
            <v>252.88836016687077</v>
          </cell>
        </row>
        <row r="33">
          <cell r="AG33">
            <v>2011</v>
          </cell>
          <cell r="AH33">
            <v>484.60841852284005</v>
          </cell>
          <cell r="AI33">
            <v>423.22083936452879</v>
          </cell>
          <cell r="AJ33">
            <v>330.47999777199408</v>
          </cell>
          <cell r="AK33">
            <v>0</v>
          </cell>
          <cell r="AL33">
            <v>263.72565838248778</v>
          </cell>
          <cell r="AM33">
            <v>258.0829607514608</v>
          </cell>
        </row>
        <row r="34">
          <cell r="AG34">
            <v>2012</v>
          </cell>
          <cell r="AH34">
            <v>500.18895526027063</v>
          </cell>
          <cell r="AI34">
            <v>432.16935624537325</v>
          </cell>
          <cell r="AJ34">
            <v>335.71234966104583</v>
          </cell>
          <cell r="AK34">
            <v>0</v>
          </cell>
          <cell r="AL34">
            <v>269.00017155013757</v>
          </cell>
          <cell r="AM34">
            <v>262.89746861034911</v>
          </cell>
        </row>
        <row r="35">
          <cell r="AG35">
            <v>2013</v>
          </cell>
          <cell r="AH35">
            <v>506.63607391024192</v>
          </cell>
          <cell r="AI35">
            <v>444.63860107933681</v>
          </cell>
          <cell r="AJ35">
            <v>339.21147372169702</v>
          </cell>
          <cell r="AK35">
            <v>0</v>
          </cell>
          <cell r="AL35">
            <v>271.42117309408877</v>
          </cell>
          <cell r="AM35">
            <v>264.86128102647461</v>
          </cell>
        </row>
        <row r="36">
          <cell r="AG36">
            <v>2014</v>
          </cell>
          <cell r="AH36">
            <v>0</v>
          </cell>
          <cell r="AI36">
            <v>452.70693597190143</v>
          </cell>
          <cell r="AJ36">
            <v>0</v>
          </cell>
          <cell r="AK36">
            <v>0</v>
          </cell>
          <cell r="AL36">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2"/>
      <sheetName val="Données"/>
      <sheetName val="Macro1"/>
    </sheetNames>
    <sheetDataSet>
      <sheetData sheetId="0" refreshError="1"/>
      <sheetData sheetId="1"/>
      <sheetData sheetId="2">
        <row r="23">
          <cell r="C23">
            <v>1585</v>
          </cell>
        </row>
        <row r="26">
          <cell r="C26">
            <v>0</v>
          </cell>
        </row>
        <row r="29">
          <cell r="C29">
            <v>6679</v>
          </cell>
        </row>
        <row r="32">
          <cell r="C32">
            <v>19</v>
          </cell>
        </row>
        <row r="35">
          <cell r="C35">
            <v>10921</v>
          </cell>
        </row>
        <row r="38">
          <cell r="C38">
            <v>16767</v>
          </cell>
        </row>
        <row r="41">
          <cell r="C41">
            <v>157</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2 Ensemble"/>
      <sheetName val="Graph 2 Hommes"/>
      <sheetName val="Graph 2 Femmes"/>
      <sheetName val="Données Ensemble"/>
      <sheetName val="Données Hommes"/>
      <sheetName val="Données Femmes"/>
      <sheetName val="Macro1"/>
    </sheetNames>
    <sheetDataSet>
      <sheetData sheetId="0" refreshError="1"/>
      <sheetData sheetId="1"/>
      <sheetData sheetId="2"/>
      <sheetData sheetId="3"/>
      <sheetData sheetId="4"/>
      <sheetData sheetId="5"/>
      <sheetData sheetId="6">
        <row r="84">
          <cell r="C84">
            <v>1161</v>
          </cell>
        </row>
        <row r="87">
          <cell r="C87">
            <v>0</v>
          </cell>
        </row>
        <row r="90">
          <cell r="C90">
            <v>5467</v>
          </cell>
        </row>
        <row r="93">
          <cell r="C93">
            <v>18</v>
          </cell>
        </row>
        <row r="96">
          <cell r="C96">
            <v>10323</v>
          </cell>
        </row>
        <row r="99">
          <cell r="C99">
            <v>13141</v>
          </cell>
        </row>
        <row r="102">
          <cell r="C102">
            <v>3050</v>
          </cell>
        </row>
        <row r="109">
          <cell r="C109">
            <v>6</v>
          </cell>
        </row>
        <row r="112">
          <cell r="C112">
            <v>0</v>
          </cell>
        </row>
        <row r="115">
          <cell r="C115">
            <v>68</v>
          </cell>
        </row>
        <row r="118">
          <cell r="C118">
            <v>1</v>
          </cell>
        </row>
        <row r="121">
          <cell r="C121">
            <v>9</v>
          </cell>
        </row>
        <row r="124">
          <cell r="C124">
            <v>78</v>
          </cell>
        </row>
        <row r="127">
          <cell r="C127">
            <v>34</v>
          </cell>
        </row>
        <row r="169">
          <cell r="C169">
            <v>412</v>
          </cell>
        </row>
        <row r="172">
          <cell r="C172">
            <v>0</v>
          </cell>
        </row>
        <row r="175">
          <cell r="C175">
            <v>1130</v>
          </cell>
        </row>
        <row r="178">
          <cell r="C178">
            <v>0</v>
          </cell>
        </row>
        <row r="181">
          <cell r="C181">
            <v>589</v>
          </cell>
        </row>
        <row r="184">
          <cell r="C184">
            <v>3479</v>
          </cell>
        </row>
        <row r="187">
          <cell r="C187">
            <v>347</v>
          </cell>
        </row>
        <row r="194">
          <cell r="C194">
            <v>6</v>
          </cell>
        </row>
        <row r="197">
          <cell r="C197">
            <v>0</v>
          </cell>
        </row>
        <row r="200">
          <cell r="C200">
            <v>14</v>
          </cell>
        </row>
        <row r="203">
          <cell r="C203">
            <v>0</v>
          </cell>
        </row>
        <row r="206">
          <cell r="C206">
            <v>0</v>
          </cell>
        </row>
        <row r="209">
          <cell r="C209">
            <v>69</v>
          </cell>
        </row>
        <row r="212">
          <cell r="C212">
            <v>6</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splante"/>
      <sheetName val="Hoja1"/>
      <sheetName val="TRASPL"/>
    </sheetNames>
    <sheetDataSet>
      <sheetData sheetId="0" refreshError="1"/>
      <sheetData sheetId="1" refreshError="1"/>
      <sheetData sheetId="2" refreshError="1">
        <row r="81">
          <cell r="H81">
            <v>-80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ptpr2017"/>
      <sheetName val="IV.1.1"/>
      <sheetName val="IV.1.2"/>
      <sheetName val="S10"/>
      <sheetName val="TC2"/>
      <sheetName val="rangos"/>
      <sheetName val="Tramoptpr2019"/>
      <sheetName val="Hoja1"/>
    </sheetNames>
    <sheetDataSet>
      <sheetData sheetId="0"/>
      <sheetData sheetId="1"/>
      <sheetData sheetId="2"/>
      <sheetData sheetId="3"/>
      <sheetData sheetId="4"/>
      <sheetData sheetId="5">
        <row r="2">
          <cell r="A2">
            <v>1</v>
          </cell>
          <cell r="E2">
            <v>1990</v>
          </cell>
          <cell r="F2" t="str">
            <v>Diciembre</v>
          </cell>
          <cell r="G2">
            <v>5773170</v>
          </cell>
          <cell r="H2">
            <v>6172748</v>
          </cell>
        </row>
        <row r="3">
          <cell r="E3">
            <v>1991</v>
          </cell>
          <cell r="F3" t="str">
            <v>Diciembre</v>
          </cell>
          <cell r="G3">
            <v>5913691</v>
          </cell>
          <cell r="H3">
            <v>6334592</v>
          </cell>
        </row>
        <row r="4">
          <cell r="E4">
            <v>1992</v>
          </cell>
          <cell r="F4" t="str">
            <v>Diciembre</v>
          </cell>
          <cell r="G4">
            <v>6054084</v>
          </cell>
          <cell r="H4">
            <v>6495123</v>
          </cell>
        </row>
        <row r="5">
          <cell r="E5">
            <v>1993</v>
          </cell>
          <cell r="F5" t="str">
            <v>Diciembre</v>
          </cell>
          <cell r="G5">
            <v>6268105</v>
          </cell>
          <cell r="H5">
            <v>6762638</v>
          </cell>
        </row>
        <row r="6">
          <cell r="E6">
            <v>1997</v>
          </cell>
          <cell r="F6" t="str">
            <v>Diciembre</v>
          </cell>
          <cell r="G6">
            <v>6740378</v>
          </cell>
          <cell r="H6">
            <v>7346463</v>
          </cell>
        </row>
        <row r="7">
          <cell r="E7">
            <v>1998</v>
          </cell>
          <cell r="F7" t="str">
            <v>Diciembre</v>
          </cell>
          <cell r="G7">
            <v>6846595</v>
          </cell>
          <cell r="H7">
            <v>7465751</v>
          </cell>
        </row>
        <row r="8">
          <cell r="E8">
            <v>1999</v>
          </cell>
          <cell r="F8" t="str">
            <v>Diciembre</v>
          </cell>
          <cell r="G8">
            <v>6932804</v>
          </cell>
          <cell r="H8">
            <v>7556230</v>
          </cell>
        </row>
        <row r="9">
          <cell r="E9">
            <v>2000</v>
          </cell>
          <cell r="F9" t="str">
            <v>Diciembre</v>
          </cell>
          <cell r="G9">
            <v>7017233</v>
          </cell>
          <cell r="H9">
            <v>7644320</v>
          </cell>
        </row>
        <row r="10">
          <cell r="E10">
            <v>2001</v>
          </cell>
          <cell r="F10" t="str">
            <v>Diciembre</v>
          </cell>
          <cell r="G10">
            <v>7121087</v>
          </cell>
          <cell r="H10">
            <v>7712203</v>
          </cell>
        </row>
        <row r="11">
          <cell r="E11">
            <v>2002</v>
          </cell>
          <cell r="F11" t="str">
            <v>Diciembre</v>
          </cell>
          <cell r="G11">
            <v>7190919</v>
          </cell>
          <cell r="H11">
            <v>7790250</v>
          </cell>
        </row>
        <row r="12">
          <cell r="E12">
            <v>2003</v>
          </cell>
          <cell r="F12" t="str">
            <v>Diciembre</v>
          </cell>
          <cell r="G12">
            <v>7247856</v>
          </cell>
          <cell r="H12">
            <v>7854176</v>
          </cell>
        </row>
        <row r="13">
          <cell r="E13">
            <v>2004</v>
          </cell>
          <cell r="F13" t="str">
            <v>Diciembre</v>
          </cell>
          <cell r="G13">
            <v>7300329</v>
          </cell>
          <cell r="H13">
            <v>7913385</v>
          </cell>
        </row>
        <row r="14">
          <cell r="E14">
            <v>2005</v>
          </cell>
          <cell r="F14" t="str">
            <v>Diciembre</v>
          </cell>
          <cell r="G14">
            <v>7388501</v>
          </cell>
          <cell r="H14">
            <v>8099910</v>
          </cell>
        </row>
        <row r="15">
          <cell r="E15">
            <v>2006</v>
          </cell>
          <cell r="F15" t="str">
            <v>Diciembre</v>
          </cell>
          <cell r="G15">
            <v>7494385</v>
          </cell>
          <cell r="H15">
            <v>8227243</v>
          </cell>
        </row>
        <row r="16">
          <cell r="E16">
            <v>2007</v>
          </cell>
          <cell r="F16" t="str">
            <v>Diciembre</v>
          </cell>
          <cell r="G16">
            <v>7586574</v>
          </cell>
          <cell r="H16">
            <v>8334316</v>
          </cell>
        </row>
        <row r="17">
          <cell r="E17">
            <v>2008</v>
          </cell>
          <cell r="F17" t="str">
            <v>Diciembre</v>
          </cell>
          <cell r="G17">
            <v>7700749</v>
          </cell>
          <cell r="H17">
            <v>8464342</v>
          </cell>
        </row>
        <row r="18">
          <cell r="E18">
            <v>2009</v>
          </cell>
          <cell r="F18" t="str">
            <v>Diciembre</v>
          </cell>
          <cell r="G18">
            <v>7826416</v>
          </cell>
          <cell r="H18">
            <v>8604119</v>
          </cell>
        </row>
        <row r="19">
          <cell r="E19">
            <v>2010</v>
          </cell>
          <cell r="F19" t="str">
            <v>Diciembre</v>
          </cell>
          <cell r="G19">
            <v>7948463</v>
          </cell>
          <cell r="H19">
            <v>8739732</v>
          </cell>
        </row>
        <row r="20">
          <cell r="E20">
            <v>2011</v>
          </cell>
          <cell r="F20" t="str">
            <v>Diciembre</v>
          </cell>
          <cell r="G20">
            <v>8061785</v>
          </cell>
          <cell r="H20">
            <v>8866277</v>
          </cell>
        </row>
        <row r="21">
          <cell r="E21">
            <v>2012</v>
          </cell>
          <cell r="F21" t="str">
            <v>Diciembre</v>
          </cell>
          <cell r="G21">
            <v>8182112</v>
          </cell>
          <cell r="H21">
            <v>8999045</v>
          </cell>
        </row>
        <row r="22">
          <cell r="E22">
            <v>2013</v>
          </cell>
          <cell r="F22" t="str">
            <v>Diciembre</v>
          </cell>
          <cell r="G22">
            <v>8315826</v>
          </cell>
          <cell r="H22">
            <v>9145966</v>
          </cell>
        </row>
        <row r="23">
          <cell r="E23">
            <v>2014</v>
          </cell>
          <cell r="F23" t="str">
            <v>Diciembre</v>
          </cell>
          <cell r="G23">
            <v>8428617</v>
          </cell>
          <cell r="H23">
            <v>9270942</v>
          </cell>
        </row>
        <row r="24">
          <cell r="E24">
            <v>2015</v>
          </cell>
          <cell r="F24" t="str">
            <v>Diciembre</v>
          </cell>
          <cell r="G24">
            <v>8508482</v>
          </cell>
          <cell r="H24">
            <v>9360799</v>
          </cell>
        </row>
        <row r="25">
          <cell r="E25">
            <v>2016</v>
          </cell>
          <cell r="F25" t="str">
            <v>Diciembre</v>
          </cell>
          <cell r="G25">
            <v>8609085</v>
          </cell>
          <cell r="H25">
            <v>9473482</v>
          </cell>
        </row>
        <row r="26">
          <cell r="E26">
            <v>2017</v>
          </cell>
          <cell r="F26" t="str">
            <v>Diciembre</v>
          </cell>
          <cell r="G26">
            <v>8705707</v>
          </cell>
          <cell r="H26">
            <v>9581770</v>
          </cell>
        </row>
      </sheetData>
      <sheetData sheetId="6"/>
      <sheetData sheetId="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ertissement emploi"/>
      <sheetName val="gestion des dates"/>
      <sheetName val="Date de parution des résultats"/>
      <sheetName val="Effectif depuis 1970 (2)"/>
      <sheetName val="efftab1$"/>
      <sheetName val="effhist1"/>
      <sheetName val="effgra"/>
      <sheetName val="efftab1"/>
      <sheetName val="Effectif depuis 1970"/>
      <sheetName val="Avertissement Intérim"/>
      <sheetName val="Intérim mensuel "/>
      <sheetName val="Intérim trimestriel"/>
      <sheetName val="Intérim annuel"/>
      <sheetName val="Equivalents-emploi temps plein"/>
      <sheetName val="Contrats en cours sur 5 jours"/>
      <sheetName val="Contrats conclus "/>
    </sheetNames>
    <sheetDataSet>
      <sheetData sheetId="0" refreshError="1"/>
      <sheetData sheetId="1" refreshError="1">
        <row r="1">
          <cell r="C1">
            <v>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e"/>
      <sheetName val="France métropolitaine"/>
    </sheetNames>
    <sheetDataSet>
      <sheetData sheetId="0">
        <row r="2">
          <cell r="A2" t="str">
            <v>Champ : France y compris Mayotte</v>
          </cell>
        </row>
        <row r="3">
          <cell r="A3" t="str">
            <v>Source : Insee, estimations de population (données provisoires arrêtées à fin 2014)</v>
          </cell>
        </row>
        <row r="11">
          <cell r="A11" t="str">
            <v>Année de 
naissance</v>
          </cell>
          <cell r="B11" t="str">
            <v>Âge révolu</v>
          </cell>
          <cell r="C11" t="str">
            <v>Nombre
d'hommes</v>
          </cell>
          <cell r="D11" t="str">
            <v>Nombre
de femmes</v>
          </cell>
          <cell r="E11" t="str">
            <v>Ensemble</v>
          </cell>
        </row>
        <row r="12">
          <cell r="A12">
            <v>2014</v>
          </cell>
          <cell r="B12">
            <v>0</v>
          </cell>
          <cell r="C12">
            <v>403837</v>
          </cell>
          <cell r="D12">
            <v>386619</v>
          </cell>
          <cell r="E12">
            <v>790456</v>
          </cell>
        </row>
        <row r="13">
          <cell r="A13">
            <v>2013</v>
          </cell>
          <cell r="B13">
            <v>1</v>
          </cell>
          <cell r="C13">
            <v>404502</v>
          </cell>
          <cell r="D13">
            <v>386726</v>
          </cell>
          <cell r="E13">
            <v>791228</v>
          </cell>
        </row>
        <row r="14">
          <cell r="A14">
            <v>2012</v>
          </cell>
          <cell r="B14">
            <v>2</v>
          </cell>
          <cell r="C14">
            <v>411217</v>
          </cell>
          <cell r="D14">
            <v>393181</v>
          </cell>
          <cell r="E14">
            <v>804398</v>
          </cell>
        </row>
        <row r="15">
          <cell r="A15">
            <v>2011</v>
          </cell>
          <cell r="B15">
            <v>3</v>
          </cell>
          <cell r="C15">
            <v>410740</v>
          </cell>
          <cell r="D15">
            <v>396739</v>
          </cell>
          <cell r="E15">
            <v>807479</v>
          </cell>
        </row>
        <row r="16">
          <cell r="A16">
            <v>2010</v>
          </cell>
          <cell r="B16">
            <v>4</v>
          </cell>
          <cell r="C16">
            <v>425029</v>
          </cell>
          <cell r="D16">
            <v>405790</v>
          </cell>
          <cell r="E16">
            <v>830819</v>
          </cell>
        </row>
        <row r="17">
          <cell r="A17">
            <v>2009</v>
          </cell>
          <cell r="B17">
            <v>5</v>
          </cell>
          <cell r="C17">
            <v>423118</v>
          </cell>
          <cell r="D17">
            <v>404011</v>
          </cell>
          <cell r="E17">
            <v>827129</v>
          </cell>
        </row>
        <row r="18">
          <cell r="A18">
            <v>2008</v>
          </cell>
          <cell r="B18">
            <v>6</v>
          </cell>
          <cell r="C18">
            <v>425509</v>
          </cell>
          <cell r="D18">
            <v>407061</v>
          </cell>
          <cell r="E18">
            <v>832570</v>
          </cell>
        </row>
        <row r="19">
          <cell r="A19">
            <v>2007</v>
          </cell>
          <cell r="B19">
            <v>7</v>
          </cell>
          <cell r="C19">
            <v>423873</v>
          </cell>
          <cell r="D19">
            <v>405214</v>
          </cell>
          <cell r="E19">
            <v>829087</v>
          </cell>
        </row>
        <row r="20">
          <cell r="A20">
            <v>2006</v>
          </cell>
          <cell r="B20">
            <v>8</v>
          </cell>
          <cell r="C20">
            <v>431396</v>
          </cell>
          <cell r="D20">
            <v>412438</v>
          </cell>
          <cell r="E20">
            <v>843834</v>
          </cell>
        </row>
        <row r="21">
          <cell r="A21">
            <v>2005</v>
          </cell>
          <cell r="B21">
            <v>9</v>
          </cell>
          <cell r="C21">
            <v>422972</v>
          </cell>
          <cell r="D21">
            <v>404843</v>
          </cell>
          <cell r="E21">
            <v>827815</v>
          </cell>
        </row>
        <row r="22">
          <cell r="A22">
            <v>2004</v>
          </cell>
          <cell r="B22">
            <v>10</v>
          </cell>
          <cell r="C22">
            <v>420991</v>
          </cell>
          <cell r="D22">
            <v>402237</v>
          </cell>
          <cell r="E22">
            <v>823228</v>
          </cell>
        </row>
        <row r="23">
          <cell r="A23">
            <v>2003</v>
          </cell>
          <cell r="B23">
            <v>11</v>
          </cell>
          <cell r="C23">
            <v>418792</v>
          </cell>
          <cell r="D23">
            <v>401067</v>
          </cell>
          <cell r="E23">
            <v>819859</v>
          </cell>
        </row>
        <row r="24">
          <cell r="A24">
            <v>2002</v>
          </cell>
          <cell r="B24">
            <v>12</v>
          </cell>
          <cell r="C24">
            <v>422738</v>
          </cell>
          <cell r="D24">
            <v>402775</v>
          </cell>
          <cell r="E24">
            <v>825513</v>
          </cell>
        </row>
        <row r="25">
          <cell r="A25">
            <v>2001</v>
          </cell>
          <cell r="B25">
            <v>13</v>
          </cell>
          <cell r="C25">
            <v>427085</v>
          </cell>
          <cell r="D25">
            <v>409281</v>
          </cell>
          <cell r="E25">
            <v>836366</v>
          </cell>
        </row>
        <row r="26">
          <cell r="A26">
            <v>2000</v>
          </cell>
          <cell r="B26">
            <v>14</v>
          </cell>
          <cell r="C26">
            <v>436275</v>
          </cell>
          <cell r="D26">
            <v>417929</v>
          </cell>
          <cell r="E26">
            <v>854204</v>
          </cell>
        </row>
        <row r="27">
          <cell r="A27">
            <v>1999</v>
          </cell>
          <cell r="B27">
            <v>15</v>
          </cell>
          <cell r="C27">
            <v>418253</v>
          </cell>
          <cell r="D27">
            <v>398779</v>
          </cell>
          <cell r="E27">
            <v>817032</v>
          </cell>
        </row>
        <row r="28">
          <cell r="A28">
            <v>1998</v>
          </cell>
          <cell r="B28">
            <v>16</v>
          </cell>
          <cell r="C28">
            <v>418681</v>
          </cell>
          <cell r="D28">
            <v>398300</v>
          </cell>
          <cell r="E28">
            <v>816981</v>
          </cell>
        </row>
        <row r="29">
          <cell r="A29">
            <v>1997</v>
          </cell>
          <cell r="B29">
            <v>17</v>
          </cell>
          <cell r="C29">
            <v>412423</v>
          </cell>
          <cell r="D29">
            <v>391820</v>
          </cell>
          <cell r="E29">
            <v>804243</v>
          </cell>
        </row>
        <row r="30">
          <cell r="A30">
            <v>1996</v>
          </cell>
          <cell r="B30">
            <v>18</v>
          </cell>
          <cell r="C30">
            <v>412805</v>
          </cell>
          <cell r="D30">
            <v>393139</v>
          </cell>
          <cell r="E30">
            <v>805944</v>
          </cell>
        </row>
        <row r="31">
          <cell r="A31">
            <v>1995</v>
          </cell>
          <cell r="B31">
            <v>19</v>
          </cell>
          <cell r="C31">
            <v>400228</v>
          </cell>
          <cell r="D31">
            <v>384133</v>
          </cell>
          <cell r="E31">
            <v>784361</v>
          </cell>
        </row>
        <row r="32">
          <cell r="A32">
            <v>1994</v>
          </cell>
          <cell r="B32">
            <v>20</v>
          </cell>
          <cell r="C32">
            <v>380888</v>
          </cell>
          <cell r="D32">
            <v>367532</v>
          </cell>
          <cell r="E32">
            <v>748420</v>
          </cell>
        </row>
        <row r="33">
          <cell r="A33">
            <v>1993</v>
          </cell>
          <cell r="B33">
            <v>21</v>
          </cell>
          <cell r="C33">
            <v>370747</v>
          </cell>
          <cell r="D33">
            <v>360753</v>
          </cell>
          <cell r="E33">
            <v>731500</v>
          </cell>
        </row>
        <row r="34">
          <cell r="A34">
            <v>1992</v>
          </cell>
          <cell r="B34">
            <v>22</v>
          </cell>
          <cell r="C34">
            <v>384645</v>
          </cell>
          <cell r="D34">
            <v>377184</v>
          </cell>
          <cell r="E34">
            <v>761829</v>
          </cell>
        </row>
        <row r="35">
          <cell r="A35">
            <v>1991</v>
          </cell>
          <cell r="B35">
            <v>23</v>
          </cell>
          <cell r="C35">
            <v>384382</v>
          </cell>
          <cell r="D35">
            <v>383664</v>
          </cell>
          <cell r="E35">
            <v>768046</v>
          </cell>
        </row>
        <row r="36">
          <cell r="A36">
            <v>1990</v>
          </cell>
          <cell r="B36">
            <v>24</v>
          </cell>
          <cell r="C36">
            <v>392023</v>
          </cell>
          <cell r="D36">
            <v>392515</v>
          </cell>
          <cell r="E36">
            <v>784538</v>
          </cell>
        </row>
        <row r="37">
          <cell r="A37">
            <v>1989</v>
          </cell>
          <cell r="B37">
            <v>25</v>
          </cell>
          <cell r="C37">
            <v>389724</v>
          </cell>
          <cell r="D37">
            <v>395142</v>
          </cell>
          <cell r="E37">
            <v>784866</v>
          </cell>
        </row>
        <row r="38">
          <cell r="A38">
            <v>1988</v>
          </cell>
          <cell r="B38">
            <v>26</v>
          </cell>
          <cell r="C38">
            <v>390958</v>
          </cell>
          <cell r="D38">
            <v>400604</v>
          </cell>
          <cell r="E38">
            <v>791562</v>
          </cell>
        </row>
        <row r="39">
          <cell r="A39">
            <v>1987</v>
          </cell>
          <cell r="B39">
            <v>27</v>
          </cell>
          <cell r="C39">
            <v>391330</v>
          </cell>
          <cell r="D39">
            <v>399485</v>
          </cell>
          <cell r="E39">
            <v>790815</v>
          </cell>
        </row>
        <row r="40">
          <cell r="A40">
            <v>1986</v>
          </cell>
          <cell r="B40">
            <v>28</v>
          </cell>
          <cell r="C40">
            <v>395232</v>
          </cell>
          <cell r="D40">
            <v>408260</v>
          </cell>
          <cell r="E40">
            <v>803492</v>
          </cell>
        </row>
        <row r="41">
          <cell r="A41">
            <v>1985</v>
          </cell>
          <cell r="B41">
            <v>29</v>
          </cell>
          <cell r="C41">
            <v>394366</v>
          </cell>
          <cell r="D41">
            <v>407433</v>
          </cell>
          <cell r="E41">
            <v>801799</v>
          </cell>
        </row>
        <row r="42">
          <cell r="A42">
            <v>1984</v>
          </cell>
          <cell r="B42">
            <v>30</v>
          </cell>
          <cell r="C42">
            <v>390746</v>
          </cell>
          <cell r="D42">
            <v>408587</v>
          </cell>
          <cell r="E42">
            <v>799333</v>
          </cell>
        </row>
        <row r="43">
          <cell r="A43">
            <v>1983</v>
          </cell>
          <cell r="B43">
            <v>31</v>
          </cell>
          <cell r="C43">
            <v>387799</v>
          </cell>
          <cell r="D43">
            <v>400821</v>
          </cell>
          <cell r="E43">
            <v>788620</v>
          </cell>
        </row>
        <row r="44">
          <cell r="A44">
            <v>1982</v>
          </cell>
          <cell r="B44">
            <v>32</v>
          </cell>
          <cell r="C44">
            <v>413696</v>
          </cell>
          <cell r="D44">
            <v>427953</v>
          </cell>
          <cell r="E44">
            <v>841649</v>
          </cell>
        </row>
        <row r="45">
          <cell r="A45">
            <v>1981</v>
          </cell>
          <cell r="B45">
            <v>33</v>
          </cell>
          <cell r="C45">
            <v>416166</v>
          </cell>
          <cell r="D45">
            <v>433363</v>
          </cell>
          <cell r="E45">
            <v>849529</v>
          </cell>
        </row>
        <row r="46">
          <cell r="A46">
            <v>1980</v>
          </cell>
          <cell r="B46">
            <v>34</v>
          </cell>
          <cell r="C46">
            <v>423947</v>
          </cell>
          <cell r="D46">
            <v>438706</v>
          </cell>
          <cell r="E46">
            <v>862653</v>
          </cell>
        </row>
        <row r="47">
          <cell r="A47">
            <v>1979</v>
          </cell>
          <cell r="B47">
            <v>35</v>
          </cell>
          <cell r="C47">
            <v>402598</v>
          </cell>
          <cell r="D47">
            <v>415047</v>
          </cell>
          <cell r="E47">
            <v>817645</v>
          </cell>
        </row>
        <row r="48">
          <cell r="A48">
            <v>1978</v>
          </cell>
          <cell r="B48">
            <v>36</v>
          </cell>
          <cell r="C48">
            <v>396277</v>
          </cell>
          <cell r="D48">
            <v>406458</v>
          </cell>
          <cell r="E48">
            <v>802735</v>
          </cell>
        </row>
        <row r="49">
          <cell r="A49">
            <v>1977</v>
          </cell>
          <cell r="B49">
            <v>37</v>
          </cell>
          <cell r="C49">
            <v>402788</v>
          </cell>
          <cell r="D49">
            <v>410250</v>
          </cell>
          <cell r="E49">
            <v>813038</v>
          </cell>
        </row>
        <row r="50">
          <cell r="A50">
            <v>1976</v>
          </cell>
          <cell r="B50">
            <v>38</v>
          </cell>
          <cell r="C50">
            <v>393979</v>
          </cell>
          <cell r="D50">
            <v>400776</v>
          </cell>
          <cell r="E50">
            <v>794755</v>
          </cell>
        </row>
        <row r="51">
          <cell r="A51">
            <v>1975</v>
          </cell>
          <cell r="B51">
            <v>39</v>
          </cell>
          <cell r="C51">
            <v>406251</v>
          </cell>
          <cell r="D51">
            <v>412519</v>
          </cell>
          <cell r="E51">
            <v>818770</v>
          </cell>
        </row>
        <row r="52">
          <cell r="A52">
            <v>1974</v>
          </cell>
          <cell r="B52">
            <v>40</v>
          </cell>
          <cell r="C52">
            <v>431428</v>
          </cell>
          <cell r="D52">
            <v>434545</v>
          </cell>
          <cell r="E52">
            <v>865973</v>
          </cell>
        </row>
        <row r="53">
          <cell r="A53">
            <v>1973</v>
          </cell>
          <cell r="B53">
            <v>41</v>
          </cell>
          <cell r="C53">
            <v>453201</v>
          </cell>
          <cell r="D53">
            <v>460845</v>
          </cell>
          <cell r="E53">
            <v>914046</v>
          </cell>
        </row>
        <row r="54">
          <cell r="A54">
            <v>1972</v>
          </cell>
          <cell r="B54">
            <v>42</v>
          </cell>
          <cell r="C54">
            <v>465007</v>
          </cell>
          <cell r="D54">
            <v>470726</v>
          </cell>
          <cell r="E54">
            <v>935733</v>
          </cell>
        </row>
        <row r="55">
          <cell r="A55">
            <v>1971</v>
          </cell>
          <cell r="B55">
            <v>43</v>
          </cell>
          <cell r="C55">
            <v>461878</v>
          </cell>
          <cell r="D55">
            <v>467358</v>
          </cell>
          <cell r="E55">
            <v>929236</v>
          </cell>
        </row>
        <row r="56">
          <cell r="A56">
            <v>1970</v>
          </cell>
          <cell r="B56">
            <v>44</v>
          </cell>
          <cell r="C56">
            <v>453249</v>
          </cell>
          <cell r="D56">
            <v>459341</v>
          </cell>
          <cell r="E56">
            <v>912590</v>
          </cell>
        </row>
        <row r="57">
          <cell r="A57">
            <v>1969</v>
          </cell>
          <cell r="B57">
            <v>45</v>
          </cell>
          <cell r="C57">
            <v>444530</v>
          </cell>
          <cell r="D57">
            <v>453610</v>
          </cell>
          <cell r="E57">
            <v>898140</v>
          </cell>
        </row>
        <row r="58">
          <cell r="A58">
            <v>1968</v>
          </cell>
          <cell r="B58">
            <v>46</v>
          </cell>
          <cell r="C58">
            <v>439818</v>
          </cell>
          <cell r="D58">
            <v>452666</v>
          </cell>
          <cell r="E58">
            <v>892484</v>
          </cell>
        </row>
        <row r="59">
          <cell r="A59">
            <v>1967</v>
          </cell>
          <cell r="B59">
            <v>47</v>
          </cell>
          <cell r="C59">
            <v>438190</v>
          </cell>
          <cell r="D59">
            <v>448865</v>
          </cell>
          <cell r="E59">
            <v>887055</v>
          </cell>
        </row>
        <row r="60">
          <cell r="A60">
            <v>1966</v>
          </cell>
          <cell r="B60">
            <v>48</v>
          </cell>
          <cell r="C60">
            <v>448366</v>
          </cell>
          <cell r="D60">
            <v>460586</v>
          </cell>
          <cell r="E60">
            <v>908952</v>
          </cell>
        </row>
        <row r="61">
          <cell r="A61">
            <v>1965</v>
          </cell>
          <cell r="B61">
            <v>49</v>
          </cell>
          <cell r="C61">
            <v>449892</v>
          </cell>
          <cell r="D61">
            <v>461124</v>
          </cell>
          <cell r="E61">
            <v>911016</v>
          </cell>
        </row>
        <row r="62">
          <cell r="A62">
            <v>1964</v>
          </cell>
          <cell r="B62">
            <v>50</v>
          </cell>
          <cell r="C62">
            <v>452276</v>
          </cell>
          <cell r="D62">
            <v>469414</v>
          </cell>
          <cell r="E62">
            <v>921690</v>
          </cell>
        </row>
        <row r="63">
          <cell r="A63">
            <v>1963</v>
          </cell>
          <cell r="B63">
            <v>51</v>
          </cell>
          <cell r="C63">
            <v>447493</v>
          </cell>
          <cell r="D63">
            <v>463405</v>
          </cell>
          <cell r="E63">
            <v>910898</v>
          </cell>
        </row>
        <row r="64">
          <cell r="A64">
            <v>1962</v>
          </cell>
          <cell r="B64">
            <v>52</v>
          </cell>
          <cell r="C64">
            <v>432239</v>
          </cell>
          <cell r="D64">
            <v>449295</v>
          </cell>
          <cell r="E64">
            <v>881534</v>
          </cell>
        </row>
        <row r="65">
          <cell r="A65">
            <v>1961</v>
          </cell>
          <cell r="B65">
            <v>53</v>
          </cell>
          <cell r="C65">
            <v>429246</v>
          </cell>
          <cell r="D65">
            <v>449144</v>
          </cell>
          <cell r="E65">
            <v>878390</v>
          </cell>
        </row>
        <row r="66">
          <cell r="A66">
            <v>1960</v>
          </cell>
          <cell r="B66">
            <v>54</v>
          </cell>
          <cell r="C66">
            <v>427105</v>
          </cell>
          <cell r="D66">
            <v>446886</v>
          </cell>
          <cell r="E66">
            <v>873991</v>
          </cell>
        </row>
        <row r="67">
          <cell r="A67">
            <v>1959</v>
          </cell>
          <cell r="B67">
            <v>55</v>
          </cell>
          <cell r="C67">
            <v>422582</v>
          </cell>
          <cell r="D67">
            <v>444113</v>
          </cell>
          <cell r="E67">
            <v>866695</v>
          </cell>
        </row>
        <row r="68">
          <cell r="A68">
            <v>1958</v>
          </cell>
          <cell r="B68">
            <v>56</v>
          </cell>
          <cell r="C68">
            <v>412112</v>
          </cell>
          <cell r="D68">
            <v>433949</v>
          </cell>
          <cell r="E68">
            <v>846061</v>
          </cell>
        </row>
        <row r="69">
          <cell r="A69">
            <v>1957</v>
          </cell>
          <cell r="B69">
            <v>57</v>
          </cell>
          <cell r="C69">
            <v>409750</v>
          </cell>
          <cell r="D69">
            <v>434532</v>
          </cell>
          <cell r="E69">
            <v>844282</v>
          </cell>
        </row>
        <row r="70">
          <cell r="A70">
            <v>1956</v>
          </cell>
          <cell r="B70">
            <v>58</v>
          </cell>
          <cell r="C70">
            <v>404020</v>
          </cell>
          <cell r="D70">
            <v>432244</v>
          </cell>
          <cell r="E70">
            <v>836264</v>
          </cell>
        </row>
        <row r="71">
          <cell r="A71">
            <v>1955</v>
          </cell>
          <cell r="B71">
            <v>59</v>
          </cell>
          <cell r="C71">
            <v>396287</v>
          </cell>
          <cell r="D71">
            <v>429886</v>
          </cell>
          <cell r="E71">
            <v>826173</v>
          </cell>
        </row>
        <row r="72">
          <cell r="A72">
            <v>1954</v>
          </cell>
          <cell r="B72">
            <v>60</v>
          </cell>
          <cell r="C72">
            <v>396696</v>
          </cell>
          <cell r="D72">
            <v>427485</v>
          </cell>
          <cell r="E72">
            <v>824181</v>
          </cell>
        </row>
        <row r="73">
          <cell r="A73">
            <v>1953</v>
          </cell>
          <cell r="B73">
            <v>61</v>
          </cell>
          <cell r="C73">
            <v>385644</v>
          </cell>
          <cell r="D73">
            <v>418700</v>
          </cell>
          <cell r="E73">
            <v>804344</v>
          </cell>
        </row>
        <row r="74">
          <cell r="A74">
            <v>1952</v>
          </cell>
          <cell r="B74">
            <v>62</v>
          </cell>
          <cell r="C74">
            <v>389712</v>
          </cell>
          <cell r="D74">
            <v>426444</v>
          </cell>
          <cell r="E74">
            <v>816156</v>
          </cell>
        </row>
        <row r="75">
          <cell r="A75">
            <v>1951</v>
          </cell>
          <cell r="B75">
            <v>63</v>
          </cell>
          <cell r="C75">
            <v>379692</v>
          </cell>
          <cell r="D75">
            <v>414289</v>
          </cell>
          <cell r="E75">
            <v>793981</v>
          </cell>
        </row>
        <row r="76">
          <cell r="A76">
            <v>1950</v>
          </cell>
          <cell r="B76">
            <v>64</v>
          </cell>
          <cell r="C76">
            <v>394556</v>
          </cell>
          <cell r="D76">
            <v>430340</v>
          </cell>
          <cell r="E76">
            <v>824896</v>
          </cell>
        </row>
        <row r="77">
          <cell r="A77">
            <v>1949</v>
          </cell>
          <cell r="B77">
            <v>65</v>
          </cell>
          <cell r="C77">
            <v>383793</v>
          </cell>
          <cell r="D77">
            <v>422686</v>
          </cell>
          <cell r="E77">
            <v>806479</v>
          </cell>
        </row>
        <row r="78">
          <cell r="A78">
            <v>1948</v>
          </cell>
          <cell r="B78">
            <v>66</v>
          </cell>
          <cell r="C78">
            <v>384079</v>
          </cell>
          <cell r="D78">
            <v>418991</v>
          </cell>
          <cell r="E78">
            <v>803070</v>
          </cell>
        </row>
        <row r="79">
          <cell r="A79">
            <v>1947</v>
          </cell>
          <cell r="B79">
            <v>67</v>
          </cell>
          <cell r="C79">
            <v>371553</v>
          </cell>
          <cell r="D79">
            <v>410342</v>
          </cell>
          <cell r="E79">
            <v>781895</v>
          </cell>
        </row>
        <row r="80">
          <cell r="A80">
            <v>1946</v>
          </cell>
          <cell r="B80">
            <v>68</v>
          </cell>
          <cell r="C80">
            <v>350931</v>
          </cell>
          <cell r="D80">
            <v>391072</v>
          </cell>
          <cell r="E80">
            <v>742003</v>
          </cell>
        </row>
        <row r="81">
          <cell r="A81">
            <v>1945</v>
          </cell>
          <cell r="B81">
            <v>69</v>
          </cell>
          <cell r="C81">
            <v>262643</v>
          </cell>
          <cell r="D81">
            <v>296400</v>
          </cell>
          <cell r="E81">
            <v>559043</v>
          </cell>
        </row>
        <row r="82">
          <cell r="A82">
            <v>1944</v>
          </cell>
          <cell r="B82">
            <v>70</v>
          </cell>
          <cell r="C82">
            <v>253539</v>
          </cell>
          <cell r="D82">
            <v>290966</v>
          </cell>
          <cell r="E82">
            <v>544505</v>
          </cell>
        </row>
        <row r="83">
          <cell r="A83">
            <v>1943</v>
          </cell>
          <cell r="B83">
            <v>71</v>
          </cell>
          <cell r="C83">
            <v>245220</v>
          </cell>
          <cell r="D83">
            <v>281416</v>
          </cell>
          <cell r="E83">
            <v>526636</v>
          </cell>
        </row>
        <row r="84">
          <cell r="A84">
            <v>1942</v>
          </cell>
          <cell r="B84">
            <v>72</v>
          </cell>
          <cell r="C84">
            <v>225668</v>
          </cell>
          <cell r="D84">
            <v>260054</v>
          </cell>
          <cell r="E84">
            <v>485722</v>
          </cell>
        </row>
        <row r="85">
          <cell r="A85">
            <v>1941</v>
          </cell>
          <cell r="B85">
            <v>73</v>
          </cell>
          <cell r="C85">
            <v>198146</v>
          </cell>
          <cell r="D85">
            <v>233425</v>
          </cell>
          <cell r="E85">
            <v>431571</v>
          </cell>
        </row>
        <row r="86">
          <cell r="A86">
            <v>1940</v>
          </cell>
          <cell r="B86">
            <v>74</v>
          </cell>
          <cell r="C86">
            <v>203351</v>
          </cell>
          <cell r="D86">
            <v>244952</v>
          </cell>
          <cell r="E86">
            <v>448303</v>
          </cell>
        </row>
        <row r="87">
          <cell r="A87">
            <v>1939</v>
          </cell>
          <cell r="B87">
            <v>75</v>
          </cell>
          <cell r="C87">
            <v>207240</v>
          </cell>
          <cell r="D87">
            <v>257324</v>
          </cell>
          <cell r="E87">
            <v>464564</v>
          </cell>
        </row>
        <row r="88">
          <cell r="A88">
            <v>1938</v>
          </cell>
          <cell r="B88">
            <v>76</v>
          </cell>
          <cell r="C88">
            <v>199730</v>
          </cell>
          <cell r="D88">
            <v>254509</v>
          </cell>
          <cell r="E88">
            <v>454239</v>
          </cell>
        </row>
        <row r="89">
          <cell r="A89">
            <v>1937</v>
          </cell>
          <cell r="B89">
            <v>77</v>
          </cell>
          <cell r="C89">
            <v>190607</v>
          </cell>
          <cell r="D89">
            <v>249289</v>
          </cell>
          <cell r="E89">
            <v>439896</v>
          </cell>
        </row>
        <row r="90">
          <cell r="A90">
            <v>1936</v>
          </cell>
          <cell r="B90">
            <v>78</v>
          </cell>
          <cell r="C90">
            <v>185266</v>
          </cell>
          <cell r="D90">
            <v>248992</v>
          </cell>
          <cell r="E90">
            <v>434258</v>
          </cell>
        </row>
        <row r="91">
          <cell r="A91">
            <v>1935</v>
          </cell>
          <cell r="B91">
            <v>79</v>
          </cell>
          <cell r="C91">
            <v>174610</v>
          </cell>
          <cell r="D91">
            <v>244051</v>
          </cell>
          <cell r="E91">
            <v>418661</v>
          </cell>
        </row>
        <row r="92">
          <cell r="A92">
            <v>1934</v>
          </cell>
          <cell r="B92">
            <v>80</v>
          </cell>
          <cell r="C92">
            <v>169378</v>
          </cell>
          <cell r="D92">
            <v>244836</v>
          </cell>
          <cell r="E92">
            <v>414214</v>
          </cell>
        </row>
        <row r="93">
          <cell r="A93">
            <v>1933</v>
          </cell>
          <cell r="B93">
            <v>81</v>
          </cell>
          <cell r="C93">
            <v>154177</v>
          </cell>
          <cell r="D93">
            <v>232324</v>
          </cell>
          <cell r="E93">
            <v>386501</v>
          </cell>
        </row>
        <row r="94">
          <cell r="A94">
            <v>1932</v>
          </cell>
          <cell r="B94">
            <v>82</v>
          </cell>
          <cell r="C94">
            <v>150695</v>
          </cell>
          <cell r="D94">
            <v>234665</v>
          </cell>
          <cell r="E94">
            <v>385360</v>
          </cell>
        </row>
        <row r="95">
          <cell r="A95">
            <v>1931</v>
          </cell>
          <cell r="B95">
            <v>83</v>
          </cell>
          <cell r="C95">
            <v>137163</v>
          </cell>
          <cell r="D95">
            <v>220772</v>
          </cell>
          <cell r="E95">
            <v>357935</v>
          </cell>
        </row>
        <row r="96">
          <cell r="A96">
            <v>1930</v>
          </cell>
          <cell r="B96">
            <v>84</v>
          </cell>
          <cell r="C96">
            <v>127174</v>
          </cell>
          <cell r="D96">
            <v>214196</v>
          </cell>
          <cell r="E96">
            <v>341370</v>
          </cell>
        </row>
        <row r="97">
          <cell r="A97">
            <v>1929</v>
          </cell>
          <cell r="B97">
            <v>85</v>
          </cell>
          <cell r="C97">
            <v>108768</v>
          </cell>
          <cell r="D97">
            <v>192210</v>
          </cell>
          <cell r="E97">
            <v>300978</v>
          </cell>
        </row>
        <row r="98">
          <cell r="A98">
            <v>1928</v>
          </cell>
          <cell r="B98">
            <v>86</v>
          </cell>
          <cell r="C98">
            <v>95825</v>
          </cell>
          <cell r="D98">
            <v>178849</v>
          </cell>
          <cell r="E98">
            <v>274674</v>
          </cell>
        </row>
        <row r="99">
          <cell r="A99">
            <v>1927</v>
          </cell>
          <cell r="B99">
            <v>87</v>
          </cell>
          <cell r="C99">
            <v>83040</v>
          </cell>
          <cell r="D99">
            <v>163529</v>
          </cell>
          <cell r="E99">
            <v>246569</v>
          </cell>
        </row>
        <row r="100">
          <cell r="A100">
            <v>1926</v>
          </cell>
          <cell r="B100">
            <v>88</v>
          </cell>
          <cell r="C100">
            <v>71113</v>
          </cell>
          <cell r="D100">
            <v>149816</v>
          </cell>
          <cell r="E100">
            <v>220929</v>
          </cell>
        </row>
        <row r="101">
          <cell r="A101">
            <v>1925</v>
          </cell>
          <cell r="B101">
            <v>89</v>
          </cell>
          <cell r="C101">
            <v>60185</v>
          </cell>
          <cell r="D101">
            <v>135066</v>
          </cell>
          <cell r="E101">
            <v>195251</v>
          </cell>
        </row>
        <row r="102">
          <cell r="A102">
            <v>1924</v>
          </cell>
          <cell r="B102">
            <v>90</v>
          </cell>
          <cell r="C102">
            <v>48960</v>
          </cell>
          <cell r="D102">
            <v>116627</v>
          </cell>
          <cell r="E102">
            <v>165587</v>
          </cell>
        </row>
        <row r="103">
          <cell r="A103">
            <v>1923</v>
          </cell>
          <cell r="B103">
            <v>91</v>
          </cell>
          <cell r="C103">
            <v>39240</v>
          </cell>
          <cell r="D103">
            <v>100792</v>
          </cell>
          <cell r="E103">
            <v>140032</v>
          </cell>
        </row>
        <row r="104">
          <cell r="A104">
            <v>1922</v>
          </cell>
          <cell r="B104">
            <v>92</v>
          </cell>
          <cell r="C104">
            <v>31727</v>
          </cell>
          <cell r="D104">
            <v>86767</v>
          </cell>
          <cell r="E104">
            <v>118494</v>
          </cell>
        </row>
        <row r="105">
          <cell r="A105">
            <v>1921</v>
          </cell>
          <cell r="B105">
            <v>93</v>
          </cell>
          <cell r="C105">
            <v>25251</v>
          </cell>
          <cell r="D105">
            <v>72058</v>
          </cell>
          <cell r="E105">
            <v>97309</v>
          </cell>
        </row>
        <row r="106">
          <cell r="A106">
            <v>1920</v>
          </cell>
          <cell r="B106">
            <v>94</v>
          </cell>
          <cell r="C106">
            <v>19269</v>
          </cell>
          <cell r="D106">
            <v>59392</v>
          </cell>
          <cell r="E106">
            <v>78661</v>
          </cell>
        </row>
        <row r="107">
          <cell r="A107">
            <v>1919</v>
          </cell>
          <cell r="B107">
            <v>95</v>
          </cell>
          <cell r="C107">
            <v>8535</v>
          </cell>
          <cell r="D107">
            <v>27697</v>
          </cell>
          <cell r="E107">
            <v>36232</v>
          </cell>
        </row>
        <row r="108">
          <cell r="A108">
            <v>1918</v>
          </cell>
          <cell r="B108">
            <v>96</v>
          </cell>
          <cell r="C108">
            <v>5189</v>
          </cell>
          <cell r="D108">
            <v>18917</v>
          </cell>
          <cell r="E108">
            <v>24106</v>
          </cell>
        </row>
        <row r="109">
          <cell r="A109">
            <v>1917</v>
          </cell>
          <cell r="B109">
            <v>97</v>
          </cell>
          <cell r="C109">
            <v>3009</v>
          </cell>
          <cell r="D109">
            <v>13211</v>
          </cell>
          <cell r="E109">
            <v>16220</v>
          </cell>
        </row>
        <row r="110">
          <cell r="A110">
            <v>1916</v>
          </cell>
          <cell r="B110">
            <v>98</v>
          </cell>
          <cell r="C110">
            <v>1882</v>
          </cell>
          <cell r="D110">
            <v>8903</v>
          </cell>
          <cell r="E110">
            <v>10785</v>
          </cell>
        </row>
        <row r="111">
          <cell r="A111">
            <v>1915</v>
          </cell>
          <cell r="B111">
            <v>99</v>
          </cell>
          <cell r="C111">
            <v>1629</v>
          </cell>
          <cell r="D111">
            <v>7198</v>
          </cell>
          <cell r="E111">
            <v>8827</v>
          </cell>
        </row>
        <row r="112">
          <cell r="A112" t="str">
            <v>1914 ou avant</v>
          </cell>
          <cell r="B112" t="str">
            <v>100 ou plus</v>
          </cell>
          <cell r="C112">
            <v>3756</v>
          </cell>
          <cell r="D112">
            <v>20458</v>
          </cell>
          <cell r="E112">
            <v>24214</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Graph"/>
      <sheetName val="EE nes37 output"/>
      <sheetName val="CAS décembre 2011"/>
      <sheetName val="Emploi par secteur ETP"/>
      <sheetName val="Emploi par branche ETP"/>
      <sheetName val="EE nes37+nr"/>
      <sheetName val="EMPRETNES379308"/>
      <sheetName val="li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t="str">
            <v>nes37</v>
          </cell>
          <cell r="B4" t="str">
            <v>1993</v>
          </cell>
          <cell r="C4" t="str">
            <v>1994</v>
          </cell>
          <cell r="D4" t="str">
            <v>1995</v>
          </cell>
          <cell r="E4" t="str">
            <v>1996</v>
          </cell>
          <cell r="F4" t="str">
            <v>1997</v>
          </cell>
          <cell r="G4" t="str">
            <v>1998</v>
          </cell>
          <cell r="H4" t="str">
            <v>1999</v>
          </cell>
          <cell r="I4" t="str">
            <v>2000</v>
          </cell>
          <cell r="J4" t="str">
            <v>2001</v>
          </cell>
          <cell r="K4" t="str">
            <v>2002</v>
          </cell>
          <cell r="L4" t="str">
            <v>2003</v>
          </cell>
          <cell r="M4" t="str">
            <v>2004</v>
          </cell>
          <cell r="N4" t="str">
            <v>2005</v>
          </cell>
          <cell r="O4" t="str">
            <v>2006</v>
          </cell>
          <cell r="P4" t="str">
            <v>2007</v>
          </cell>
          <cell r="Q4" t="str">
            <v>2008</v>
          </cell>
        </row>
        <row r="5">
          <cell r="A5" t="str">
            <v>00</v>
          </cell>
          <cell r="L5">
            <v>312410.40240090183</v>
          </cell>
          <cell r="M5">
            <v>265503.98502388084</v>
          </cell>
          <cell r="N5">
            <v>217329.01316004878</v>
          </cell>
          <cell r="O5">
            <v>121723.50392069289</v>
          </cell>
          <cell r="P5">
            <v>129085.20859483416</v>
          </cell>
          <cell r="Q5">
            <v>293255.2620797432</v>
          </cell>
        </row>
        <row r="6">
          <cell r="A6" t="str">
            <v>A0</v>
          </cell>
          <cell r="B6">
            <v>1280383.0537617761</v>
          </cell>
          <cell r="C6">
            <v>1211597.0440515194</v>
          </cell>
          <cell r="D6">
            <v>1153229.5104435487</v>
          </cell>
          <cell r="E6">
            <v>1148868.5015667554</v>
          </cell>
          <cell r="F6">
            <v>1106616.2912376695</v>
          </cell>
          <cell r="G6">
            <v>1064716.1990858959</v>
          </cell>
          <cell r="H6">
            <v>1047942.8800834285</v>
          </cell>
          <cell r="I6">
            <v>1041716.2984517898</v>
          </cell>
          <cell r="J6">
            <v>1053804.6864402832</v>
          </cell>
          <cell r="K6">
            <v>1083012.0075623137</v>
          </cell>
          <cell r="L6">
            <v>1027949.7213882939</v>
          </cell>
          <cell r="M6">
            <v>950111.48349885317</v>
          </cell>
          <cell r="N6">
            <v>901179.64927794284</v>
          </cell>
          <cell r="O6">
            <v>933243.28673329751</v>
          </cell>
          <cell r="P6">
            <v>878428.95146662439</v>
          </cell>
          <cell r="Q6">
            <v>794684.16690955183</v>
          </cell>
        </row>
        <row r="7">
          <cell r="A7" t="str">
            <v>B0</v>
          </cell>
          <cell r="B7">
            <v>628571.58555140079</v>
          </cell>
          <cell r="C7">
            <v>630553.06299701391</v>
          </cell>
          <cell r="D7">
            <v>602910.0265553355</v>
          </cell>
          <cell r="E7">
            <v>597249.85754312132</v>
          </cell>
          <cell r="F7">
            <v>631742.32771339081</v>
          </cell>
          <cell r="G7">
            <v>644952.68366265739</v>
          </cell>
          <cell r="H7">
            <v>668127.56275076396</v>
          </cell>
          <cell r="I7">
            <v>659712.94286109973</v>
          </cell>
          <cell r="J7">
            <v>623001.22084849142</v>
          </cell>
          <cell r="K7">
            <v>646013.76268717425</v>
          </cell>
          <cell r="L7">
            <v>626184.04169186403</v>
          </cell>
          <cell r="M7">
            <v>652584.18150090228</v>
          </cell>
          <cell r="N7">
            <v>655622.11846350145</v>
          </cell>
          <cell r="O7">
            <v>601302.22064363502</v>
          </cell>
          <cell r="P7">
            <v>629237.07325160399</v>
          </cell>
          <cell r="Q7">
            <v>615283.46542032866</v>
          </cell>
        </row>
        <row r="8">
          <cell r="A8" t="str">
            <v>C1</v>
          </cell>
          <cell r="B8">
            <v>158935.12140727974</v>
          </cell>
          <cell r="C8">
            <v>148090.97962326038</v>
          </cell>
          <cell r="D8">
            <v>151356.7519115372</v>
          </cell>
          <cell r="E8">
            <v>138346.02833328344</v>
          </cell>
          <cell r="F8">
            <v>137497.39458770605</v>
          </cell>
          <cell r="G8">
            <v>134691.12098430473</v>
          </cell>
          <cell r="H8">
            <v>126722.68469796407</v>
          </cell>
          <cell r="I8">
            <v>120575.96529755776</v>
          </cell>
          <cell r="J8">
            <v>118217.59386973859</v>
          </cell>
          <cell r="K8">
            <v>100512.5639252793</v>
          </cell>
          <cell r="L8">
            <v>95503.437279024263</v>
          </cell>
          <cell r="M8">
            <v>95125.198424566348</v>
          </cell>
          <cell r="N8">
            <v>98067.888151902356</v>
          </cell>
          <cell r="O8">
            <v>87537.749961700232</v>
          </cell>
          <cell r="P8">
            <v>81690.076824856675</v>
          </cell>
          <cell r="Q8">
            <v>90441.29494749452</v>
          </cell>
        </row>
        <row r="9">
          <cell r="A9" t="str">
            <v>C2</v>
          </cell>
          <cell r="B9">
            <v>224493.64889802641</v>
          </cell>
          <cell r="C9">
            <v>217457.79038828914</v>
          </cell>
          <cell r="D9">
            <v>216649.11295534842</v>
          </cell>
          <cell r="E9">
            <v>214575.51455811807</v>
          </cell>
          <cell r="F9">
            <v>212438.9882637705</v>
          </cell>
          <cell r="G9">
            <v>205416.00362632138</v>
          </cell>
          <cell r="H9">
            <v>207928.41177166952</v>
          </cell>
          <cell r="I9">
            <v>226331.95857271604</v>
          </cell>
          <cell r="J9">
            <v>214546.07371779165</v>
          </cell>
          <cell r="K9">
            <v>226052.76188502662</v>
          </cell>
          <cell r="L9">
            <v>220128.17092152653</v>
          </cell>
          <cell r="M9">
            <v>229264.98316756063</v>
          </cell>
          <cell r="N9">
            <v>221073.01626382439</v>
          </cell>
          <cell r="O9">
            <v>230227.08569537761</v>
          </cell>
          <cell r="P9">
            <v>210616.04133867499</v>
          </cell>
          <cell r="Q9">
            <v>207560.42967579205</v>
          </cell>
        </row>
        <row r="10">
          <cell r="A10" t="str">
            <v>C3</v>
          </cell>
          <cell r="B10">
            <v>133762.32141728871</v>
          </cell>
          <cell r="C10">
            <v>130651.12120954547</v>
          </cell>
          <cell r="D10">
            <v>136292.32742257277</v>
          </cell>
          <cell r="E10">
            <v>142977.65938057884</v>
          </cell>
          <cell r="F10">
            <v>148248.06590860686</v>
          </cell>
          <cell r="G10">
            <v>140808.68906597345</v>
          </cell>
          <cell r="H10">
            <v>140345.23584554053</v>
          </cell>
          <cell r="I10">
            <v>148543.86186107475</v>
          </cell>
          <cell r="J10">
            <v>150087.42465871008</v>
          </cell>
          <cell r="K10">
            <v>143366.66243925178</v>
          </cell>
          <cell r="L10">
            <v>146850.32488156031</v>
          </cell>
          <cell r="M10">
            <v>176961.02368462976</v>
          </cell>
          <cell r="N10">
            <v>174397.97907696935</v>
          </cell>
          <cell r="O10">
            <v>146717.58571895681</v>
          </cell>
          <cell r="P10">
            <v>161111.17233042049</v>
          </cell>
          <cell r="Q10">
            <v>169838.92584556027</v>
          </cell>
        </row>
        <row r="11">
          <cell r="A11" t="str">
            <v>C4</v>
          </cell>
          <cell r="B11">
            <v>281437.19094030064</v>
          </cell>
          <cell r="C11">
            <v>266665.95014294906</v>
          </cell>
          <cell r="D11">
            <v>278155.74977922824</v>
          </cell>
          <cell r="E11">
            <v>260930.9714790947</v>
          </cell>
          <cell r="F11">
            <v>264444.88940096804</v>
          </cell>
          <cell r="G11">
            <v>283632.9720484307</v>
          </cell>
          <cell r="H11">
            <v>278118.30381948134</v>
          </cell>
          <cell r="I11">
            <v>270062.82795221847</v>
          </cell>
          <cell r="J11">
            <v>257621.57688129865</v>
          </cell>
          <cell r="K11">
            <v>230219.69179374052</v>
          </cell>
          <cell r="L11">
            <v>220181.91318176329</v>
          </cell>
          <cell r="M11">
            <v>191898.38054214345</v>
          </cell>
          <cell r="N11">
            <v>202173.77701666235</v>
          </cell>
          <cell r="O11">
            <v>196372.45719103882</v>
          </cell>
          <cell r="P11">
            <v>177028.04556577056</v>
          </cell>
          <cell r="Q11">
            <v>167647.85456866375</v>
          </cell>
        </row>
        <row r="12">
          <cell r="A12" t="str">
            <v>D0</v>
          </cell>
          <cell r="B12">
            <v>258238.45350593553</v>
          </cell>
          <cell r="C12">
            <v>252222.3695281088</v>
          </cell>
          <cell r="D12">
            <v>262277.96014768438</v>
          </cell>
          <cell r="E12">
            <v>272283.33480146149</v>
          </cell>
          <cell r="F12">
            <v>287794.63556360302</v>
          </cell>
          <cell r="G12">
            <v>277630.66618530999</v>
          </cell>
          <cell r="H12">
            <v>282608.62067302834</v>
          </cell>
          <cell r="I12">
            <v>280431.30043032602</v>
          </cell>
          <cell r="J12">
            <v>297807.03395446431</v>
          </cell>
          <cell r="K12">
            <v>302752.92302764097</v>
          </cell>
          <cell r="L12">
            <v>301226.14268149872</v>
          </cell>
          <cell r="M12">
            <v>300141.94099649176</v>
          </cell>
          <cell r="N12">
            <v>307881.25174657663</v>
          </cell>
          <cell r="O12">
            <v>296074.10983188223</v>
          </cell>
          <cell r="P12">
            <v>313434.6580491027</v>
          </cell>
          <cell r="Q12">
            <v>333680.59306786751</v>
          </cell>
        </row>
        <row r="13">
          <cell r="A13" t="str">
            <v>E1</v>
          </cell>
          <cell r="B13">
            <v>154543.48150563776</v>
          </cell>
          <cell r="C13">
            <v>147440.22232470859</v>
          </cell>
          <cell r="D13">
            <v>152338.59115526575</v>
          </cell>
          <cell r="E13">
            <v>151957.45341775584</v>
          </cell>
          <cell r="F13">
            <v>145973.80758168764</v>
          </cell>
          <cell r="G13">
            <v>143160.76898133178</v>
          </cell>
          <cell r="H13">
            <v>148045.90329282518</v>
          </cell>
          <cell r="I13">
            <v>152220.25796390741</v>
          </cell>
          <cell r="J13">
            <v>158887.61929420536</v>
          </cell>
          <cell r="K13">
            <v>157113.55309138089</v>
          </cell>
          <cell r="L13">
            <v>151248.1710124879</v>
          </cell>
          <cell r="M13">
            <v>134844.09669889239</v>
          </cell>
          <cell r="N13">
            <v>131706.34960542485</v>
          </cell>
          <cell r="O13">
            <v>143555.36992607461</v>
          </cell>
          <cell r="P13">
            <v>162322.49677071828</v>
          </cell>
          <cell r="Q13">
            <v>161278.55369360882</v>
          </cell>
        </row>
        <row r="14">
          <cell r="A14" t="str">
            <v>E2</v>
          </cell>
          <cell r="B14">
            <v>448266.29875640816</v>
          </cell>
          <cell r="C14">
            <v>422687.24028120434</v>
          </cell>
          <cell r="D14">
            <v>428955.83803401137</v>
          </cell>
          <cell r="E14">
            <v>402830.0445670202</v>
          </cell>
          <cell r="F14">
            <v>405343.45514090714</v>
          </cell>
          <cell r="G14">
            <v>401251.61312728986</v>
          </cell>
          <cell r="H14">
            <v>435913.81533477659</v>
          </cell>
          <cell r="I14">
            <v>442095.38476230175</v>
          </cell>
          <cell r="J14">
            <v>455786.95628826204</v>
          </cell>
          <cell r="K14">
            <v>458043.90283877176</v>
          </cell>
          <cell r="L14">
            <v>449424.79167918448</v>
          </cell>
          <cell r="M14">
            <v>450570.2105978551</v>
          </cell>
          <cell r="N14">
            <v>439207.50848555291</v>
          </cell>
          <cell r="O14">
            <v>435168.39750714641</v>
          </cell>
          <cell r="P14">
            <v>414733.33177580812</v>
          </cell>
          <cell r="Q14">
            <v>415439.21321984549</v>
          </cell>
        </row>
        <row r="15">
          <cell r="A15" t="str">
            <v>E3</v>
          </cell>
          <cell r="B15">
            <v>296612.74778232421</v>
          </cell>
          <cell r="C15">
            <v>282164.56709562615</v>
          </cell>
          <cell r="D15">
            <v>288082.37939084979</v>
          </cell>
          <cell r="E15">
            <v>280726.86216026725</v>
          </cell>
          <cell r="F15">
            <v>273559.11626293598</v>
          </cell>
          <cell r="G15">
            <v>266124.45050264586</v>
          </cell>
          <cell r="H15">
            <v>283725.54047746572</v>
          </cell>
          <cell r="I15">
            <v>277935.74976429297</v>
          </cell>
          <cell r="J15">
            <v>258781.59484665663</v>
          </cell>
          <cell r="K15">
            <v>241038.87164183529</v>
          </cell>
          <cell r="L15">
            <v>235530.0621861518</v>
          </cell>
          <cell r="M15">
            <v>216823.75730453554</v>
          </cell>
          <cell r="N15">
            <v>230819.48600259749</v>
          </cell>
          <cell r="O15">
            <v>254796.16646248827</v>
          </cell>
          <cell r="P15">
            <v>250015.49426163672</v>
          </cell>
          <cell r="Q15">
            <v>215679.46964417177</v>
          </cell>
        </row>
        <row r="16">
          <cell r="A16" t="str">
            <v>F1</v>
          </cell>
          <cell r="B16">
            <v>252253.15821083754</v>
          </cell>
          <cell r="C16">
            <v>219289.24907246151</v>
          </cell>
          <cell r="D16">
            <v>224575.60039726904</v>
          </cell>
          <cell r="E16">
            <v>222246.16920856302</v>
          </cell>
          <cell r="F16">
            <v>209412.60150326023</v>
          </cell>
          <cell r="G16">
            <v>230233.46208686655</v>
          </cell>
          <cell r="H16">
            <v>207803.80781938211</v>
          </cell>
          <cell r="I16">
            <v>196755.68647230952</v>
          </cell>
          <cell r="J16">
            <v>206786.64140567646</v>
          </cell>
          <cell r="K16">
            <v>207293.70656358634</v>
          </cell>
          <cell r="L16">
            <v>189068.9933136247</v>
          </cell>
          <cell r="M16">
            <v>172984.80175020476</v>
          </cell>
          <cell r="N16">
            <v>163009.65788113215</v>
          </cell>
          <cell r="O16">
            <v>158616.25488711434</v>
          </cell>
          <cell r="P16">
            <v>160221.42093266067</v>
          </cell>
          <cell r="Q16">
            <v>131470.60245591222</v>
          </cell>
        </row>
        <row r="17">
          <cell r="A17" t="str">
            <v>F2</v>
          </cell>
          <cell r="B17">
            <v>181273.67703370756</v>
          </cell>
          <cell r="C17">
            <v>153663.82781705758</v>
          </cell>
          <cell r="D17">
            <v>134888.29254643203</v>
          </cell>
          <cell r="E17">
            <v>126630.61819308506</v>
          </cell>
          <cell r="F17">
            <v>124463.75415474629</v>
          </cell>
          <cell r="G17">
            <v>132842.22658612425</v>
          </cell>
          <cell r="H17">
            <v>128430.9287659368</v>
          </cell>
          <cell r="I17">
            <v>124516.82596143048</v>
          </cell>
          <cell r="J17">
            <v>116949.90261473529</v>
          </cell>
          <cell r="K17">
            <v>109465.8551159918</v>
          </cell>
          <cell r="L17">
            <v>98851.975433255415</v>
          </cell>
          <cell r="M17">
            <v>82014.215171313204</v>
          </cell>
          <cell r="N17">
            <v>74872.638910167982</v>
          </cell>
          <cell r="O17">
            <v>71221.910299874085</v>
          </cell>
          <cell r="P17">
            <v>57100.474739733843</v>
          </cell>
          <cell r="Q17">
            <v>61101.074364048494</v>
          </cell>
        </row>
        <row r="18">
          <cell r="A18" t="str">
            <v>F3</v>
          </cell>
          <cell r="B18">
            <v>200999.74937126064</v>
          </cell>
          <cell r="C18">
            <v>189195.2568517552</v>
          </cell>
          <cell r="D18">
            <v>180423.70751917528</v>
          </cell>
          <cell r="E18">
            <v>180324.50550373193</v>
          </cell>
          <cell r="F18">
            <v>173416.70609539573</v>
          </cell>
          <cell r="G18">
            <v>174725.77334456303</v>
          </cell>
          <cell r="H18">
            <v>187616.17953499977</v>
          </cell>
          <cell r="I18">
            <v>186617.93134260291</v>
          </cell>
          <cell r="J18">
            <v>196121.53717912119</v>
          </cell>
          <cell r="K18">
            <v>180502.20863964708</v>
          </cell>
          <cell r="L18">
            <v>173058.50256915946</v>
          </cell>
          <cell r="M18">
            <v>180545.75138617589</v>
          </cell>
          <cell r="N18">
            <v>160985.30255063853</v>
          </cell>
          <cell r="O18">
            <v>154216.37432917694</v>
          </cell>
          <cell r="P18">
            <v>171580.0538154071</v>
          </cell>
          <cell r="Q18">
            <v>184704.29827351807</v>
          </cell>
        </row>
        <row r="19">
          <cell r="A19" t="str">
            <v>F4</v>
          </cell>
          <cell r="B19">
            <v>350394.2292442781</v>
          </cell>
          <cell r="C19">
            <v>342569.93669084128</v>
          </cell>
          <cell r="D19">
            <v>369297.01572957332</v>
          </cell>
          <cell r="E19">
            <v>365877.95136265038</v>
          </cell>
          <cell r="F19">
            <v>378255.59223754163</v>
          </cell>
          <cell r="G19">
            <v>371202.59058509738</v>
          </cell>
          <cell r="H19">
            <v>373194.69523113006</v>
          </cell>
          <cell r="I19">
            <v>400783.86716774729</v>
          </cell>
          <cell r="J19">
            <v>389771.18594270182</v>
          </cell>
          <cell r="K19">
            <v>395543.19016973145</v>
          </cell>
          <cell r="L19">
            <v>374130.51134048094</v>
          </cell>
          <cell r="M19">
            <v>341434.43138064246</v>
          </cell>
          <cell r="N19">
            <v>328261.90286873659</v>
          </cell>
          <cell r="O19">
            <v>318724.53803445562</v>
          </cell>
          <cell r="P19">
            <v>292786.88950036501</v>
          </cell>
          <cell r="Q19">
            <v>312997.28252655</v>
          </cell>
        </row>
        <row r="20">
          <cell r="A20" t="str">
            <v>F5</v>
          </cell>
          <cell r="B20">
            <v>390068.44319276587</v>
          </cell>
          <cell r="C20">
            <v>388687.95605358231</v>
          </cell>
          <cell r="D20">
            <v>387767.45358320064</v>
          </cell>
          <cell r="E20">
            <v>402897.53355918929</v>
          </cell>
          <cell r="F20">
            <v>398297.09444661275</v>
          </cell>
          <cell r="G20">
            <v>414803.6925559339</v>
          </cell>
          <cell r="H20">
            <v>413557.05532465794</v>
          </cell>
          <cell r="I20">
            <v>418010.79572345107</v>
          </cell>
          <cell r="J20">
            <v>434399.5974941699</v>
          </cell>
          <cell r="K20">
            <v>434937.82211524539</v>
          </cell>
          <cell r="L20">
            <v>437435.4712804645</v>
          </cell>
          <cell r="M20">
            <v>419420.63543012383</v>
          </cell>
          <cell r="N20">
            <v>417998.12290672591</v>
          </cell>
          <cell r="O20">
            <v>463637.42210001044</v>
          </cell>
          <cell r="P20">
            <v>441481.18496850645</v>
          </cell>
          <cell r="Q20">
            <v>384284.45967166964</v>
          </cell>
        </row>
        <row r="21">
          <cell r="A21" t="str">
            <v>F6</v>
          </cell>
          <cell r="B21">
            <v>120463.61969879283</v>
          </cell>
          <cell r="C21">
            <v>129985.23297944637</v>
          </cell>
          <cell r="D21">
            <v>135131.16366726111</v>
          </cell>
          <cell r="E21">
            <v>139966.03717779738</v>
          </cell>
          <cell r="F21">
            <v>133915.53508675791</v>
          </cell>
          <cell r="G21">
            <v>141353.50887942073</v>
          </cell>
          <cell r="H21">
            <v>141791.16435561795</v>
          </cell>
          <cell r="I21">
            <v>154342.67817163444</v>
          </cell>
          <cell r="J21">
            <v>161118.38489004501</v>
          </cell>
          <cell r="K21">
            <v>160497.73965157144</v>
          </cell>
          <cell r="L21">
            <v>163109.4900628812</v>
          </cell>
          <cell r="M21">
            <v>166358.74388405861</v>
          </cell>
          <cell r="N21">
            <v>166792.96653011383</v>
          </cell>
          <cell r="O21">
            <v>161172.9319963046</v>
          </cell>
          <cell r="P21">
            <v>172010.84675997039</v>
          </cell>
          <cell r="Q21">
            <v>194933.37433772921</v>
          </cell>
        </row>
        <row r="22">
          <cell r="A22" t="str">
            <v>G1</v>
          </cell>
          <cell r="B22">
            <v>61766.218507219346</v>
          </cell>
          <cell r="C22">
            <v>53079.497227587875</v>
          </cell>
          <cell r="D22">
            <v>58481.869746367323</v>
          </cell>
          <cell r="E22">
            <v>53867.975649779488</v>
          </cell>
          <cell r="F22">
            <v>45231.684741000296</v>
          </cell>
          <cell r="G22">
            <v>43595.367437366462</v>
          </cell>
          <cell r="H22">
            <v>38491.550567720318</v>
          </cell>
          <cell r="I22">
            <v>40463.066949059816</v>
          </cell>
          <cell r="J22">
            <v>38624.386504913105</v>
          </cell>
          <cell r="K22">
            <v>33298.334189546491</v>
          </cell>
          <cell r="L22">
            <v>32776.405906630345</v>
          </cell>
          <cell r="M22">
            <v>33061.6178722943</v>
          </cell>
          <cell r="N22">
            <v>33505.742908988039</v>
          </cell>
          <cell r="O22">
            <v>34834.565587237441</v>
          </cell>
          <cell r="P22">
            <v>38571.194097173699</v>
          </cell>
          <cell r="Q22">
            <v>36329.791083373842</v>
          </cell>
        </row>
        <row r="23">
          <cell r="A23" t="str">
            <v>G2</v>
          </cell>
          <cell r="B23">
            <v>238530.68397830473</v>
          </cell>
          <cell r="C23">
            <v>252115.21530602823</v>
          </cell>
          <cell r="D23">
            <v>242049.56597069383</v>
          </cell>
          <cell r="E23">
            <v>237517.59151012861</v>
          </cell>
          <cell r="F23">
            <v>234840.83801056683</v>
          </cell>
          <cell r="G23">
            <v>219052.7730008965</v>
          </cell>
          <cell r="H23">
            <v>216397.70679622659</v>
          </cell>
          <cell r="I23">
            <v>218257.66082491342</v>
          </cell>
          <cell r="J23">
            <v>239856.35487452726</v>
          </cell>
          <cell r="K23">
            <v>228372.16301133137</v>
          </cell>
          <cell r="L23">
            <v>225041.16182509743</v>
          </cell>
          <cell r="M23">
            <v>222124.28726842938</v>
          </cell>
          <cell r="N23">
            <v>216128.98168781772</v>
          </cell>
          <cell r="O23">
            <v>237117.51988124722</v>
          </cell>
          <cell r="P23">
            <v>196010.59906510232</v>
          </cell>
          <cell r="Q23">
            <v>195088.38108562224</v>
          </cell>
        </row>
        <row r="24">
          <cell r="A24" t="str">
            <v>H0</v>
          </cell>
          <cell r="B24">
            <v>1525536.5223497741</v>
          </cell>
          <cell r="C24">
            <v>1483993.8836194549</v>
          </cell>
          <cell r="D24">
            <v>1515534.3909854481</v>
          </cell>
          <cell r="E24">
            <v>1520308.2694815365</v>
          </cell>
          <cell r="F24">
            <v>1465197.4421520957</v>
          </cell>
          <cell r="G24">
            <v>1424859.4057181855</v>
          </cell>
          <cell r="H24">
            <v>1439792.76332761</v>
          </cell>
          <cell r="I24">
            <v>1488909.3015281032</v>
          </cell>
          <cell r="J24">
            <v>1492874.2447561442</v>
          </cell>
          <cell r="K24">
            <v>1544790.1495431219</v>
          </cell>
          <cell r="L24">
            <v>1526026.8462844393</v>
          </cell>
          <cell r="M24">
            <v>1534384.4512485273</v>
          </cell>
          <cell r="N24">
            <v>1534789.6784052178</v>
          </cell>
          <cell r="O24">
            <v>1611742.3711651803</v>
          </cell>
          <cell r="P24">
            <v>1647830.853482479</v>
          </cell>
          <cell r="Q24">
            <v>1756529.4273963091</v>
          </cell>
        </row>
        <row r="25">
          <cell r="A25" t="str">
            <v>J1</v>
          </cell>
          <cell r="B25">
            <v>427514.64695842238</v>
          </cell>
          <cell r="C25">
            <v>434161.71717689058</v>
          </cell>
          <cell r="D25">
            <v>418523.16014044796</v>
          </cell>
          <cell r="E25">
            <v>408676.08744656265</v>
          </cell>
          <cell r="F25">
            <v>426568.98666094855</v>
          </cell>
          <cell r="G25">
            <v>421316.33204416698</v>
          </cell>
          <cell r="H25">
            <v>428734.58946045075</v>
          </cell>
          <cell r="I25">
            <v>425330.64552188566</v>
          </cell>
          <cell r="J25">
            <v>435238.61171896342</v>
          </cell>
          <cell r="K25">
            <v>446954.44205703319</v>
          </cell>
          <cell r="L25">
            <v>436276.08207567269</v>
          </cell>
          <cell r="M25">
            <v>450850.42145737394</v>
          </cell>
          <cell r="N25">
            <v>455058.66762023245</v>
          </cell>
          <cell r="O25">
            <v>432218.41832466942</v>
          </cell>
          <cell r="P25">
            <v>487412.22617688135</v>
          </cell>
          <cell r="Q25">
            <v>470125.10666438524</v>
          </cell>
        </row>
        <row r="26">
          <cell r="A26" t="str">
            <v>J2</v>
          </cell>
          <cell r="B26">
            <v>946503.14891315927</v>
          </cell>
          <cell r="C26">
            <v>918079.32733991451</v>
          </cell>
          <cell r="D26">
            <v>947853.22917500348</v>
          </cell>
          <cell r="E26">
            <v>994887.96586814034</v>
          </cell>
          <cell r="F26">
            <v>957144.71131335746</v>
          </cell>
          <cell r="G26">
            <v>974151.38059085689</v>
          </cell>
          <cell r="H26">
            <v>934096.10791205533</v>
          </cell>
          <cell r="I26">
            <v>934890.30783073092</v>
          </cell>
          <cell r="J26">
            <v>972806.14852839336</v>
          </cell>
          <cell r="K26">
            <v>997561.83544097969</v>
          </cell>
          <cell r="L26">
            <v>994155.72451578465</v>
          </cell>
          <cell r="M26">
            <v>1000561.8966856196</v>
          </cell>
          <cell r="N26">
            <v>1014253.4826746297</v>
          </cell>
          <cell r="O26">
            <v>1037192.0272098152</v>
          </cell>
          <cell r="P26">
            <v>1035641.9477443541</v>
          </cell>
          <cell r="Q26">
            <v>1014753.1601461614</v>
          </cell>
        </row>
        <row r="27">
          <cell r="A27" t="str">
            <v>J3</v>
          </cell>
          <cell r="B27">
            <v>1744117.5609726501</v>
          </cell>
          <cell r="C27">
            <v>1744501.7790368653</v>
          </cell>
          <cell r="D27">
            <v>1751284.2496907043</v>
          </cell>
          <cell r="E27">
            <v>1760787.2288991732</v>
          </cell>
          <cell r="F27">
            <v>1730256.6400176636</v>
          </cell>
          <cell r="G27">
            <v>1746355.5358791053</v>
          </cell>
          <cell r="H27">
            <v>1793026.2087016017</v>
          </cell>
          <cell r="I27">
            <v>1833690.9687727999</v>
          </cell>
          <cell r="J27">
            <v>1841875.7229761714</v>
          </cell>
          <cell r="K27">
            <v>1849908.221659471</v>
          </cell>
          <cell r="L27">
            <v>1799519.2755834879</v>
          </cell>
          <cell r="M27">
            <v>1821206.325228015</v>
          </cell>
          <cell r="N27">
            <v>1802686.9041512031</v>
          </cell>
          <cell r="O27">
            <v>1830703.3772501051</v>
          </cell>
          <cell r="P27">
            <v>1965991.7279008182</v>
          </cell>
          <cell r="Q27">
            <v>1881224.2717061276</v>
          </cell>
        </row>
        <row r="28">
          <cell r="A28" t="str">
            <v>K0</v>
          </cell>
          <cell r="B28">
            <v>811334.23240904254</v>
          </cell>
          <cell r="C28">
            <v>819000.39953694004</v>
          </cell>
          <cell r="D28">
            <v>818332.98877570673</v>
          </cell>
          <cell r="E28">
            <v>836097.68423413869</v>
          </cell>
          <cell r="F28">
            <v>838950.97777859098</v>
          </cell>
          <cell r="G28">
            <v>862570.20105584944</v>
          </cell>
          <cell r="H28">
            <v>866708.30920186033</v>
          </cell>
          <cell r="I28">
            <v>933872.04937045672</v>
          </cell>
          <cell r="J28">
            <v>989088.88880897313</v>
          </cell>
          <cell r="K28">
            <v>1025946.4512257233</v>
          </cell>
          <cell r="L28">
            <v>1027743.7166137958</v>
          </cell>
          <cell r="M28">
            <v>1065748.0337821473</v>
          </cell>
          <cell r="N28">
            <v>1047643.3732638379</v>
          </cell>
          <cell r="O28">
            <v>1035670.9609436736</v>
          </cell>
          <cell r="P28">
            <v>1135075.124370113</v>
          </cell>
          <cell r="Q28">
            <v>1158368.2257520393</v>
          </cell>
        </row>
        <row r="29">
          <cell r="A29" t="str">
            <v>L0</v>
          </cell>
          <cell r="B29">
            <v>747849.83787834016</v>
          </cell>
          <cell r="C29">
            <v>725901.81997043686</v>
          </cell>
          <cell r="D29">
            <v>725415.61029255285</v>
          </cell>
          <cell r="E29">
            <v>717164.57030994585</v>
          </cell>
          <cell r="F29">
            <v>697767.21426343243</v>
          </cell>
          <cell r="G29">
            <v>713788.22553287866</v>
          </cell>
          <cell r="H29">
            <v>720569.12039107899</v>
          </cell>
          <cell r="I29">
            <v>717869.92072696635</v>
          </cell>
          <cell r="J29">
            <v>723213.69930472469</v>
          </cell>
          <cell r="K29">
            <v>725547.88178146095</v>
          </cell>
          <cell r="L29">
            <v>736414.04144332407</v>
          </cell>
          <cell r="M29">
            <v>680545.03787507035</v>
          </cell>
          <cell r="N29">
            <v>746307.0081429584</v>
          </cell>
          <cell r="O29">
            <v>794874.03595615365</v>
          </cell>
          <cell r="P29">
            <v>817449.10446516005</v>
          </cell>
          <cell r="Q29">
            <v>789273.78295237443</v>
          </cell>
        </row>
        <row r="30">
          <cell r="A30" t="str">
            <v>M0</v>
          </cell>
          <cell r="B30">
            <v>248963.07755586613</v>
          </cell>
          <cell r="C30">
            <v>233973.82098718983</v>
          </cell>
          <cell r="D30">
            <v>213765.96296753763</v>
          </cell>
          <cell r="E30">
            <v>215250.26039022492</v>
          </cell>
          <cell r="F30">
            <v>224614.83796841852</v>
          </cell>
          <cell r="G30">
            <v>227585.9637757843</v>
          </cell>
          <cell r="H30">
            <v>228814.28810084306</v>
          </cell>
          <cell r="I30">
            <v>245049.13799590533</v>
          </cell>
          <cell r="J30">
            <v>258066.16458892002</v>
          </cell>
          <cell r="K30">
            <v>273522.56138658826</v>
          </cell>
          <cell r="L30">
            <v>290378.00182442926</v>
          </cell>
          <cell r="M30">
            <v>310050.02240760537</v>
          </cell>
          <cell r="N30">
            <v>342476.9114633578</v>
          </cell>
          <cell r="O30">
            <v>356971.05602196418</v>
          </cell>
          <cell r="P30">
            <v>358532.35379160172</v>
          </cell>
          <cell r="Q30">
            <v>384149.25270502333</v>
          </cell>
        </row>
        <row r="31">
          <cell r="A31" t="str">
            <v>N1</v>
          </cell>
          <cell r="B31">
            <v>474000.00000000303</v>
          </cell>
          <cell r="C31">
            <v>476635.92858657055</v>
          </cell>
          <cell r="D31">
            <v>474586.1031377138</v>
          </cell>
          <cell r="E31">
            <v>461000.0000000018</v>
          </cell>
          <cell r="F31">
            <v>457735.15023034078</v>
          </cell>
          <cell r="G31">
            <v>462831.73216581065</v>
          </cell>
          <cell r="H31">
            <v>474490.63629485492</v>
          </cell>
          <cell r="I31">
            <v>481475.02779026167</v>
          </cell>
          <cell r="J31">
            <v>509045.59050719865</v>
          </cell>
          <cell r="K31">
            <v>498227.81607278914</v>
          </cell>
          <cell r="L31">
            <v>496326.0006226672</v>
          </cell>
          <cell r="M31">
            <v>481832.78964830656</v>
          </cell>
          <cell r="N31">
            <v>491866.80062742723</v>
          </cell>
          <cell r="O31">
            <v>447108.70908596186</v>
          </cell>
          <cell r="P31">
            <v>422668.23008907231</v>
          </cell>
          <cell r="Q31">
            <v>416646.0983080194</v>
          </cell>
        </row>
        <row r="32">
          <cell r="A32" t="str">
            <v>N2</v>
          </cell>
          <cell r="B32">
            <v>913644.92590021971</v>
          </cell>
          <cell r="C32">
            <v>930097.26579410699</v>
          </cell>
          <cell r="D32">
            <v>924032.1836346793</v>
          </cell>
          <cell r="E32">
            <v>895941.6782252508</v>
          </cell>
          <cell r="F32">
            <v>909729.94480907323</v>
          </cell>
          <cell r="G32">
            <v>934773.00035784394</v>
          </cell>
          <cell r="H32">
            <v>1030762.939891397</v>
          </cell>
          <cell r="I32">
            <v>1084632.8176015338</v>
          </cell>
          <cell r="J32">
            <v>1154870.1159417517</v>
          </cell>
          <cell r="K32">
            <v>1232014.4717512738</v>
          </cell>
          <cell r="L32">
            <v>1243310.7685046997</v>
          </cell>
          <cell r="M32">
            <v>1281703.0310568563</v>
          </cell>
          <cell r="N32">
            <v>1299789.9294195073</v>
          </cell>
          <cell r="O32">
            <v>1310570.5101360627</v>
          </cell>
          <cell r="P32">
            <v>1295825.2273361734</v>
          </cell>
          <cell r="Q32">
            <v>1391570.6932667948</v>
          </cell>
        </row>
        <row r="33">
          <cell r="A33" t="str">
            <v>N3</v>
          </cell>
          <cell r="B33">
            <v>689769.23320501042</v>
          </cell>
          <cell r="C33">
            <v>740424.86466814275</v>
          </cell>
          <cell r="D33">
            <v>820526.08517201163</v>
          </cell>
          <cell r="E33">
            <v>875911.87434669794</v>
          </cell>
          <cell r="F33">
            <v>934111.16090792802</v>
          </cell>
          <cell r="G33">
            <v>1036170.7517386874</v>
          </cell>
          <cell r="H33">
            <v>1096926.8020492422</v>
          </cell>
          <cell r="I33">
            <v>1236210.7460284405</v>
          </cell>
          <cell r="J33">
            <v>1301711.7697489008</v>
          </cell>
          <cell r="K33">
            <v>1290618.9069874019</v>
          </cell>
          <cell r="L33">
            <v>1211961.0547071788</v>
          </cell>
          <cell r="M33">
            <v>1231870.6657722972</v>
          </cell>
          <cell r="N33">
            <v>1292078.7928112391</v>
          </cell>
          <cell r="O33">
            <v>1370636.1860065637</v>
          </cell>
          <cell r="P33">
            <v>1408483.6007932213</v>
          </cell>
          <cell r="Q33">
            <v>1397851.4270659892</v>
          </cell>
        </row>
        <row r="34">
          <cell r="A34" t="str">
            <v>N4</v>
          </cell>
          <cell r="B34">
            <v>121729.95408607955</v>
          </cell>
          <cell r="C34">
            <v>130136.08471005289</v>
          </cell>
          <cell r="D34">
            <v>149577.80678804888</v>
          </cell>
          <cell r="E34">
            <v>145180.62517370019</v>
          </cell>
          <cell r="F34">
            <v>139174.17384600698</v>
          </cell>
          <cell r="G34">
            <v>138925.04950269309</v>
          </cell>
          <cell r="H34">
            <v>139677.44713982544</v>
          </cell>
          <cell r="I34">
            <v>137225.11723779709</v>
          </cell>
          <cell r="J34">
            <v>143714.18696297592</v>
          </cell>
          <cell r="K34">
            <v>142625.39274034483</v>
          </cell>
          <cell r="L34">
            <v>136274.32273440366</v>
          </cell>
          <cell r="M34">
            <v>131537.73087921215</v>
          </cell>
          <cell r="N34">
            <v>129268.60196678196</v>
          </cell>
          <cell r="O34">
            <v>131403.54825372665</v>
          </cell>
          <cell r="P34">
            <v>125340.48005354361</v>
          </cell>
          <cell r="Q34">
            <v>146294.48322930717</v>
          </cell>
        </row>
        <row r="35">
          <cell r="A35" t="str">
            <v>P1</v>
          </cell>
          <cell r="B35">
            <v>743963.76846379938</v>
          </cell>
          <cell r="C35">
            <v>757700.70758388867</v>
          </cell>
          <cell r="D35">
            <v>757467.4386954566</v>
          </cell>
          <cell r="E35">
            <v>744125.4875484833</v>
          </cell>
          <cell r="F35">
            <v>753047.5014350249</v>
          </cell>
          <cell r="G35">
            <v>753174.17215781379</v>
          </cell>
          <cell r="H35">
            <v>794634.92173212534</v>
          </cell>
          <cell r="I35">
            <v>825797.10694643762</v>
          </cell>
          <cell r="J35">
            <v>840261.03158340824</v>
          </cell>
          <cell r="K35">
            <v>816985.92393550614</v>
          </cell>
          <cell r="L35">
            <v>798695.8148934904</v>
          </cell>
          <cell r="M35">
            <v>829490.21819544851</v>
          </cell>
          <cell r="N35">
            <v>843035.61766976805</v>
          </cell>
          <cell r="O35">
            <v>904650.35320762708</v>
          </cell>
          <cell r="P35">
            <v>867774.21266771725</v>
          </cell>
          <cell r="Q35">
            <v>864606.59211670631</v>
          </cell>
        </row>
        <row r="36">
          <cell r="A36" t="str">
            <v>P2</v>
          </cell>
          <cell r="B36">
            <v>293781.49927032331</v>
          </cell>
          <cell r="C36">
            <v>288954.44792212849</v>
          </cell>
          <cell r="D36">
            <v>319635.76057962311</v>
          </cell>
          <cell r="E36">
            <v>323690.86496760068</v>
          </cell>
          <cell r="F36">
            <v>328588.20812036673</v>
          </cell>
          <cell r="G36">
            <v>345748.48454725626</v>
          </cell>
          <cell r="H36">
            <v>339433.57084714586</v>
          </cell>
          <cell r="I36">
            <v>372413.4629280091</v>
          </cell>
          <cell r="J36">
            <v>376740.23953465867</v>
          </cell>
          <cell r="K36">
            <v>382211.16635169834</v>
          </cell>
          <cell r="L36">
            <v>373819.89853124332</v>
          </cell>
          <cell r="M36">
            <v>411370.04740546201</v>
          </cell>
          <cell r="N36">
            <v>418892.30330047081</v>
          </cell>
          <cell r="O36">
            <v>436140.00476688636</v>
          </cell>
          <cell r="P36">
            <v>455657.41933879122</v>
          </cell>
          <cell r="Q36">
            <v>436017.64832049794</v>
          </cell>
        </row>
        <row r="37">
          <cell r="A37" t="str">
            <v>P3</v>
          </cell>
          <cell r="B37">
            <v>846999.99999999895</v>
          </cell>
          <cell r="C37">
            <v>782691.98381684348</v>
          </cell>
          <cell r="D37">
            <v>794458.1811198208</v>
          </cell>
          <cell r="E37">
            <v>820999.99999999639</v>
          </cell>
          <cell r="F37">
            <v>878760.1930287471</v>
          </cell>
          <cell r="G37">
            <v>873987.35403761256</v>
          </cell>
          <cell r="H37">
            <v>910306.44381562411</v>
          </cell>
          <cell r="I37">
            <v>899624.52043751325</v>
          </cell>
          <cell r="J37">
            <v>919455.12800094695</v>
          </cell>
          <cell r="K37">
            <v>926348.6986216082</v>
          </cell>
          <cell r="L37">
            <v>889247.48575424892</v>
          </cell>
          <cell r="M37">
            <v>899573.71430530923</v>
          </cell>
          <cell r="N37">
            <v>879098.45125837973</v>
          </cell>
          <cell r="O37">
            <v>851718.63785149355</v>
          </cell>
          <cell r="P37">
            <v>877093.78160424635</v>
          </cell>
          <cell r="Q37">
            <v>901346.94189014356</v>
          </cell>
        </row>
        <row r="38">
          <cell r="A38" t="str">
            <v>Q1</v>
          </cell>
          <cell r="B38">
            <v>1594732.249380664</v>
          </cell>
          <cell r="C38">
            <v>1579301.7042132616</v>
          </cell>
          <cell r="D38">
            <v>1625651.6935621398</v>
          </cell>
          <cell r="E38">
            <v>1633418.5619434593</v>
          </cell>
          <cell r="F38">
            <v>1619105.2288045448</v>
          </cell>
          <cell r="G38">
            <v>1684893.2380711967</v>
          </cell>
          <cell r="H38">
            <v>1684090.3673169706</v>
          </cell>
          <cell r="I38">
            <v>1706748.5418432895</v>
          </cell>
          <cell r="J38">
            <v>1730497.9524114626</v>
          </cell>
          <cell r="K38">
            <v>1766774.7749077168</v>
          </cell>
          <cell r="L38">
            <v>1748251.6942098415</v>
          </cell>
          <cell r="M38">
            <v>1740080.6638836314</v>
          </cell>
          <cell r="N38">
            <v>1774503.4338607513</v>
          </cell>
          <cell r="O38">
            <v>1759286.0409656435</v>
          </cell>
          <cell r="P38">
            <v>1711241.9172719219</v>
          </cell>
          <cell r="Q38">
            <v>1757880.2624290248</v>
          </cell>
        </row>
        <row r="39">
          <cell r="A39" t="str">
            <v>Q2</v>
          </cell>
          <cell r="B39">
            <v>1494144.9918926973</v>
          </cell>
          <cell r="C39">
            <v>1518780.2295958786</v>
          </cell>
          <cell r="D39">
            <v>1546875.4859029548</v>
          </cell>
          <cell r="E39">
            <v>1575786.731049696</v>
          </cell>
          <cell r="F39">
            <v>1566900.9698719105</v>
          </cell>
          <cell r="G39">
            <v>1541060.7125507817</v>
          </cell>
          <cell r="H39">
            <v>1560233.1524030769</v>
          </cell>
          <cell r="I39">
            <v>1554541.5518539173</v>
          </cell>
          <cell r="J39">
            <v>1546820.1758448323</v>
          </cell>
          <cell r="K39">
            <v>1544493.4207560106</v>
          </cell>
          <cell r="L39">
            <v>1627830.2193988934</v>
          </cell>
          <cell r="M39">
            <v>1587242.7694066984</v>
          </cell>
          <cell r="N39">
            <v>1623044.0464080512</v>
          </cell>
          <cell r="O39">
            <v>1677046.0386187206</v>
          </cell>
          <cell r="P39">
            <v>1698571.7634034101</v>
          </cell>
          <cell r="Q39">
            <v>1760561.7146630655</v>
          </cell>
        </row>
        <row r="40">
          <cell r="A40" t="str">
            <v>Q3</v>
          </cell>
          <cell r="B40">
            <v>687790.50128678174</v>
          </cell>
          <cell r="C40">
            <v>931137.84271386848</v>
          </cell>
          <cell r="D40">
            <v>1001531.423857978</v>
          </cell>
          <cell r="E40">
            <v>1012660.57100893</v>
          </cell>
          <cell r="F40">
            <v>1035623.7367931702</v>
          </cell>
          <cell r="G40">
            <v>1096992.570070731</v>
          </cell>
          <cell r="H40">
            <v>1129982.1504108231</v>
          </cell>
          <cell r="I40">
            <v>1208600.6779663842</v>
          </cell>
          <cell r="J40">
            <v>1276854.3973965303</v>
          </cell>
          <cell r="K40">
            <v>1324015.8536617367</v>
          </cell>
          <cell r="L40">
            <v>1227459.5627135087</v>
          </cell>
          <cell r="M40">
            <v>1367668.7057663212</v>
          </cell>
          <cell r="N40">
            <v>1391030.5652431617</v>
          </cell>
          <cell r="O40">
            <v>1372992.3437586271</v>
          </cell>
          <cell r="P40">
            <v>1423926.2775889649</v>
          </cell>
          <cell r="Q40">
            <v>1433578.5842085357</v>
          </cell>
        </row>
        <row r="41">
          <cell r="A41" t="str">
            <v>R1</v>
          </cell>
          <cell r="B41">
            <v>2598000</v>
          </cell>
          <cell r="C41">
            <v>2571000.0000000284</v>
          </cell>
          <cell r="D41">
            <v>2549999.9999999646</v>
          </cell>
          <cell r="E41">
            <v>2588749.7652724958</v>
          </cell>
          <cell r="F41">
            <v>2493000.0000000126</v>
          </cell>
          <cell r="G41">
            <v>2502000</v>
          </cell>
          <cell r="H41">
            <v>2392578.896291465</v>
          </cell>
          <cell r="I41">
            <v>2478455.5630436884</v>
          </cell>
          <cell r="J41">
            <v>2400853.7162072966</v>
          </cell>
          <cell r="K41">
            <v>2393365.4749768348</v>
          </cell>
          <cell r="L41">
            <v>2329468.7026368566</v>
          </cell>
          <cell r="M41">
            <v>2365832.6788770268</v>
          </cell>
          <cell r="N41">
            <v>2414788.2970386744</v>
          </cell>
          <cell r="O41">
            <v>2403103.0340858125</v>
          </cell>
          <cell r="P41">
            <v>2553204.8001172729</v>
          </cell>
          <cell r="Q41">
            <v>2642458.5292954482</v>
          </cell>
        </row>
        <row r="42">
          <cell r="A42" t="str">
            <v>R2</v>
          </cell>
          <cell r="B42">
            <v>253665.97550051395</v>
          </cell>
          <cell r="C42">
            <v>255409.67308663524</v>
          </cell>
          <cell r="D42">
            <v>271536.8833222778</v>
          </cell>
          <cell r="E42">
            <v>282477.98237913835</v>
          </cell>
          <cell r="F42">
            <v>295576.65440032055</v>
          </cell>
          <cell r="G42">
            <v>281621.32845638244</v>
          </cell>
          <cell r="H42">
            <v>276032.67173225171</v>
          </cell>
          <cell r="I42">
            <v>283054.71818029514</v>
          </cell>
          <cell r="J42">
            <v>295384.09421834699</v>
          </cell>
          <cell r="K42">
            <v>306049.39136324113</v>
          </cell>
          <cell r="L42">
            <v>304270.02283330337</v>
          </cell>
          <cell r="M42">
            <v>304831.29504724429</v>
          </cell>
          <cell r="N42">
            <v>308698.4217415023</v>
          </cell>
          <cell r="O42">
            <v>307549.32318032597</v>
          </cell>
          <cell r="P42">
            <v>328004.96906254988</v>
          </cell>
          <cell r="Q42">
            <v>327115.46556138049</v>
          </cell>
        </row>
        <row r="43">
          <cell r="A43" t="str">
            <v>ZZ</v>
          </cell>
          <cell r="B43">
            <v>32964.191213361206</v>
          </cell>
          <cell r="C43">
            <v>13000.000000006246</v>
          </cell>
          <cell r="D43">
            <v>13548.4452445592</v>
          </cell>
          <cell r="E43">
            <v>8809.1814824911398</v>
          </cell>
          <cell r="F43">
            <v>8653.4896609046755</v>
          </cell>
          <cell r="G43">
            <v>8000.0000000204964</v>
          </cell>
          <cell r="H43">
            <v>6346.5658371126774</v>
          </cell>
          <cell r="I43">
            <v>10232.755865154097</v>
          </cell>
          <cell r="J43">
            <v>5458.3492534697834</v>
          </cell>
          <cell r="K43">
            <v>3999.9999998809726</v>
          </cell>
        </row>
      </sheetData>
      <sheetData sheetId="8" refreshError="1">
        <row r="2">
          <cell r="A2" t="str">
            <v>01</v>
          </cell>
          <cell r="E2" t="str">
            <v>A0 Agriculture sylviculture pêche</v>
          </cell>
        </row>
        <row r="3">
          <cell r="A3" t="str">
            <v>02</v>
          </cell>
          <cell r="E3" t="str">
            <v>B0 Industries agricoles et alimentaires</v>
          </cell>
        </row>
        <row r="4">
          <cell r="A4" t="str">
            <v>03</v>
          </cell>
          <cell r="E4" t="str">
            <v>C1 Habillement cuir</v>
          </cell>
        </row>
        <row r="5">
          <cell r="A5" t="str">
            <v>04</v>
          </cell>
          <cell r="E5" t="str">
            <v>C2 Edition imprimerie reproduction</v>
          </cell>
        </row>
        <row r="6">
          <cell r="A6" t="str">
            <v>05</v>
          </cell>
          <cell r="E6" t="str">
            <v>C3 Pharmacie parfumerie entretien</v>
          </cell>
        </row>
        <row r="7">
          <cell r="A7" t="str">
            <v>06</v>
          </cell>
          <cell r="E7" t="str">
            <v>C4 Equipements du foyer</v>
          </cell>
        </row>
        <row r="8">
          <cell r="A8" t="str">
            <v>07</v>
          </cell>
          <cell r="E8" t="str">
            <v>D0 Industrie automobile</v>
          </cell>
        </row>
        <row r="9">
          <cell r="A9" t="str">
            <v>08</v>
          </cell>
          <cell r="E9" t="str">
            <v>E1 Const. navale aéronautique et ferroviaire</v>
          </cell>
        </row>
        <row r="10">
          <cell r="A10" t="str">
            <v>09</v>
          </cell>
          <cell r="E10" t="str">
            <v>E2 Equipements mécaniques</v>
          </cell>
        </row>
        <row r="11">
          <cell r="A11" t="str">
            <v>10</v>
          </cell>
          <cell r="E11" t="str">
            <v>E3 Equipements électriques et électroniques</v>
          </cell>
        </row>
        <row r="12">
          <cell r="A12" t="str">
            <v>11</v>
          </cell>
          <cell r="E12" t="str">
            <v>F1 Ind. des produits minéraux</v>
          </cell>
        </row>
        <row r="13">
          <cell r="A13" t="str">
            <v>12</v>
          </cell>
          <cell r="E13" t="str">
            <v>F2 Ind. textile</v>
          </cell>
        </row>
        <row r="14">
          <cell r="A14" t="str">
            <v>13</v>
          </cell>
          <cell r="E14" t="str">
            <v>F3 Ind. bois et papier</v>
          </cell>
        </row>
        <row r="15">
          <cell r="A15" t="str">
            <v>14</v>
          </cell>
          <cell r="E15" t="str">
            <v>F4 Chimie caoutchouc plastiques</v>
          </cell>
        </row>
        <row r="16">
          <cell r="A16" t="str">
            <v>15</v>
          </cell>
          <cell r="E16" t="str">
            <v>F5 Métallurgie et transformation des métaux</v>
          </cell>
        </row>
        <row r="17">
          <cell r="A17" t="str">
            <v>16</v>
          </cell>
          <cell r="E17" t="str">
            <v>F6 Composants électriques et électroniques</v>
          </cell>
        </row>
        <row r="18">
          <cell r="A18" t="str">
            <v>17</v>
          </cell>
          <cell r="E18" t="str">
            <v>G1 Production de combustibles et carburants</v>
          </cell>
        </row>
        <row r="19">
          <cell r="A19" t="str">
            <v>18</v>
          </cell>
          <cell r="E19" t="str">
            <v>G2 Eau gaz électricité</v>
          </cell>
        </row>
        <row r="20">
          <cell r="A20" t="str">
            <v>19</v>
          </cell>
          <cell r="E20" t="str">
            <v>H0 Construction</v>
          </cell>
        </row>
        <row r="21">
          <cell r="A21" t="str">
            <v>20</v>
          </cell>
          <cell r="E21" t="str">
            <v>J1 Commerce et réparation automobile</v>
          </cell>
        </row>
        <row r="22">
          <cell r="A22" t="str">
            <v>21</v>
          </cell>
          <cell r="E22" t="str">
            <v>J2 Commerce de gros</v>
          </cell>
        </row>
        <row r="23">
          <cell r="A23" t="str">
            <v>22</v>
          </cell>
          <cell r="E23" t="str">
            <v>J3 Commerce de détail, réparations</v>
          </cell>
        </row>
        <row r="24">
          <cell r="A24" t="str">
            <v>23</v>
          </cell>
          <cell r="E24" t="str">
            <v>K0 Transports</v>
          </cell>
        </row>
        <row r="25">
          <cell r="A25" t="str">
            <v>24</v>
          </cell>
          <cell r="E25" t="str">
            <v>L0 Activités financières</v>
          </cell>
        </row>
        <row r="26">
          <cell r="A26" t="str">
            <v>25</v>
          </cell>
          <cell r="E26" t="str">
            <v>M0 Activités immobilières</v>
          </cell>
        </row>
        <row r="27">
          <cell r="A27" t="str">
            <v>26</v>
          </cell>
          <cell r="E27" t="str">
            <v>N1 Postes et télécom</v>
          </cell>
        </row>
        <row r="28">
          <cell r="A28" t="str">
            <v>27</v>
          </cell>
          <cell r="E28" t="str">
            <v>N2 Conseils et assistance</v>
          </cell>
        </row>
        <row r="29">
          <cell r="A29" t="str">
            <v>28</v>
          </cell>
          <cell r="E29" t="str">
            <v>N3 services opérationnels</v>
          </cell>
        </row>
        <row r="30">
          <cell r="A30" t="str">
            <v>29</v>
          </cell>
          <cell r="E30" t="str">
            <v>N4 Recherche et développement</v>
          </cell>
        </row>
        <row r="31">
          <cell r="A31" t="str">
            <v>30</v>
          </cell>
          <cell r="E31" t="str">
            <v>P1 Hôtels et restaurants</v>
          </cell>
        </row>
        <row r="32">
          <cell r="E32" t="str">
            <v>P2 Act. récréatives culturelles et sportives</v>
          </cell>
        </row>
        <row r="33">
          <cell r="E33" t="str">
            <v>P3 Services personnels et domestiques</v>
          </cell>
        </row>
        <row r="34">
          <cell r="E34" t="str">
            <v>Q1 Education</v>
          </cell>
        </row>
        <row r="35">
          <cell r="E35" t="str">
            <v>Q2 Santé</v>
          </cell>
        </row>
        <row r="36">
          <cell r="E36" t="str">
            <v>Q3 Action sociale</v>
          </cell>
        </row>
        <row r="37">
          <cell r="E37" t="str">
            <v>R1 Administration publique</v>
          </cell>
        </row>
        <row r="38">
          <cell r="E38" t="str">
            <v>R2 Act. associatives et extra-territoriales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ow r="131">
          <cell r="C131">
            <v>6.5595699999999999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S"/>
      <sheetName val="recap pap"/>
      <sheetName val="listes"/>
      <sheetName val="output fem (mil)"/>
      <sheetName val="output calé"/>
      <sheetName val="fin carrière"/>
      <sheetName val="postes à pourvoir"/>
      <sheetName val="tri pap (milliers)"/>
      <sheetName val="tri pap (%)"/>
      <sheetName val="graphique 1"/>
      <sheetName val="tableau DA"/>
      <sheetName val="tableau DA reg"/>
      <sheetName val="graphique 2"/>
    </sheetNames>
    <sheetDataSet>
      <sheetData sheetId="0" refreshError="1">
        <row r="4">
          <cell r="A4" t="str">
            <v>Fap87</v>
          </cell>
          <cell r="B4" t="str">
            <v>nFapL</v>
          </cell>
          <cell r="C4" t="str">
            <v>pcsL</v>
          </cell>
          <cell r="D4" t="str">
            <v>Effectifs 2008-2010
(milliers)</v>
          </cell>
          <cell r="E4" t="str">
            <v>2003</v>
          </cell>
          <cell r="F4" t="str">
            <v>2004</v>
          </cell>
          <cell r="G4" t="str">
            <v>2005</v>
          </cell>
          <cell r="H4" t="str">
            <v>2006</v>
          </cell>
          <cell r="I4" t="str">
            <v>2007</v>
          </cell>
          <cell r="J4" t="str">
            <v>2008</v>
          </cell>
          <cell r="K4" t="str">
            <v>2009</v>
          </cell>
          <cell r="L4" t="str">
            <v>2010</v>
          </cell>
        </row>
        <row r="5">
          <cell r="A5" t="str">
            <v>A0Z</v>
          </cell>
          <cell r="B5" t="str">
            <v>A0Z00 : Agriculteurs indépendants</v>
          </cell>
          <cell r="C5" t="str">
            <v>111a : Agriculteurs sur petite exploitation de céréales-grandes cultures</v>
          </cell>
          <cell r="D5">
            <v>43271.909915654753</v>
          </cell>
          <cell r="E5">
            <v>63784.861388551399</v>
          </cell>
          <cell r="F5">
            <v>57052.264287156388</v>
          </cell>
          <cell r="G5">
            <v>54558.974825698337</v>
          </cell>
          <cell r="H5">
            <v>64099.091382343555</v>
          </cell>
          <cell r="I5">
            <v>54049.139091883771</v>
          </cell>
          <cell r="J5">
            <v>46540.942213057926</v>
          </cell>
          <cell r="K5">
            <v>42387.432789365535</v>
          </cell>
          <cell r="L5">
            <v>40887.354744540811</v>
          </cell>
        </row>
        <row r="6">
          <cell r="A6" t="str">
            <v>A0Z</v>
          </cell>
          <cell r="B6" t="str">
            <v>A0Z00 : Agriculteurs indépendants</v>
          </cell>
          <cell r="C6" t="str">
            <v>111f : Agriculteurs sur petite exploitation sans orientation dominante</v>
          </cell>
          <cell r="D6">
            <v>37432.977064616651</v>
          </cell>
          <cell r="E6">
            <v>91037.635696501355</v>
          </cell>
          <cell r="F6">
            <v>73226.448666213473</v>
          </cell>
          <cell r="G6">
            <v>75892.033391541161</v>
          </cell>
          <cell r="H6">
            <v>87419.257349194915</v>
          </cell>
          <cell r="I6">
            <v>66609.970156429161</v>
          </cell>
          <cell r="J6">
            <v>52499.346310759305</v>
          </cell>
          <cell r="K6">
            <v>30203.619943337548</v>
          </cell>
          <cell r="L6">
            <v>29595.964939753103</v>
          </cell>
        </row>
        <row r="7">
          <cell r="A7" t="str">
            <v>A0Z</v>
          </cell>
          <cell r="B7" t="str">
            <v>A0Z00 : Agriculteurs indépendants</v>
          </cell>
          <cell r="C7" t="str">
            <v>121a : Agriculteurs sur moyenne exploitation de céréales-grandes cultures</v>
          </cell>
          <cell r="D7">
            <v>9912.5944423102028</v>
          </cell>
          <cell r="E7">
            <v>27535.898580058689</v>
          </cell>
          <cell r="F7">
            <v>19648.317881780844</v>
          </cell>
          <cell r="G7">
            <v>10910.682934871038</v>
          </cell>
          <cell r="H7">
            <v>9210.3900053478883</v>
          </cell>
          <cell r="I7">
            <v>8842.6401006867327</v>
          </cell>
          <cell r="J7">
            <v>11590.833194952349</v>
          </cell>
          <cell r="K7">
            <v>9555.4895271590758</v>
          </cell>
          <cell r="L7">
            <v>8591.4606048191818</v>
          </cell>
        </row>
        <row r="8">
          <cell r="A8" t="str">
            <v>A0Z</v>
          </cell>
          <cell r="B8" t="str">
            <v>A0Z00 : Agriculteurs indépendants</v>
          </cell>
          <cell r="C8" t="str">
            <v>121f : Agriculteurs sur moyenne exploitation sans orientation dominante</v>
          </cell>
          <cell r="D8">
            <v>7088.9562433012979</v>
          </cell>
          <cell r="E8">
            <v>27485.47785659576</v>
          </cell>
          <cell r="F8">
            <v>23871.125838320986</v>
          </cell>
          <cell r="G8">
            <v>19908.17726543079</v>
          </cell>
          <cell r="H8">
            <v>18114.767727967112</v>
          </cell>
          <cell r="I8">
            <v>14223.931284471702</v>
          </cell>
          <cell r="J8">
            <v>9545.703542423551</v>
          </cell>
          <cell r="K8">
            <v>4325.710344628822</v>
          </cell>
          <cell r="L8">
            <v>7395.4548428515218</v>
          </cell>
        </row>
        <row r="9">
          <cell r="A9" t="str">
            <v>A0Z</v>
          </cell>
          <cell r="B9" t="str">
            <v>A0Z00 : Agriculteurs indépendants</v>
          </cell>
          <cell r="C9" t="str">
            <v>122a : Entrepreneurs de travaux agricoles à façon 0 à 9 salariés</v>
          </cell>
          <cell r="D9">
            <v>10739.639107665071</v>
          </cell>
          <cell r="E9">
            <v>12429.314213626798</v>
          </cell>
          <cell r="F9">
            <v>13883.605508234126</v>
          </cell>
          <cell r="G9">
            <v>11306.176820245937</v>
          </cell>
          <cell r="H9">
            <v>12010.456808933959</v>
          </cell>
          <cell r="I9">
            <v>10236.057567031743</v>
          </cell>
          <cell r="J9">
            <v>12807.949304063179</v>
          </cell>
          <cell r="K9">
            <v>9156.28935283998</v>
          </cell>
          <cell r="L9">
            <v>10254.678666092053</v>
          </cell>
        </row>
        <row r="10">
          <cell r="A10" t="str">
            <v>A0Z</v>
          </cell>
          <cell r="B10" t="str">
            <v>A0Z00 : Agriculteurs indépendants</v>
          </cell>
          <cell r="C10" t="str">
            <v>131a : Agriculteurs sur grande exploitation de céréales-grandes cultures</v>
          </cell>
          <cell r="D10">
            <v>48721.858748509898</v>
          </cell>
          <cell r="E10">
            <v>76507.717775652403</v>
          </cell>
          <cell r="F10">
            <v>72323.404242468547</v>
          </cell>
          <cell r="G10">
            <v>67717.256949491333</v>
          </cell>
          <cell r="H10">
            <v>68786.030199227389</v>
          </cell>
          <cell r="I10">
            <v>70470.263056605341</v>
          </cell>
          <cell r="J10">
            <v>58302.432324580521</v>
          </cell>
          <cell r="K10">
            <v>45513.703464311482</v>
          </cell>
          <cell r="L10">
            <v>42349.440456637705</v>
          </cell>
        </row>
        <row r="11">
          <cell r="A11" t="str">
            <v>A0Z</v>
          </cell>
          <cell r="B11" t="str">
            <v>A0Z00 : Agriculteurs indépendants</v>
          </cell>
          <cell r="C11" t="str">
            <v>131f : Agriculteurs sur grande exploitation sans orientation dominante</v>
          </cell>
          <cell r="D11">
            <v>32379.284202551862</v>
          </cell>
          <cell r="E11">
            <v>78999.328644324225</v>
          </cell>
          <cell r="F11">
            <v>79293.807661774175</v>
          </cell>
          <cell r="G11">
            <v>79423.202148808734</v>
          </cell>
          <cell r="H11">
            <v>60742.613916410715</v>
          </cell>
          <cell r="I11">
            <v>42754.045851824638</v>
          </cell>
          <cell r="J11">
            <v>40347.07986533855</v>
          </cell>
          <cell r="K11">
            <v>29588.465724746027</v>
          </cell>
          <cell r="L11">
            <v>27202.307017571013</v>
          </cell>
        </row>
        <row r="12">
          <cell r="A12" t="str">
            <v>A0Z</v>
          </cell>
          <cell r="B12" t="str">
            <v>A0Z01 : Éleveurs indépendants</v>
          </cell>
          <cell r="C12" t="str">
            <v>111d : Éleveurs d’herbivores, sur petite exploitation</v>
          </cell>
          <cell r="D12">
            <v>75967.76675340475</v>
          </cell>
          <cell r="E12">
            <v>57869.135049490826</v>
          </cell>
          <cell r="F12">
            <v>59474.096205324706</v>
          </cell>
          <cell r="G12">
            <v>49102.16753896873</v>
          </cell>
          <cell r="H12">
            <v>64422.318657361015</v>
          </cell>
          <cell r="I12">
            <v>55265.355817444703</v>
          </cell>
          <cell r="J12">
            <v>40874.32279628003</v>
          </cell>
          <cell r="K12">
            <v>86699.845494851179</v>
          </cell>
          <cell r="L12">
            <v>100329.13196908306</v>
          </cell>
        </row>
        <row r="13">
          <cell r="A13" t="str">
            <v>A0Z</v>
          </cell>
          <cell r="B13" t="str">
            <v>A0Z01 : Éleveurs indépendants</v>
          </cell>
          <cell r="C13" t="str">
            <v>131d : Éleveurs d’herbivores, sur grande exploitation</v>
          </cell>
          <cell r="D13">
            <v>65986.996114743641</v>
          </cell>
          <cell r="E13">
            <v>68323.055975295589</v>
          </cell>
          <cell r="F13">
            <v>62650.085676690382</v>
          </cell>
          <cell r="G13">
            <v>62835.845635219324</v>
          </cell>
          <cell r="H13">
            <v>58860.382052301909</v>
          </cell>
          <cell r="I13">
            <v>53102.591881814085</v>
          </cell>
          <cell r="J13">
            <v>43756.362434949893</v>
          </cell>
          <cell r="K13">
            <v>71644.980699284453</v>
          </cell>
          <cell r="L13">
            <v>82559.645209996583</v>
          </cell>
        </row>
        <row r="14">
          <cell r="A14" t="str">
            <v>A0Z</v>
          </cell>
          <cell r="B14" t="str">
            <v>A0Z01 : Éleveurs indépendants</v>
          </cell>
          <cell r="C14" t="str">
            <v>111e : Éleveurs de granivores et éleveurs mixtes, sur petite exploitation</v>
          </cell>
          <cell r="D14">
            <v>12791.318304968932</v>
          </cell>
          <cell r="E14">
            <v>18073.513790881974</v>
          </cell>
          <cell r="F14">
            <v>20583.423302171577</v>
          </cell>
          <cell r="G14">
            <v>14561.366308021021</v>
          </cell>
          <cell r="H14">
            <v>17784.008785591304</v>
          </cell>
          <cell r="I14">
            <v>8316.2343191378859</v>
          </cell>
          <cell r="J14">
            <v>9116.3915247192472</v>
          </cell>
          <cell r="K14">
            <v>16753.160070990347</v>
          </cell>
          <cell r="L14">
            <v>12504.403319197205</v>
          </cell>
        </row>
        <row r="15">
          <cell r="A15" t="str">
            <v>A0Z</v>
          </cell>
          <cell r="B15" t="str">
            <v>A0Z01 : Éleveurs indépendants</v>
          </cell>
          <cell r="C15" t="str">
            <v>121d : Éleveurs d’herbivores sur moyenne exploitation</v>
          </cell>
          <cell r="D15">
            <v>25911.459737422094</v>
          </cell>
          <cell r="E15">
            <v>26392.376277349369</v>
          </cell>
          <cell r="F15">
            <v>25423.520452214274</v>
          </cell>
          <cell r="G15">
            <v>22784.721077082322</v>
          </cell>
          <cell r="H15">
            <v>25124.540759268868</v>
          </cell>
          <cell r="I15">
            <v>21861.993893226878</v>
          </cell>
          <cell r="J15">
            <v>16430.899020813093</v>
          </cell>
          <cell r="K15">
            <v>31351.583811860557</v>
          </cell>
          <cell r="L15">
            <v>29951.896379592636</v>
          </cell>
        </row>
        <row r="16">
          <cell r="A16" t="str">
            <v>A0Z</v>
          </cell>
          <cell r="B16" t="str">
            <v>A0Z01 : Éleveurs indépendants</v>
          </cell>
          <cell r="C16" t="str">
            <v>121e : Éleveurs de granivores et éleveurs mixtes, sur moyenne exploitation</v>
          </cell>
          <cell r="D16">
            <v>1923.7064957870032</v>
          </cell>
          <cell r="E16">
            <v>2672.8322197394014</v>
          </cell>
          <cell r="F16">
            <v>3205.6135111837402</v>
          </cell>
          <cell r="G16">
            <v>2064.763077116289</v>
          </cell>
          <cell r="H16">
            <v>1802.1545049612921</v>
          </cell>
          <cell r="I16">
            <v>408.12076155712924</v>
          </cell>
          <cell r="J16">
            <v>2877.8871419669567</v>
          </cell>
          <cell r="K16">
            <v>1564.1407468276891</v>
          </cell>
          <cell r="L16">
            <v>1329.091598566363</v>
          </cell>
        </row>
        <row r="17">
          <cell r="A17" t="str">
            <v>A0Z</v>
          </cell>
          <cell r="B17" t="str">
            <v>A0Z01 : Éleveurs indépendants</v>
          </cell>
          <cell r="C17" t="str">
            <v>131e : Éleveurs de granivores et éleveurs mixtes, sur grande exploitation</v>
          </cell>
          <cell r="D17">
            <v>10927.196818108911</v>
          </cell>
          <cell r="E17">
            <v>12570.889536794346</v>
          </cell>
          <cell r="F17">
            <v>12612.609203047488</v>
          </cell>
          <cell r="G17">
            <v>16329.067497440337</v>
          </cell>
          <cell r="H17">
            <v>17589.634603783634</v>
          </cell>
          <cell r="I17">
            <v>12539.763863013037</v>
          </cell>
          <cell r="J17">
            <v>7762.6792442400292</v>
          </cell>
          <cell r="K17">
            <v>11044.159007898641</v>
          </cell>
          <cell r="L17">
            <v>13974.752202188063</v>
          </cell>
        </row>
        <row r="18">
          <cell r="A18" t="str">
            <v>A0Z</v>
          </cell>
          <cell r="B18" t="str">
            <v>A0Z02 : Bûcherons, sylviculteurs indép.</v>
          </cell>
          <cell r="C18" t="str">
            <v>122b : Exploitants forestiers indépendants 0 à 9 salariés</v>
          </cell>
          <cell r="D18">
            <v>11446.910268822787</v>
          </cell>
          <cell r="E18">
            <v>6641.4046100173437</v>
          </cell>
          <cell r="F18">
            <v>7204.5488606289473</v>
          </cell>
          <cell r="G18">
            <v>10374.629121738148</v>
          </cell>
          <cell r="H18">
            <v>14410.644847551423</v>
          </cell>
          <cell r="I18">
            <v>20844.059327251292</v>
          </cell>
          <cell r="J18">
            <v>13769.829929383633</v>
          </cell>
          <cell r="K18">
            <v>11031.377796864306</v>
          </cell>
          <cell r="L18">
            <v>9539.5230802204223</v>
          </cell>
        </row>
        <row r="19">
          <cell r="A19" t="str">
            <v>A0Z</v>
          </cell>
          <cell r="B19" t="str">
            <v>A0Z40 : Agriculteurs salariés</v>
          </cell>
          <cell r="C19" t="str">
            <v>691e : Ouvriers agricoles sans spécialisation particulière</v>
          </cell>
          <cell r="D19">
            <v>61296.585831761673</v>
          </cell>
          <cell r="E19">
            <v>72490.413413504328</v>
          </cell>
          <cell r="F19">
            <v>79367.782385059982</v>
          </cell>
          <cell r="G19">
            <v>74024.465300910713</v>
          </cell>
          <cell r="H19">
            <v>65383.478985925933</v>
          </cell>
          <cell r="I19">
            <v>65575.060588534718</v>
          </cell>
          <cell r="J19">
            <v>63386.812434700856</v>
          </cell>
          <cell r="K19">
            <v>61368.914587922824</v>
          </cell>
          <cell r="L19">
            <v>59134.030472661332</v>
          </cell>
        </row>
        <row r="20">
          <cell r="A20" t="str">
            <v>A0Z</v>
          </cell>
          <cell r="B20" t="str">
            <v>A0Z41 : Éleveurs salariés</v>
          </cell>
          <cell r="C20" t="str">
            <v>691b : Ouvriers de l’élevage</v>
          </cell>
          <cell r="D20">
            <v>36968.60511129495</v>
          </cell>
          <cell r="E20">
            <v>28053.935087739315</v>
          </cell>
          <cell r="F20">
            <v>27365.429181388507</v>
          </cell>
          <cell r="G20">
            <v>32294.79450167601</v>
          </cell>
          <cell r="H20">
            <v>32600.528714582648</v>
          </cell>
          <cell r="I20">
            <v>34704.264707859707</v>
          </cell>
          <cell r="J20">
            <v>32165.046058470736</v>
          </cell>
          <cell r="K20">
            <v>37636.866469196131</v>
          </cell>
          <cell r="L20">
            <v>41103.902806217979</v>
          </cell>
        </row>
        <row r="21">
          <cell r="A21" t="str">
            <v>A0Z</v>
          </cell>
          <cell r="B21" t="str">
            <v>A0Z42 : Bûcherons sylvicult. salariés</v>
          </cell>
          <cell r="C21" t="str">
            <v>533b : Agents techniques forestiers, gardes des espaces naturels</v>
          </cell>
          <cell r="D21">
            <v>8859.6596440075064</v>
          </cell>
          <cell r="E21">
            <v>9800.0761774674302</v>
          </cell>
          <cell r="F21">
            <v>9721.5505869618664</v>
          </cell>
          <cell r="G21">
            <v>6689.2664370785469</v>
          </cell>
          <cell r="H21">
            <v>8688.0749219189038</v>
          </cell>
          <cell r="I21">
            <v>5705.2602668303507</v>
          </cell>
          <cell r="J21">
            <v>9556.0619842939068</v>
          </cell>
          <cell r="K21">
            <v>11930.298122278949</v>
          </cell>
          <cell r="L21">
            <v>5092.6188254496628</v>
          </cell>
        </row>
        <row r="22">
          <cell r="A22" t="str">
            <v>A0Z</v>
          </cell>
          <cell r="B22" t="str">
            <v>A0Z42 : Bûcherons sylvicult. salariés</v>
          </cell>
          <cell r="C22" t="str">
            <v>691f : Ouvriers de l’exploitation forestière ou de la sylviculture</v>
          </cell>
          <cell r="D22">
            <v>16170.109588375579</v>
          </cell>
          <cell r="E22">
            <v>19932.371024489559</v>
          </cell>
          <cell r="F22">
            <v>19554.888406861795</v>
          </cell>
          <cell r="G22">
            <v>13408.509440786407</v>
          </cell>
          <cell r="H22">
            <v>15141.591795836686</v>
          </cell>
          <cell r="I22">
            <v>24900.685359760071</v>
          </cell>
          <cell r="J22">
            <v>18447.772716550568</v>
          </cell>
          <cell r="K22">
            <v>14544.121713422448</v>
          </cell>
          <cell r="L22">
            <v>15518.434335153723</v>
          </cell>
        </row>
        <row r="23">
          <cell r="A23" t="str">
            <v>A0Z</v>
          </cell>
          <cell r="B23" t="str">
            <v>A0Z43 : Conducteurs d'engins agricoles</v>
          </cell>
          <cell r="C23" t="str">
            <v>691a : Conducteurs d’engin agricole ou forestier</v>
          </cell>
          <cell r="D23">
            <v>10927.817483665965</v>
          </cell>
          <cell r="E23">
            <v>17443.987421312104</v>
          </cell>
          <cell r="F23">
            <v>14738.061395729392</v>
          </cell>
          <cell r="G23">
            <v>12238.214707171372</v>
          </cell>
          <cell r="H23">
            <v>7486.0682203945662</v>
          </cell>
          <cell r="I23">
            <v>10367.292337795479</v>
          </cell>
          <cell r="J23">
            <v>11126.633194071632</v>
          </cell>
          <cell r="K23">
            <v>12024.124559303636</v>
          </cell>
          <cell r="L23">
            <v>9632.6946976226209</v>
          </cell>
        </row>
        <row r="24">
          <cell r="A24" t="str">
            <v>A1Z</v>
          </cell>
          <cell r="B24" t="str">
            <v>A1Z00 : Maraîchers horticult. indép.</v>
          </cell>
          <cell r="C24" t="str">
            <v>111b : Maraîchers, horticulteurs sur petite exploitation</v>
          </cell>
          <cell r="D24">
            <v>10742.64186726044</v>
          </cell>
          <cell r="E24">
            <v>19793.307247908964</v>
          </cell>
          <cell r="F24">
            <v>11859.991450381267</v>
          </cell>
          <cell r="G24">
            <v>10205.601238359604</v>
          </cell>
          <cell r="H24">
            <v>10204.384965796156</v>
          </cell>
          <cell r="I24">
            <v>14071.703790722226</v>
          </cell>
          <cell r="J24">
            <v>13523.53370549035</v>
          </cell>
          <cell r="K24">
            <v>10080.721490524244</v>
          </cell>
          <cell r="L24">
            <v>8623.670405766723</v>
          </cell>
        </row>
        <row r="25">
          <cell r="A25" t="str">
            <v>A1Z</v>
          </cell>
          <cell r="B25" t="str">
            <v>A1Z00 : Maraîchers horticult. indép.</v>
          </cell>
          <cell r="C25" t="str">
            <v>121b : Maraîchers, horticulteurs sur moyenne exploitation</v>
          </cell>
          <cell r="D25">
            <v>679.08098100283655</v>
          </cell>
          <cell r="E25">
            <v>437.55108969167736</v>
          </cell>
          <cell r="G25">
            <v>2942.3930119689662</v>
          </cell>
          <cell r="H25">
            <v>1639.9787282098525</v>
          </cell>
          <cell r="J25">
            <v>448.05909627743904</v>
          </cell>
          <cell r="K25">
            <v>910.10286572823418</v>
          </cell>
        </row>
        <row r="26">
          <cell r="A26" t="str">
            <v>A1Z</v>
          </cell>
          <cell r="B26" t="str">
            <v>A1Z00 : Maraîchers horticult. indép.</v>
          </cell>
          <cell r="C26" t="str">
            <v>131b : Maraîchers, horticulteurs, sur grande exploitation</v>
          </cell>
          <cell r="D26">
            <v>15112.108380440901</v>
          </cell>
          <cell r="E26">
            <v>14423.40538461801</v>
          </cell>
          <cell r="F26">
            <v>9924.489133296298</v>
          </cell>
          <cell r="G26">
            <v>11634.150397553558</v>
          </cell>
          <cell r="H26">
            <v>14629.595470244605</v>
          </cell>
          <cell r="I26">
            <v>16217.691907447934</v>
          </cell>
          <cell r="J26">
            <v>19218.939052470418</v>
          </cell>
          <cell r="K26">
            <v>12915.217344019176</v>
          </cell>
          <cell r="L26">
            <v>13202.168744833112</v>
          </cell>
        </row>
        <row r="27">
          <cell r="A27" t="str">
            <v>A1Z</v>
          </cell>
          <cell r="B27" t="str">
            <v>A1Z01 : Viticulteurs arboricult. indép.</v>
          </cell>
          <cell r="C27" t="str">
            <v>111c : Viticulteurs, arboriculteurs fruitiers, sur petite exploitation</v>
          </cell>
          <cell r="D27">
            <v>29044.029790167584</v>
          </cell>
          <cell r="E27">
            <v>36272.98567751985</v>
          </cell>
          <cell r="F27">
            <v>42380.765331009206</v>
          </cell>
          <cell r="G27">
            <v>33331.912216008532</v>
          </cell>
          <cell r="H27">
            <v>29232.431351993499</v>
          </cell>
          <cell r="I27">
            <v>28193.062865155909</v>
          </cell>
          <cell r="J27">
            <v>26854.360203236396</v>
          </cell>
          <cell r="K27">
            <v>33924.848378583818</v>
          </cell>
          <cell r="L27">
            <v>26352.880788682542</v>
          </cell>
        </row>
        <row r="28">
          <cell r="A28" t="str">
            <v>A1Z</v>
          </cell>
          <cell r="B28" t="str">
            <v>A1Z01 : Viticulteurs arboricult. indép.</v>
          </cell>
          <cell r="C28" t="str">
            <v>121c : Viticulteurs, arboriculteurs fruitiers, sur moyenne exploitation</v>
          </cell>
          <cell r="D28">
            <v>9390.8718051989617</v>
          </cell>
          <cell r="E28">
            <v>14841.857560426612</v>
          </cell>
          <cell r="F28">
            <v>7524.9828369625357</v>
          </cell>
          <cell r="G28">
            <v>5487.9228377891977</v>
          </cell>
          <cell r="H28">
            <v>9921.8563783209047</v>
          </cell>
          <cell r="I28">
            <v>3827.0589645318196</v>
          </cell>
          <cell r="J28">
            <v>9951.4068080672332</v>
          </cell>
          <cell r="K28">
            <v>10608.331563116848</v>
          </cell>
          <cell r="L28">
            <v>7612.877044412804</v>
          </cell>
        </row>
        <row r="29">
          <cell r="A29" t="str">
            <v>A1Z</v>
          </cell>
          <cell r="B29" t="str">
            <v>A1Z01 : Viticulteurs arboricult. indép.</v>
          </cell>
          <cell r="C29" t="str">
            <v>131c : Viticulteurs, arboriculteurs fruitiers, sur grande exploitation</v>
          </cell>
          <cell r="D29">
            <v>31318.637680010303</v>
          </cell>
          <cell r="E29">
            <v>52348.175668157681</v>
          </cell>
          <cell r="F29">
            <v>34081.345188882653</v>
          </cell>
          <cell r="G29">
            <v>37911.552306567995</v>
          </cell>
          <cell r="H29">
            <v>43906.71218367618</v>
          </cell>
          <cell r="I29">
            <v>35790.027710032678</v>
          </cell>
          <cell r="J29">
            <v>31074.102966557333</v>
          </cell>
          <cell r="K29">
            <v>35034.163927381189</v>
          </cell>
          <cell r="L29">
            <v>27847.646146092393</v>
          </cell>
        </row>
        <row r="30">
          <cell r="A30" t="str">
            <v>A1Z</v>
          </cell>
          <cell r="B30" t="str">
            <v>A1Z40 : Maraîchers horticult. salariés</v>
          </cell>
          <cell r="C30" t="str">
            <v>691c : Ouvriers du maraîchage ou de l’horticulture</v>
          </cell>
          <cell r="D30">
            <v>34010.966445235747</v>
          </cell>
          <cell r="E30">
            <v>36529.168183349691</v>
          </cell>
          <cell r="F30">
            <v>41835.616080596657</v>
          </cell>
          <cell r="G30">
            <v>31849.762206432672</v>
          </cell>
          <cell r="H30">
            <v>36958.933735556726</v>
          </cell>
          <cell r="I30">
            <v>34636.313005555297</v>
          </cell>
          <cell r="J30">
            <v>28967.965041445885</v>
          </cell>
          <cell r="K30">
            <v>40565.644927412111</v>
          </cell>
          <cell r="L30">
            <v>32499.289366849243</v>
          </cell>
        </row>
        <row r="31">
          <cell r="A31" t="str">
            <v>A1Z</v>
          </cell>
          <cell r="B31" t="str">
            <v>A1Z41 : Jardiniers salariés</v>
          </cell>
          <cell r="C31" t="str">
            <v>631a : Jardiniers</v>
          </cell>
          <cell r="D31">
            <v>121945.88941056911</v>
          </cell>
          <cell r="E31">
            <v>98451.723222400731</v>
          </cell>
          <cell r="F31">
            <v>103894.96255460006</v>
          </cell>
          <cell r="G31">
            <v>116427.19684397972</v>
          </cell>
          <cell r="H31">
            <v>112130.60789247544</v>
          </cell>
          <cell r="I31">
            <v>126197.8525626458</v>
          </cell>
          <cell r="J31">
            <v>119555.56935552247</v>
          </cell>
          <cell r="K31">
            <v>122271.05589646987</v>
          </cell>
          <cell r="L31">
            <v>124011.04297971503</v>
          </cell>
        </row>
        <row r="32">
          <cell r="A32" t="str">
            <v>A1Z</v>
          </cell>
          <cell r="B32" t="str">
            <v>A1Z42 : Viticulteurs arboricult. salariés</v>
          </cell>
          <cell r="C32" t="str">
            <v>691d : Ouvriers de la viticulture ou de l’arboriculture fruitière</v>
          </cell>
          <cell r="D32">
            <v>61209.447713415109</v>
          </cell>
          <cell r="E32">
            <v>64428.84578728507</v>
          </cell>
          <cell r="F32">
            <v>71959.618196282187</v>
          </cell>
          <cell r="G32">
            <v>63493.171540478077</v>
          </cell>
          <cell r="H32">
            <v>48608.947953391958</v>
          </cell>
          <cell r="I32">
            <v>64142.440569606973</v>
          </cell>
          <cell r="J32">
            <v>57990.065089456715</v>
          </cell>
          <cell r="K32">
            <v>60061.748266951807</v>
          </cell>
          <cell r="L32">
            <v>65576.529783836799</v>
          </cell>
        </row>
        <row r="33">
          <cell r="A33" t="str">
            <v>A2Z</v>
          </cell>
          <cell r="B33" t="str">
            <v>A2Z70 : Tech. et agts d'encadremt exp. agricoles</v>
          </cell>
          <cell r="C33" t="str">
            <v>471a : Techniciens d’étude et de conseil en agriculture, eaux et forêt</v>
          </cell>
          <cell r="D33">
            <v>21445.251557160911</v>
          </cell>
          <cell r="E33">
            <v>13273.805884601335</v>
          </cell>
          <cell r="F33">
            <v>14178.782347006574</v>
          </cell>
          <cell r="G33">
            <v>24590.214689143017</v>
          </cell>
          <cell r="H33">
            <v>26255.404662531098</v>
          </cell>
          <cell r="I33">
            <v>13041.08262369777</v>
          </cell>
          <cell r="J33">
            <v>18474.824410259684</v>
          </cell>
          <cell r="K33">
            <v>25059.718124689691</v>
          </cell>
          <cell r="L33">
            <v>20801.212136533359</v>
          </cell>
        </row>
        <row r="34">
          <cell r="A34" t="str">
            <v>A2Z</v>
          </cell>
          <cell r="B34" t="str">
            <v>A2Z70 : Tech. et agts d'encadremt exp. agricoles</v>
          </cell>
          <cell r="C34" t="str">
            <v>471b : Techniciens d’exploitation et de contrôle de la production en agriculture, eaux et forêt</v>
          </cell>
          <cell r="D34">
            <v>13731.1898458659</v>
          </cell>
          <cell r="E34">
            <v>13872.16904043238</v>
          </cell>
          <cell r="F34">
            <v>15067.044886477119</v>
          </cell>
          <cell r="G34">
            <v>9922.1551552265919</v>
          </cell>
          <cell r="H34">
            <v>9904.2110011683253</v>
          </cell>
          <cell r="I34">
            <v>13357.009832023594</v>
          </cell>
          <cell r="J34">
            <v>12571.901525358498</v>
          </cell>
          <cell r="K34">
            <v>13581.775355177166</v>
          </cell>
          <cell r="L34">
            <v>15039.892657062041</v>
          </cell>
        </row>
        <row r="35">
          <cell r="A35" t="str">
            <v>A2Z</v>
          </cell>
          <cell r="B35" t="str">
            <v>A2Z70 : Tech. et agts d'encadremt exp. agricoles</v>
          </cell>
          <cell r="C35" t="str">
            <v>480a : Contremaîtres et agents d’encadrement (non cadres) en agriculture, sylviculture</v>
          </cell>
          <cell r="D35">
            <v>14284.456510225289</v>
          </cell>
          <cell r="E35">
            <v>11416.795259860442</v>
          </cell>
          <cell r="F35">
            <v>9735.43581451112</v>
          </cell>
          <cell r="G35">
            <v>12992.51141778535</v>
          </cell>
          <cell r="H35">
            <v>10623.274748479113</v>
          </cell>
          <cell r="I35">
            <v>13725.299676251216</v>
          </cell>
          <cell r="J35">
            <v>16158.635964912113</v>
          </cell>
          <cell r="K35">
            <v>14063.64280582277</v>
          </cell>
          <cell r="L35">
            <v>12631.090759940986</v>
          </cell>
        </row>
        <row r="36">
          <cell r="A36" t="str">
            <v>A2Z</v>
          </cell>
          <cell r="B36" t="str">
            <v>A2Z90 : Ingénieurs, cadres tech. agriculture</v>
          </cell>
          <cell r="C36" t="str">
            <v>381a : Ingénieurs et cadres d’étude et d’exploitation de l’agriculture, la pêche, les eaux et forêts</v>
          </cell>
          <cell r="D36">
            <v>12330.763851657122</v>
          </cell>
          <cell r="E36">
            <v>7382.4278843559623</v>
          </cell>
          <cell r="F36">
            <v>10698.724266095791</v>
          </cell>
          <cell r="G36">
            <v>11801.036624117234</v>
          </cell>
          <cell r="H36">
            <v>13094.693244295349</v>
          </cell>
          <cell r="I36">
            <v>11309.325762741319</v>
          </cell>
          <cell r="J36">
            <v>15061.334417203065</v>
          </cell>
          <cell r="K36">
            <v>10737.289135625511</v>
          </cell>
          <cell r="L36">
            <v>11193.668002142791</v>
          </cell>
        </row>
        <row r="37">
          <cell r="A37" t="str">
            <v>A3Z</v>
          </cell>
          <cell r="B37" t="str">
            <v>A3Z00 : Marins pêcheurs aquaculteurs indép.</v>
          </cell>
          <cell r="C37" t="str">
            <v>122c : Patrons pêcheurs et aquaculteurs 0 à 9 salariés</v>
          </cell>
          <cell r="D37">
            <v>15698.904380314872</v>
          </cell>
          <cell r="E37">
            <v>9075.6335360441517</v>
          </cell>
          <cell r="F37">
            <v>6696.5319928273702</v>
          </cell>
          <cell r="G37">
            <v>8309.2451643861186</v>
          </cell>
          <cell r="H37">
            <v>8672.0202769630196</v>
          </cell>
          <cell r="I37">
            <v>3919.2105051493327</v>
          </cell>
          <cell r="J37">
            <v>9231.3993256830836</v>
          </cell>
          <cell r="K37">
            <v>18588.371354546391</v>
          </cell>
          <cell r="L37">
            <v>19276.942460715141</v>
          </cell>
        </row>
        <row r="38">
          <cell r="A38" t="str">
            <v>A3Z</v>
          </cell>
          <cell r="B38" t="str">
            <v>A3Z40 : Pêcheurs, aquaculteurs salariés</v>
          </cell>
          <cell r="C38" t="str">
            <v>692a : Marins-pêcheurs et Ouvriers de l’aquaculture</v>
          </cell>
          <cell r="D38">
            <v>9322.5185071872966</v>
          </cell>
          <cell r="E38">
            <v>10435.049163716631</v>
          </cell>
          <cell r="F38">
            <v>9824.3524491992157</v>
          </cell>
          <cell r="G38">
            <v>9872.3930980750611</v>
          </cell>
          <cell r="H38">
            <v>9773.7713354928565</v>
          </cell>
          <cell r="I38">
            <v>12379.399988592504</v>
          </cell>
          <cell r="J38">
            <v>11515.369698132306</v>
          </cell>
          <cell r="K38">
            <v>7299.0780842693184</v>
          </cell>
          <cell r="L38">
            <v>9153.1077391602648</v>
          </cell>
        </row>
        <row r="39">
          <cell r="A39" t="str">
            <v>A3Z</v>
          </cell>
          <cell r="B39" t="str">
            <v>A3Z41 : Marins salariés</v>
          </cell>
          <cell r="C39" t="str">
            <v>656a : Matelots de la marine marchande, capitaines et matelots timoniers de la navigation fluviale (salariés)</v>
          </cell>
          <cell r="D39">
            <v>4420.3024635962893</v>
          </cell>
          <cell r="E39">
            <v>4686.0728293292996</v>
          </cell>
          <cell r="F39">
            <v>3029.3826099933522</v>
          </cell>
          <cell r="G39">
            <v>5513.0831310535159</v>
          </cell>
          <cell r="H39">
            <v>5475.3811806633257</v>
          </cell>
          <cell r="I39">
            <v>4397.3637372148351</v>
          </cell>
          <cell r="J39">
            <v>5319.1372783937686</v>
          </cell>
          <cell r="K39">
            <v>4013.3211837308672</v>
          </cell>
          <cell r="L39">
            <v>3928.4489286642329</v>
          </cell>
        </row>
        <row r="40">
          <cell r="A40" t="str">
            <v>A3Z</v>
          </cell>
          <cell r="B40" t="str">
            <v>A3Z90 : Cadres de la marine</v>
          </cell>
          <cell r="C40" t="str">
            <v>389c : Officiers et cadres navigants techniques de la marine marchande</v>
          </cell>
          <cell r="D40">
            <v>1321.2236151038758</v>
          </cell>
          <cell r="E40">
            <v>1464.6616034904932</v>
          </cell>
          <cell r="F40">
            <v>2292.1536589156185</v>
          </cell>
          <cell r="G40">
            <v>800.35913540365209</v>
          </cell>
          <cell r="H40">
            <v>3222.9041921849125</v>
          </cell>
          <cell r="I40">
            <v>2436.2861021150898</v>
          </cell>
          <cell r="J40">
            <v>1024.1390404209042</v>
          </cell>
          <cell r="K40">
            <v>1312.535944888599</v>
          </cell>
          <cell r="L40">
            <v>1626.9958600021234</v>
          </cell>
        </row>
        <row r="41">
          <cell r="A41" t="str">
            <v>A3Z</v>
          </cell>
          <cell r="B41" t="str">
            <v>A3Z90 : Cadres de la marine</v>
          </cell>
          <cell r="C41" t="str">
            <v>480b : Maîtres d’équipage de la marine marchande et de la pêche</v>
          </cell>
          <cell r="D41">
            <v>1487.9385720895134</v>
          </cell>
          <cell r="E41">
            <v>2229.4940933440994</v>
          </cell>
          <cell r="F41">
            <v>4125.2768644996413</v>
          </cell>
          <cell r="G41">
            <v>3794.6562269184956</v>
          </cell>
          <cell r="H41">
            <v>964.49996829638087</v>
          </cell>
          <cell r="I41">
            <v>1355.8401870448051</v>
          </cell>
          <cell r="J41">
            <v>2312.6715224432901</v>
          </cell>
          <cell r="K41">
            <v>991.10421755680159</v>
          </cell>
          <cell r="L41">
            <v>1160.0399762684488</v>
          </cell>
        </row>
        <row r="42">
          <cell r="A42" t="str">
            <v>B0Z</v>
          </cell>
          <cell r="B42" t="str">
            <v>B0Z20 : ONQ TP béton extraction</v>
          </cell>
          <cell r="C42" t="str">
            <v>671a : Ouvriers non qualifiés des travaux publics de l’État et des collectivités locales</v>
          </cell>
          <cell r="D42">
            <v>29559.30090806463</v>
          </cell>
          <cell r="E42">
            <v>16608.046639245164</v>
          </cell>
          <cell r="F42">
            <v>18628.072349662547</v>
          </cell>
          <cell r="G42">
            <v>15044.495905842845</v>
          </cell>
          <cell r="H42">
            <v>27464.880957933692</v>
          </cell>
          <cell r="I42">
            <v>25741.54467873411</v>
          </cell>
          <cell r="J42">
            <v>26972.041473672263</v>
          </cell>
          <cell r="K42">
            <v>30169.621068849025</v>
          </cell>
          <cell r="L42">
            <v>31536.240181672601</v>
          </cell>
        </row>
        <row r="43">
          <cell r="A43" t="str">
            <v>B0Z</v>
          </cell>
          <cell r="B43" t="str">
            <v>B0Z20 : ONQ TP béton extraction</v>
          </cell>
          <cell r="C43" t="str">
            <v>671b : Ouvriers non qualifiés des travaux publics, du travail du béton et de l’extraction, hors État et collectivités locales</v>
          </cell>
          <cell r="D43">
            <v>56566.136549532974</v>
          </cell>
          <cell r="E43">
            <v>47011.110127318156</v>
          </cell>
          <cell r="F43">
            <v>48110.585271580756</v>
          </cell>
          <cell r="G43">
            <v>55290.10196697335</v>
          </cell>
          <cell r="H43">
            <v>59381.532114037233</v>
          </cell>
          <cell r="I43">
            <v>59050.379751793567</v>
          </cell>
          <cell r="J43">
            <v>50703.65390574975</v>
          </cell>
          <cell r="K43">
            <v>59252.004726830528</v>
          </cell>
          <cell r="L43">
            <v>59742.751016018658</v>
          </cell>
        </row>
        <row r="44">
          <cell r="A44" t="str">
            <v>B0Z</v>
          </cell>
          <cell r="B44" t="str">
            <v>B0Z21 : ONQ gros œuvre bâtiment</v>
          </cell>
          <cell r="C44" t="str">
            <v>681a : Ouvriers non qualifiés du gros oeuvre du bâtiment</v>
          </cell>
          <cell r="D44">
            <v>134896.51215786263</v>
          </cell>
          <cell r="E44">
            <v>102327.06433054687</v>
          </cell>
          <cell r="F44">
            <v>117976.26026492038</v>
          </cell>
          <cell r="G44">
            <v>126780.6990791781</v>
          </cell>
          <cell r="H44">
            <v>129806.59667462099</v>
          </cell>
          <cell r="I44">
            <v>132606.8834881236</v>
          </cell>
          <cell r="J44">
            <v>146027.47192144691</v>
          </cell>
          <cell r="K44">
            <v>123809.80609393815</v>
          </cell>
          <cell r="L44">
            <v>134852.25845820282</v>
          </cell>
        </row>
        <row r="45">
          <cell r="A45" t="str">
            <v>B1Z</v>
          </cell>
          <cell r="B45" t="str">
            <v>B1Z40 : OQ TP béton extraction</v>
          </cell>
          <cell r="C45" t="str">
            <v>211h : Artisans en terrassement, travaux publics</v>
          </cell>
          <cell r="D45">
            <v>7889.0749789057336</v>
          </cell>
          <cell r="E45">
            <v>4034.9628159443587</v>
          </cell>
          <cell r="F45">
            <v>4763.4021300935274</v>
          </cell>
          <cell r="G45">
            <v>6137.3498470464046</v>
          </cell>
          <cell r="H45">
            <v>7474.4203111328097</v>
          </cell>
          <cell r="I45">
            <v>9749.7370748475696</v>
          </cell>
          <cell r="J45">
            <v>7665.1704010809217</v>
          </cell>
          <cell r="K45">
            <v>7941.5625187948481</v>
          </cell>
          <cell r="L45">
            <v>8060.4920168414319</v>
          </cell>
        </row>
        <row r="46">
          <cell r="A46" t="str">
            <v>B1Z</v>
          </cell>
          <cell r="B46" t="str">
            <v>B1Z40 : OQ TP béton extraction</v>
          </cell>
          <cell r="C46" t="str">
            <v>621a : Chefs d’équipe du gros oeuvre et des travaux publics</v>
          </cell>
          <cell r="D46">
            <v>6409.2990072122038</v>
          </cell>
          <cell r="E46">
            <v>8956.1838264000889</v>
          </cell>
          <cell r="F46">
            <v>7259.8718305071052</v>
          </cell>
          <cell r="G46">
            <v>8588.8041496426686</v>
          </cell>
          <cell r="H46">
            <v>5228.6358371405613</v>
          </cell>
          <cell r="I46">
            <v>2530.9068196727803</v>
          </cell>
          <cell r="J46">
            <v>7292.7655014956817</v>
          </cell>
          <cell r="K46">
            <v>5919.9339925805361</v>
          </cell>
          <cell r="L46">
            <v>6015.1975275603936</v>
          </cell>
        </row>
        <row r="47">
          <cell r="A47" t="str">
            <v>B1Z</v>
          </cell>
          <cell r="B47" t="str">
            <v>B1Z40 : OQ TP béton extraction</v>
          </cell>
          <cell r="C47" t="str">
            <v>621b : Ouvriers qualifiés du travail du béton</v>
          </cell>
          <cell r="D47">
            <v>39210.163697771874</v>
          </cell>
          <cell r="E47">
            <v>28502.744487134976</v>
          </cell>
          <cell r="F47">
            <v>23665.229594431046</v>
          </cell>
          <cell r="G47">
            <v>20708.800982025125</v>
          </cell>
          <cell r="H47">
            <v>25534.209134386743</v>
          </cell>
          <cell r="I47">
            <v>32329.84404453768</v>
          </cell>
          <cell r="J47">
            <v>37284.919931104843</v>
          </cell>
          <cell r="K47">
            <v>41405.233909010021</v>
          </cell>
          <cell r="L47">
            <v>38940.337253200771</v>
          </cell>
        </row>
        <row r="48">
          <cell r="A48" t="str">
            <v>B1Z</v>
          </cell>
          <cell r="B48" t="str">
            <v>B1Z40 : OQ TP béton extraction</v>
          </cell>
          <cell r="C48" t="str">
            <v>621d : Ouvriers des travaux publics en installations électriques et de télécommunications</v>
          </cell>
          <cell r="D48">
            <v>4654.6522904156345</v>
          </cell>
          <cell r="E48">
            <v>8888.6877654618747</v>
          </cell>
          <cell r="F48">
            <v>8150.5854924914229</v>
          </cell>
          <cell r="G48">
            <v>9634.633194826547</v>
          </cell>
          <cell r="H48">
            <v>13320.710584618815</v>
          </cell>
          <cell r="I48">
            <v>6670.7854643098453</v>
          </cell>
          <cell r="J48">
            <v>4833.7505173253421</v>
          </cell>
          <cell r="K48">
            <v>5048.088776534938</v>
          </cell>
          <cell r="L48">
            <v>4082.1175773866221</v>
          </cell>
        </row>
        <row r="49">
          <cell r="A49" t="str">
            <v>B1Z</v>
          </cell>
          <cell r="B49" t="str">
            <v>B1Z40 : OQ TP béton extraction</v>
          </cell>
          <cell r="C49" t="str">
            <v>621e : Autres Ouvriers qualifiés des travaux publics</v>
          </cell>
          <cell r="D49">
            <v>28833.666383397231</v>
          </cell>
          <cell r="E49">
            <v>26203.639415361915</v>
          </cell>
          <cell r="F49">
            <v>30344.618725825178</v>
          </cell>
          <cell r="G49">
            <v>33790.905013531745</v>
          </cell>
          <cell r="H49">
            <v>22284.954776557839</v>
          </cell>
          <cell r="I49">
            <v>20863.399128278968</v>
          </cell>
          <cell r="J49">
            <v>23515.947052445837</v>
          </cell>
          <cell r="K49">
            <v>29964.153321215035</v>
          </cell>
          <cell r="L49">
            <v>33020.898776530827</v>
          </cell>
        </row>
        <row r="50">
          <cell r="A50" t="str">
            <v>B1Z</v>
          </cell>
          <cell r="B50" t="str">
            <v>B1Z40 : OQ TP béton extraction</v>
          </cell>
          <cell r="C50" t="str">
            <v>621f : Ouvriers qualifiés des travaux publics (salariés de l’État et des collectivités locales)</v>
          </cell>
          <cell r="D50">
            <v>25354.705029105342</v>
          </cell>
          <cell r="E50">
            <v>25885.214253793452</v>
          </cell>
          <cell r="F50">
            <v>26544.048212356058</v>
          </cell>
          <cell r="G50">
            <v>23064.021813576754</v>
          </cell>
          <cell r="H50">
            <v>24437.404580553932</v>
          </cell>
          <cell r="I50">
            <v>29928.031297958642</v>
          </cell>
          <cell r="J50">
            <v>34112.554294006244</v>
          </cell>
          <cell r="K50">
            <v>22786.112094648135</v>
          </cell>
          <cell r="L50">
            <v>19165.448698661643</v>
          </cell>
        </row>
        <row r="51">
          <cell r="A51" t="str">
            <v>B1Z</v>
          </cell>
          <cell r="B51" t="str">
            <v>B1Z40 : OQ TP béton extraction</v>
          </cell>
          <cell r="C51" t="str">
            <v>621g : Mineurs de fond qualifiés et autres Ouvriers qualifiés des industries d’extraction (carrières, pétrole, gaz...)</v>
          </cell>
          <cell r="D51">
            <v>1584.1414515340114</v>
          </cell>
          <cell r="E51">
            <v>5166.5346298389913</v>
          </cell>
          <cell r="F51">
            <v>6331.6351110822989</v>
          </cell>
          <cell r="G51">
            <v>5193.2666291737805</v>
          </cell>
          <cell r="H51">
            <v>2718.7605952885601</v>
          </cell>
          <cell r="I51">
            <v>2557.4646926097712</v>
          </cell>
          <cell r="J51">
            <v>1613.7022354153492</v>
          </cell>
          <cell r="K51">
            <v>1156.1558752961018</v>
          </cell>
          <cell r="L51">
            <v>1982.5662438905831</v>
          </cell>
        </row>
        <row r="52">
          <cell r="A52" t="str">
            <v>B2Z</v>
          </cell>
          <cell r="B52" t="str">
            <v>B2Z40 : Maçons</v>
          </cell>
          <cell r="C52" t="str">
            <v>211a : Artisans maçons</v>
          </cell>
          <cell r="D52">
            <v>82830.094273617477</v>
          </cell>
          <cell r="E52">
            <v>78601.98636741341</v>
          </cell>
          <cell r="F52">
            <v>79334.896359327002</v>
          </cell>
          <cell r="G52">
            <v>72099.949200307747</v>
          </cell>
          <cell r="H52">
            <v>77560.827674907996</v>
          </cell>
          <cell r="I52">
            <v>79903.698171882992</v>
          </cell>
          <cell r="J52">
            <v>74564.482336839865</v>
          </cell>
          <cell r="K52">
            <v>79622.583828811883</v>
          </cell>
          <cell r="L52">
            <v>94303.216655200682</v>
          </cell>
        </row>
        <row r="53">
          <cell r="A53" t="str">
            <v>B2Z</v>
          </cell>
          <cell r="B53" t="str">
            <v>B2Z40 : Maçons</v>
          </cell>
          <cell r="C53" t="str">
            <v>632a : Maçons qualifiés</v>
          </cell>
          <cell r="D53">
            <v>219642.3892258218</v>
          </cell>
          <cell r="E53">
            <v>204086.02966284627</v>
          </cell>
          <cell r="F53">
            <v>192275.40160598507</v>
          </cell>
          <cell r="G53">
            <v>187267.05309613238</v>
          </cell>
          <cell r="H53">
            <v>198346.30759131606</v>
          </cell>
          <cell r="I53">
            <v>204974.81221297212</v>
          </cell>
          <cell r="J53">
            <v>236154.18457585573</v>
          </cell>
          <cell r="K53">
            <v>217590.11657246339</v>
          </cell>
          <cell r="L53">
            <v>205182.86652914621</v>
          </cell>
        </row>
        <row r="54">
          <cell r="A54" t="str">
            <v>B2Z</v>
          </cell>
          <cell r="B54" t="str">
            <v>B2Z41 : Prof. travail de la pierre et mat.associés</v>
          </cell>
          <cell r="C54" t="str">
            <v>214d : Artisans de fabrication en matériaux de construction (hors artisanat d’art)</v>
          </cell>
          <cell r="D54">
            <v>3893.725127206053</v>
          </cell>
          <cell r="E54">
            <v>5891.1570759933247</v>
          </cell>
          <cell r="F54">
            <v>8208.3284672047466</v>
          </cell>
          <cell r="G54">
            <v>6590.6018142027888</v>
          </cell>
          <cell r="H54">
            <v>7042.6992080828531</v>
          </cell>
          <cell r="I54">
            <v>3632.6291551918089</v>
          </cell>
          <cell r="J54">
            <v>5795.1296676531247</v>
          </cell>
          <cell r="K54">
            <v>1891.954299139144</v>
          </cell>
          <cell r="L54">
            <v>3994.0914148258912</v>
          </cell>
        </row>
        <row r="55">
          <cell r="A55" t="str">
            <v>B2Z</v>
          </cell>
          <cell r="B55" t="str">
            <v>B2Z41 : Prof. travail de la pierre et mat.associés</v>
          </cell>
          <cell r="C55" t="str">
            <v>632b : Ouvriers qualifiés du travail de la pierre</v>
          </cell>
          <cell r="D55">
            <v>9399.4835485593158</v>
          </cell>
          <cell r="E55">
            <v>6570.1550979271242</v>
          </cell>
          <cell r="F55">
            <v>8914.3399968028516</v>
          </cell>
          <cell r="G55">
            <v>11317.519263386695</v>
          </cell>
          <cell r="H55">
            <v>10261.716314193432</v>
          </cell>
          <cell r="I55">
            <v>6316.2352462166637</v>
          </cell>
          <cell r="J55">
            <v>13494.34427205779</v>
          </cell>
          <cell r="K55">
            <v>8450.3138687050105</v>
          </cell>
          <cell r="L55">
            <v>6253.792504915149</v>
          </cell>
        </row>
        <row r="56">
          <cell r="A56" t="str">
            <v>B2Z</v>
          </cell>
          <cell r="B56" t="str">
            <v>B2Z42 : Charpentiers (métal)</v>
          </cell>
          <cell r="C56" t="str">
            <v>624d : Monteurs qualifiés en structures métalliques</v>
          </cell>
          <cell r="D56">
            <v>15515.447142289326</v>
          </cell>
          <cell r="E56">
            <v>15634.599944348043</v>
          </cell>
          <cell r="F56">
            <v>11946.470151966136</v>
          </cell>
          <cell r="G56">
            <v>12431.912020811298</v>
          </cell>
          <cell r="H56">
            <v>13515.363450136285</v>
          </cell>
          <cell r="I56">
            <v>15145.455895567717</v>
          </cell>
          <cell r="J56">
            <v>13719.535728811479</v>
          </cell>
          <cell r="K56">
            <v>16038.609894609637</v>
          </cell>
          <cell r="L56">
            <v>16788.195803446866</v>
          </cell>
        </row>
        <row r="57">
          <cell r="A57" t="str">
            <v>B2Z</v>
          </cell>
          <cell r="B57" t="str">
            <v>B2Z43 : Charpentiers (bois)</v>
          </cell>
          <cell r="C57" t="str">
            <v>632c : Charpentiers en bois qualifiés</v>
          </cell>
          <cell r="D57">
            <v>19023.659419899301</v>
          </cell>
          <cell r="E57">
            <v>15117.789413722428</v>
          </cell>
          <cell r="F57">
            <v>20647.375273490572</v>
          </cell>
          <cell r="G57">
            <v>21793.961073003389</v>
          </cell>
          <cell r="H57">
            <v>15561.103674124432</v>
          </cell>
          <cell r="I57">
            <v>15887.550625299649</v>
          </cell>
          <cell r="J57">
            <v>22875.447647967943</v>
          </cell>
          <cell r="K57">
            <v>19480.079243163458</v>
          </cell>
          <cell r="L57">
            <v>14715.451368566504</v>
          </cell>
        </row>
        <row r="58">
          <cell r="A58" t="str">
            <v>B2Z</v>
          </cell>
          <cell r="B58" t="str">
            <v>B2Z44 : Couvreurs</v>
          </cell>
          <cell r="C58" t="str">
            <v>211c : Artisans couvreurs</v>
          </cell>
          <cell r="D58">
            <v>13664.169990551398</v>
          </cell>
          <cell r="E58">
            <v>14331.855617449353</v>
          </cell>
          <cell r="F58">
            <v>14358.485172571027</v>
          </cell>
          <cell r="G58">
            <v>18807.966870515163</v>
          </cell>
          <cell r="H58">
            <v>22426.747956244591</v>
          </cell>
          <cell r="I58">
            <v>13178.695105310937</v>
          </cell>
          <cell r="J58">
            <v>11806.924410310359</v>
          </cell>
          <cell r="K58">
            <v>13243.432082223999</v>
          </cell>
          <cell r="L58">
            <v>15942.153479119836</v>
          </cell>
        </row>
        <row r="59">
          <cell r="A59" t="str">
            <v>B2Z</v>
          </cell>
          <cell r="B59" t="str">
            <v>B2Z44 : Couvreurs</v>
          </cell>
          <cell r="C59" t="str">
            <v>632e : Couvreurs qualifiés</v>
          </cell>
          <cell r="D59">
            <v>34751.89162001486</v>
          </cell>
          <cell r="E59">
            <v>36466.934631242373</v>
          </cell>
          <cell r="F59">
            <v>37193.466535317821</v>
          </cell>
          <cell r="G59">
            <v>25502.153223359997</v>
          </cell>
          <cell r="H59">
            <v>26195.947392335234</v>
          </cell>
          <cell r="I59">
            <v>33908.843157084659</v>
          </cell>
          <cell r="J59">
            <v>38067.727863736094</v>
          </cell>
          <cell r="K59">
            <v>32312.429190886396</v>
          </cell>
          <cell r="L59">
            <v>33875.517805422096</v>
          </cell>
        </row>
        <row r="60">
          <cell r="A60" t="str">
            <v>B3Z</v>
          </cell>
          <cell r="B60" t="str">
            <v>B3Z20 : ONQ second œuvre bâtiment</v>
          </cell>
          <cell r="C60" t="str">
            <v>681b : Ouvriers non qualifiés du second oeuvre du bâtiment</v>
          </cell>
          <cell r="D60">
            <v>136860.92652854678</v>
          </cell>
          <cell r="E60">
            <v>132630.19702477398</v>
          </cell>
          <cell r="F60">
            <v>150454.49464248589</v>
          </cell>
          <cell r="G60">
            <v>169438.01707489407</v>
          </cell>
          <cell r="H60">
            <v>167016.90118868707</v>
          </cell>
          <cell r="I60">
            <v>144116.88018129053</v>
          </cell>
          <cell r="J60">
            <v>146437.90217482758</v>
          </cell>
          <cell r="K60">
            <v>127628.03961780122</v>
          </cell>
          <cell r="L60">
            <v>136516.83779301157</v>
          </cell>
        </row>
        <row r="61">
          <cell r="A61" t="str">
            <v>B4Z</v>
          </cell>
          <cell r="B61" t="str">
            <v>B4Z41 : Plombiers, chauffagistes</v>
          </cell>
          <cell r="C61" t="str">
            <v>211d : Artisans plombiers, chauffagistes</v>
          </cell>
          <cell r="D61">
            <v>46321.340413219528</v>
          </cell>
          <cell r="E61">
            <v>36073.387498668984</v>
          </cell>
          <cell r="F61">
            <v>36855.852650794382</v>
          </cell>
          <cell r="G61">
            <v>46117.802925384145</v>
          </cell>
          <cell r="H61">
            <v>44210.948606738049</v>
          </cell>
          <cell r="I61">
            <v>42092.139792800888</v>
          </cell>
          <cell r="J61">
            <v>41872.154609522491</v>
          </cell>
          <cell r="K61">
            <v>50110.488113614425</v>
          </cell>
          <cell r="L61">
            <v>46981.378516521676</v>
          </cell>
        </row>
        <row r="62">
          <cell r="A62" t="str">
            <v>B4Z</v>
          </cell>
          <cell r="B62" t="str">
            <v>B4Z41 : Plombiers, chauffagistes</v>
          </cell>
          <cell r="C62" t="str">
            <v>632f : Plombiers et chauffagistes qualifiés</v>
          </cell>
          <cell r="D62">
            <v>87507.447226163742</v>
          </cell>
          <cell r="E62">
            <v>66899.587195789121</v>
          </cell>
          <cell r="F62">
            <v>77873.780825580732</v>
          </cell>
          <cell r="G62">
            <v>81152.39994950137</v>
          </cell>
          <cell r="H62">
            <v>81813.599490045613</v>
          </cell>
          <cell r="I62">
            <v>86325.821129916687</v>
          </cell>
          <cell r="J62">
            <v>96829.017318979342</v>
          </cell>
          <cell r="K62">
            <v>88954.53647906729</v>
          </cell>
          <cell r="L62">
            <v>76738.78788044455</v>
          </cell>
        </row>
        <row r="63">
          <cell r="A63" t="str">
            <v>B4Z</v>
          </cell>
          <cell r="B63" t="str">
            <v>B4Z42 : Menuisiers et ouvriers agencemt isolation</v>
          </cell>
          <cell r="C63" t="str">
            <v>632d : Menuisiers qualifiés du bâtiment</v>
          </cell>
          <cell r="D63">
            <v>37275.804803456049</v>
          </cell>
          <cell r="E63">
            <v>71084.983509861675</v>
          </cell>
          <cell r="F63">
            <v>59150.964671792841</v>
          </cell>
          <cell r="G63">
            <v>65253.254910067953</v>
          </cell>
          <cell r="H63">
            <v>81925.637951300829</v>
          </cell>
          <cell r="I63">
            <v>64200.019989813751</v>
          </cell>
          <cell r="J63">
            <v>54949.725068819134</v>
          </cell>
          <cell r="K63">
            <v>28541.112991907103</v>
          </cell>
          <cell r="L63">
            <v>28336.576349641913</v>
          </cell>
        </row>
        <row r="64">
          <cell r="A64" t="str">
            <v>B4Z</v>
          </cell>
          <cell r="B64" t="str">
            <v>B4Z42 : Menuisiers et ouvriers agencemt isolation</v>
          </cell>
          <cell r="C64" t="str">
            <v>211b : Artisans menuisiers du bâtiment, charpentiers en bois</v>
          </cell>
          <cell r="D64">
            <v>47583.626712220575</v>
          </cell>
          <cell r="E64">
            <v>39485.540661513565</v>
          </cell>
          <cell r="F64">
            <v>26183.956068607717</v>
          </cell>
          <cell r="G64">
            <v>39840.159739255272</v>
          </cell>
          <cell r="H64">
            <v>41622.45219127991</v>
          </cell>
          <cell r="I64">
            <v>46566.982311314525</v>
          </cell>
          <cell r="J64">
            <v>48408.653994835731</v>
          </cell>
          <cell r="K64">
            <v>45703.009606975822</v>
          </cell>
          <cell r="L64">
            <v>48639.216534850166</v>
          </cell>
        </row>
        <row r="65">
          <cell r="A65" t="str">
            <v>B4Z</v>
          </cell>
          <cell r="B65" t="str">
            <v>B4Z42 : Menuisiers et ouvriers agencemt isolation</v>
          </cell>
          <cell r="C65" t="str">
            <v>632j : Monteurs qualifiés en agencement, isolation</v>
          </cell>
          <cell r="D65">
            <v>19994.261184543258</v>
          </cell>
          <cell r="E65">
            <v>22171.591998664622</v>
          </cell>
          <cell r="F65">
            <v>23460.59243586602</v>
          </cell>
          <cell r="G65">
            <v>23471.494108846255</v>
          </cell>
          <cell r="H65">
            <v>28889.971439946614</v>
          </cell>
          <cell r="I65">
            <v>22975.29322415543</v>
          </cell>
          <cell r="J65">
            <v>20521.172873823874</v>
          </cell>
          <cell r="K65">
            <v>16288.018914074515</v>
          </cell>
          <cell r="L65">
            <v>23173.591765731391</v>
          </cell>
        </row>
        <row r="66">
          <cell r="A66" t="str">
            <v>B4Z</v>
          </cell>
          <cell r="B66" t="str">
            <v>B4Z43 : Électriciens du bâtiment</v>
          </cell>
          <cell r="C66" t="str">
            <v>211e : Artisans électriciens du bâtiment</v>
          </cell>
          <cell r="D66">
            <v>41048.889444478154</v>
          </cell>
          <cell r="E66">
            <v>32453.215062957996</v>
          </cell>
          <cell r="F66">
            <v>27188.740990788476</v>
          </cell>
          <cell r="G66">
            <v>29143.52315228893</v>
          </cell>
          <cell r="H66">
            <v>40962.254063959313</v>
          </cell>
          <cell r="I66">
            <v>40679.884881951024</v>
          </cell>
          <cell r="J66">
            <v>39692.428723410754</v>
          </cell>
          <cell r="K66">
            <v>43312.441830024494</v>
          </cell>
          <cell r="L66">
            <v>40141.797779999215</v>
          </cell>
        </row>
        <row r="67">
          <cell r="A67" t="str">
            <v>B4Z</v>
          </cell>
          <cell r="B67" t="str">
            <v>B4Z43 : Électriciens du bâtiment</v>
          </cell>
          <cell r="C67" t="str">
            <v>633a : Électriciens qualifiés de type artisanal (y.c. bâtiment)</v>
          </cell>
          <cell r="D67">
            <v>98065.438254620778</v>
          </cell>
          <cell r="E67">
            <v>98006.030139092793</v>
          </cell>
          <cell r="F67">
            <v>101111.6700336331</v>
          </cell>
          <cell r="G67">
            <v>93367.353533336427</v>
          </cell>
          <cell r="H67">
            <v>111357.63151560242</v>
          </cell>
          <cell r="I67">
            <v>113120.35361110666</v>
          </cell>
          <cell r="J67">
            <v>102556.21482321899</v>
          </cell>
          <cell r="K67">
            <v>99764.656731865092</v>
          </cell>
          <cell r="L67">
            <v>91875.443208778262</v>
          </cell>
        </row>
        <row r="68">
          <cell r="A68" t="str">
            <v>B4Z</v>
          </cell>
          <cell r="B68" t="str">
            <v>B4Z44 : OQ peinture finition</v>
          </cell>
          <cell r="C68" t="str">
            <v>211f : Artisans de la peinture et des finitions du bâtiment</v>
          </cell>
          <cell r="D68">
            <v>79188.554398758715</v>
          </cell>
          <cell r="E68">
            <v>82227.345753147776</v>
          </cell>
          <cell r="F68">
            <v>79233.44809204989</v>
          </cell>
          <cell r="G68">
            <v>74155.579241602827</v>
          </cell>
          <cell r="H68">
            <v>82756.786049006318</v>
          </cell>
          <cell r="I68">
            <v>71964.927221088103</v>
          </cell>
          <cell r="J68">
            <v>69439.354375492738</v>
          </cell>
          <cell r="K68">
            <v>82699.848825137058</v>
          </cell>
          <cell r="L68">
            <v>85426.45999564635</v>
          </cell>
        </row>
        <row r="69">
          <cell r="A69" t="str">
            <v>B4Z</v>
          </cell>
          <cell r="B69" t="str">
            <v>B4Z44 : OQ peinture finition</v>
          </cell>
          <cell r="C69" t="str">
            <v>632g : Peintres et Ouvriers qualifiés de pose de revêtements sur supports verticaux</v>
          </cell>
          <cell r="D69">
            <v>71398.239422253813</v>
          </cell>
          <cell r="E69">
            <v>77413.710051900751</v>
          </cell>
          <cell r="F69">
            <v>81079.483045580972</v>
          </cell>
          <cell r="G69">
            <v>71522.712172242202</v>
          </cell>
          <cell r="H69">
            <v>72420.018064846503</v>
          </cell>
          <cell r="I69">
            <v>77897.189074439186</v>
          </cell>
          <cell r="J69">
            <v>82656.977601412611</v>
          </cell>
          <cell r="K69">
            <v>72355.128534041854</v>
          </cell>
          <cell r="L69">
            <v>59182.612131306989</v>
          </cell>
        </row>
        <row r="70">
          <cell r="A70" t="str">
            <v>B4Z</v>
          </cell>
          <cell r="B70" t="str">
            <v>B4Z44 : OQ peinture finition</v>
          </cell>
          <cell r="C70" t="str">
            <v>632h : Soliers moquetteurs et Ouvriers qualifiés de pose de revêtements souples sur supports horizontaux</v>
          </cell>
          <cell r="D70">
            <v>4349.6648540262313</v>
          </cell>
          <cell r="E70">
            <v>3267.5506496562439</v>
          </cell>
          <cell r="F70">
            <v>6568.0584810732707</v>
          </cell>
          <cell r="G70">
            <v>3257.8848500172398</v>
          </cell>
          <cell r="H70">
            <v>2628.1968888900046</v>
          </cell>
          <cell r="I70">
            <v>4155.4237575516308</v>
          </cell>
          <cell r="J70">
            <v>4684.7199298441747</v>
          </cell>
          <cell r="K70">
            <v>4746.5281965013637</v>
          </cell>
          <cell r="L70">
            <v>3617.7464357331573</v>
          </cell>
        </row>
        <row r="71">
          <cell r="A71" t="str">
            <v>B5Z</v>
          </cell>
          <cell r="B71" t="str">
            <v>B5Z40 : Conducteurs d'engins bât TP</v>
          </cell>
          <cell r="C71" t="str">
            <v>621c : Conducteurs qualifiés d’engins de chantiers du bâtiment et des travaux publics</v>
          </cell>
          <cell r="D71">
            <v>60902.72347279211</v>
          </cell>
          <cell r="E71">
            <v>56255.690100921624</v>
          </cell>
          <cell r="F71">
            <v>55305.804105618554</v>
          </cell>
          <cell r="G71">
            <v>49383.76121751943</v>
          </cell>
          <cell r="H71">
            <v>52063.188482372672</v>
          </cell>
          <cell r="I71">
            <v>62304.644992270638</v>
          </cell>
          <cell r="J71">
            <v>61740.931124446011</v>
          </cell>
          <cell r="K71">
            <v>65162.451667567919</v>
          </cell>
          <cell r="L71">
            <v>55804.787626362398</v>
          </cell>
        </row>
        <row r="72">
          <cell r="A72" t="str">
            <v>B5Z</v>
          </cell>
          <cell r="B72" t="str">
            <v>B5Z40 : Conducteurs d'engins bât TP</v>
          </cell>
          <cell r="C72" t="str">
            <v>651a : Conducteurs d’engin lourd de levage</v>
          </cell>
          <cell r="D72">
            <v>16956.97901568572</v>
          </cell>
          <cell r="E72">
            <v>16574.983639112263</v>
          </cell>
          <cell r="F72">
            <v>21918.401506838178</v>
          </cell>
          <cell r="G72">
            <v>16944.826711590904</v>
          </cell>
          <cell r="H72">
            <v>16500.308299002103</v>
          </cell>
          <cell r="I72">
            <v>18818.923931998521</v>
          </cell>
          <cell r="J72">
            <v>19872.27825947772</v>
          </cell>
          <cell r="K72">
            <v>17126.737642918026</v>
          </cell>
          <cell r="L72">
            <v>13871.921144661415</v>
          </cell>
        </row>
        <row r="73">
          <cell r="A73" t="str">
            <v>B6Z</v>
          </cell>
          <cell r="B73" t="str">
            <v>B6Z70 : Géomètres</v>
          </cell>
          <cell r="C73" t="str">
            <v>472b : Géomètres, topographes</v>
          </cell>
          <cell r="D73">
            <v>13662.078892063677</v>
          </cell>
          <cell r="E73">
            <v>14187.277786141367</v>
          </cell>
          <cell r="F73">
            <v>12163.069536781733</v>
          </cell>
          <cell r="G73">
            <v>12695.412051408272</v>
          </cell>
          <cell r="H73">
            <v>16160.058179366082</v>
          </cell>
          <cell r="I73">
            <v>18428.851855198162</v>
          </cell>
          <cell r="J73">
            <v>18924.495293405271</v>
          </cell>
          <cell r="K73">
            <v>9546.2327571554779</v>
          </cell>
          <cell r="L73">
            <v>12515.508625630282</v>
          </cell>
        </row>
        <row r="74">
          <cell r="A74" t="str">
            <v>B6Z</v>
          </cell>
          <cell r="B74" t="str">
            <v>B6Z71 : Tech. et chargés d'études bât TP</v>
          </cell>
          <cell r="C74" t="str">
            <v>211j : Entrepreneurs en parcs et jardins, paysagistes</v>
          </cell>
          <cell r="D74">
            <v>25728.291696415461</v>
          </cell>
          <cell r="E74">
            <v>11171.186368442724</v>
          </cell>
          <cell r="F74">
            <v>14539.285854182128</v>
          </cell>
          <cell r="G74">
            <v>11349.019697293856</v>
          </cell>
          <cell r="H74">
            <v>11214.678730421265</v>
          </cell>
          <cell r="I74">
            <v>15191.239399280545</v>
          </cell>
          <cell r="J74">
            <v>23475.657289139537</v>
          </cell>
          <cell r="K74">
            <v>20847.96199607326</v>
          </cell>
          <cell r="L74">
            <v>32861.255804033586</v>
          </cell>
        </row>
        <row r="75">
          <cell r="A75" t="str">
            <v>B6Z</v>
          </cell>
          <cell r="B75" t="str">
            <v>B6Z71 : Tech. et chargés d'études bât TP</v>
          </cell>
          <cell r="C75" t="str">
            <v>472c : Métreurs et techniciens divers du bâtiment et des travaux publics</v>
          </cell>
          <cell r="D75">
            <v>99506.60551648261</v>
          </cell>
          <cell r="E75">
            <v>83056.312477675558</v>
          </cell>
          <cell r="F75">
            <v>76774.292975022661</v>
          </cell>
          <cell r="G75">
            <v>66443.489131242546</v>
          </cell>
          <cell r="H75">
            <v>71521.21653401092</v>
          </cell>
          <cell r="I75">
            <v>87957.672262909677</v>
          </cell>
          <cell r="J75">
            <v>93736.229152137777</v>
          </cell>
          <cell r="K75">
            <v>100831.3630199786</v>
          </cell>
          <cell r="L75">
            <v>103952.22437733143</v>
          </cell>
        </row>
        <row r="76">
          <cell r="A76" t="str">
            <v>B6Z</v>
          </cell>
          <cell r="B76" t="str">
            <v>B6Z71 : Tech. et chargés d'études bât TP</v>
          </cell>
          <cell r="C76" t="str">
            <v>472d : Techniciens des travaux publics de l’État et des collectivités locales</v>
          </cell>
          <cell r="D76">
            <v>50798.538429313987</v>
          </cell>
          <cell r="E76">
            <v>42842.130883477075</v>
          </cell>
          <cell r="F76">
            <v>37231.384395451765</v>
          </cell>
          <cell r="G76">
            <v>44264.285207519497</v>
          </cell>
          <cell r="H76">
            <v>45345.812765177267</v>
          </cell>
          <cell r="I76">
            <v>39294.771793549786</v>
          </cell>
          <cell r="J76">
            <v>55935.083130999243</v>
          </cell>
          <cell r="K76">
            <v>48084.553530086021</v>
          </cell>
          <cell r="L76">
            <v>48375.978626856704</v>
          </cell>
        </row>
        <row r="77">
          <cell r="A77" t="str">
            <v>B6Z</v>
          </cell>
          <cell r="B77" t="str">
            <v>B6Z72 : Dessinateurs bât TP</v>
          </cell>
          <cell r="C77" t="str">
            <v>472a : Dessinateurs en bâtiment, travaux publics</v>
          </cell>
          <cell r="D77">
            <v>20651.065615105963</v>
          </cell>
          <cell r="E77">
            <v>18929.98782873221</v>
          </cell>
          <cell r="F77">
            <v>18776.431408789063</v>
          </cell>
          <cell r="G77">
            <v>18787.078555303331</v>
          </cell>
          <cell r="H77">
            <v>18584.561625389299</v>
          </cell>
          <cell r="I77">
            <v>25966.232740648305</v>
          </cell>
          <cell r="J77">
            <v>21656.617113690801</v>
          </cell>
          <cell r="K77">
            <v>19477.992458776625</v>
          </cell>
          <cell r="L77">
            <v>20818.587272850458</v>
          </cell>
        </row>
        <row r="78">
          <cell r="A78" t="str">
            <v>B6Z</v>
          </cell>
          <cell r="B78" t="str">
            <v>B6Z73 : Chefs de chantier, cond. de travaux (non cadres)</v>
          </cell>
          <cell r="C78" t="str">
            <v>481a : Conducteurs de travaux (non cadres)</v>
          </cell>
          <cell r="D78">
            <v>27115.008765465547</v>
          </cell>
          <cell r="E78">
            <v>26793.332556206809</v>
          </cell>
          <cell r="F78">
            <v>37463.06671280662</v>
          </cell>
          <cell r="G78">
            <v>51388.910839826814</v>
          </cell>
          <cell r="H78">
            <v>41711.856701537035</v>
          </cell>
          <cell r="I78">
            <v>23392.970748967964</v>
          </cell>
          <cell r="J78">
            <v>32355.280723073181</v>
          </cell>
          <cell r="K78">
            <v>25368.7149133311</v>
          </cell>
          <cell r="L78">
            <v>23621.030659992361</v>
          </cell>
        </row>
        <row r="79">
          <cell r="A79" t="str">
            <v>B6Z</v>
          </cell>
          <cell r="B79" t="str">
            <v>B6Z73 : Chefs de chantier, cond. de travaux (non cadres)</v>
          </cell>
          <cell r="C79" t="str">
            <v>481b : Chefs de chantier (non cadres)</v>
          </cell>
          <cell r="D79">
            <v>48195.274062401273</v>
          </cell>
          <cell r="E79">
            <v>49958.842709235811</v>
          </cell>
          <cell r="F79">
            <v>49323.812409791353</v>
          </cell>
          <cell r="G79">
            <v>53942.620176441611</v>
          </cell>
          <cell r="H79">
            <v>37062.114152719492</v>
          </cell>
          <cell r="I79">
            <v>38918.74047250711</v>
          </cell>
          <cell r="J79">
            <v>47258.957450831484</v>
          </cell>
          <cell r="K79">
            <v>47639.673231303255</v>
          </cell>
          <cell r="L79">
            <v>49687.191505069095</v>
          </cell>
        </row>
        <row r="80">
          <cell r="A80" t="str">
            <v>B7Z</v>
          </cell>
          <cell r="B80" t="str">
            <v>B7Z90 : Architectes</v>
          </cell>
          <cell r="C80" t="str">
            <v>312f : Architectes libéraux</v>
          </cell>
          <cell r="D80">
            <v>29195.253920899762</v>
          </cell>
          <cell r="E80">
            <v>25961.744090148855</v>
          </cell>
          <cell r="F80">
            <v>25249.285172357177</v>
          </cell>
          <cell r="G80">
            <v>31535.419134214269</v>
          </cell>
          <cell r="H80">
            <v>22416.609928695376</v>
          </cell>
          <cell r="I80">
            <v>23068.166698879129</v>
          </cell>
          <cell r="J80">
            <v>21014.110355121229</v>
          </cell>
          <cell r="K80">
            <v>32761.892497289675</v>
          </cell>
          <cell r="L80">
            <v>33809.758910288379</v>
          </cell>
        </row>
        <row r="81">
          <cell r="A81" t="str">
            <v>B7Z</v>
          </cell>
          <cell r="B81" t="str">
            <v>B7Z90 : Architectes</v>
          </cell>
          <cell r="C81" t="str">
            <v>382b : Architectes salariés</v>
          </cell>
          <cell r="D81">
            <v>17941.273979251728</v>
          </cell>
          <cell r="E81">
            <v>13229.140748075713</v>
          </cell>
          <cell r="F81">
            <v>10335.046880423095</v>
          </cell>
          <cell r="G81">
            <v>6876.9832589797188</v>
          </cell>
          <cell r="H81">
            <v>16210.755652671911</v>
          </cell>
          <cell r="I81">
            <v>17355.814342747468</v>
          </cell>
          <cell r="J81">
            <v>12088.951104983471</v>
          </cell>
          <cell r="K81">
            <v>15498.481509574523</v>
          </cell>
          <cell r="L81">
            <v>26236.389323197185</v>
          </cell>
        </row>
        <row r="82">
          <cell r="A82" t="str">
            <v>B7Z</v>
          </cell>
          <cell r="B82" t="str">
            <v>B7Z91 : Ing. chefs de chantier, cond. de travaux (cadres)</v>
          </cell>
          <cell r="C82" t="str">
            <v>382a : Ingénieurs et cadres d’étude du bâtiment et des travaux publics</v>
          </cell>
          <cell r="D82">
            <v>47219.997341042523</v>
          </cell>
          <cell r="E82">
            <v>27574.530755820266</v>
          </cell>
          <cell r="F82">
            <v>25414.070380927737</v>
          </cell>
          <cell r="G82">
            <v>23627.462207856919</v>
          </cell>
          <cell r="H82">
            <v>26397.505566759297</v>
          </cell>
          <cell r="I82">
            <v>30427.17266053291</v>
          </cell>
          <cell r="J82">
            <v>34951.640326101689</v>
          </cell>
          <cell r="K82">
            <v>52532.365782941844</v>
          </cell>
          <cell r="L82">
            <v>54175.985914084027</v>
          </cell>
        </row>
        <row r="83">
          <cell r="A83" t="str">
            <v>B7Z</v>
          </cell>
          <cell r="B83" t="str">
            <v>B7Z91 : Ing. chefs de chantier, cond. de travaux (cadres)</v>
          </cell>
          <cell r="C83" t="str">
            <v>382c : Ingénieurs, cadres de chantier et conducteurs de travaux (cadres) du bâtiment et des travaux publics</v>
          </cell>
          <cell r="D83">
            <v>42685.878441811139</v>
          </cell>
          <cell r="E83">
            <v>38049.452761307832</v>
          </cell>
          <cell r="F83">
            <v>42168.024775041951</v>
          </cell>
          <cell r="G83">
            <v>34390.377743628029</v>
          </cell>
          <cell r="H83">
            <v>28897.675694594323</v>
          </cell>
          <cell r="I83">
            <v>45611.08616819077</v>
          </cell>
          <cell r="J83">
            <v>44842.283286179896</v>
          </cell>
          <cell r="K83">
            <v>39311.470853212391</v>
          </cell>
          <cell r="L83">
            <v>43903.881186041137</v>
          </cell>
        </row>
        <row r="84">
          <cell r="A84" t="str">
            <v>C0Z</v>
          </cell>
          <cell r="B84" t="str">
            <v>C0Z20 : ONQ élec.</v>
          </cell>
          <cell r="C84" t="str">
            <v>672a : Ouvriers non qualifiés de l’électricité et de l’électronique</v>
          </cell>
          <cell r="D84">
            <v>38852.899542967069</v>
          </cell>
          <cell r="E84">
            <v>39561.110967850022</v>
          </cell>
          <cell r="F84">
            <v>39577.860121078666</v>
          </cell>
          <cell r="G84">
            <v>50809.258240417199</v>
          </cell>
          <cell r="H84">
            <v>45357.708366205639</v>
          </cell>
          <cell r="I84">
            <v>48415.879333150195</v>
          </cell>
          <cell r="J84">
            <v>44895.455543971359</v>
          </cell>
          <cell r="K84">
            <v>35198.274056728042</v>
          </cell>
          <cell r="L84">
            <v>36464.969028201813</v>
          </cell>
        </row>
        <row r="85">
          <cell r="A85" t="str">
            <v>C1Z</v>
          </cell>
          <cell r="B85" t="str">
            <v>C1Z40 : OQ  élec.</v>
          </cell>
          <cell r="C85" t="str">
            <v>622a : Opérateurs qualifiés sur machines automatiques en production électrique ou électronique</v>
          </cell>
          <cell r="D85">
            <v>3412.2687620622187</v>
          </cell>
          <cell r="E85">
            <v>2126.5978959651006</v>
          </cell>
          <cell r="F85">
            <v>4654.3242147252258</v>
          </cell>
          <cell r="G85">
            <v>6511.4550950281737</v>
          </cell>
          <cell r="H85">
            <v>3492.3748945549705</v>
          </cell>
          <cell r="I85">
            <v>2367.0608250947066</v>
          </cell>
          <cell r="J85">
            <v>2051.734386976555</v>
          </cell>
          <cell r="K85">
            <v>3087.9343292015969</v>
          </cell>
          <cell r="L85">
            <v>5097.1375700085055</v>
          </cell>
        </row>
        <row r="86">
          <cell r="A86" t="str">
            <v>C1Z</v>
          </cell>
          <cell r="B86" t="str">
            <v>C1Z40 : OQ  élec.</v>
          </cell>
          <cell r="C86" t="str">
            <v>622b : Câbleurs qualifiés, bobiniers qualifiés</v>
          </cell>
          <cell r="D86">
            <v>63230.208975721333</v>
          </cell>
          <cell r="E86">
            <v>64459.431540463876</v>
          </cell>
          <cell r="F86">
            <v>56817.419590497142</v>
          </cell>
          <cell r="G86">
            <v>55462.187296103373</v>
          </cell>
          <cell r="H86">
            <v>66975.503647836274</v>
          </cell>
          <cell r="I86">
            <v>71972.13071642477</v>
          </cell>
          <cell r="J86">
            <v>75248.806088531797</v>
          </cell>
          <cell r="K86">
            <v>59672.552439435196</v>
          </cell>
          <cell r="L86">
            <v>54769.26839919699</v>
          </cell>
        </row>
        <row r="87">
          <cell r="A87" t="str">
            <v>C1Z</v>
          </cell>
          <cell r="B87" t="str">
            <v>C1Z40 : OQ  élec.</v>
          </cell>
          <cell r="C87" t="str">
            <v>622g : Plateformistes, contrôleurs qualifiés de matériel électrique ou électronique</v>
          </cell>
          <cell r="D87">
            <v>2748.0735012051191</v>
          </cell>
          <cell r="E87">
            <v>6306.3787047890264</v>
          </cell>
          <cell r="F87">
            <v>1840.2421859729857</v>
          </cell>
          <cell r="G87">
            <v>1366.0475269376382</v>
          </cell>
          <cell r="H87">
            <v>1887.2528590190836</v>
          </cell>
          <cell r="I87">
            <v>2722.5051404432174</v>
          </cell>
          <cell r="J87">
            <v>4099.8141815918007</v>
          </cell>
          <cell r="K87">
            <v>2541.7411366192164</v>
          </cell>
          <cell r="L87">
            <v>1602.6651854043409</v>
          </cell>
        </row>
        <row r="88">
          <cell r="A88" t="str">
            <v>C2Z</v>
          </cell>
          <cell r="B88" t="str">
            <v>C2Z70 : Techniciens  élec.</v>
          </cell>
          <cell r="C88" t="str">
            <v>473b : Techniciens de recherche-développement et des méthodes de fabrication en électricité, électromécanique et électronique</v>
          </cell>
          <cell r="D88">
            <v>86069.042061202912</v>
          </cell>
          <cell r="E88">
            <v>89113.372963288784</v>
          </cell>
          <cell r="F88">
            <v>88386.66166351072</v>
          </cell>
          <cell r="G88">
            <v>78557.716888716895</v>
          </cell>
          <cell r="H88">
            <v>68624.076092920761</v>
          </cell>
          <cell r="I88">
            <v>71143.832413240365</v>
          </cell>
          <cell r="J88">
            <v>85918.870766257809</v>
          </cell>
          <cell r="K88">
            <v>85943.28404540979</v>
          </cell>
          <cell r="L88">
            <v>86344.971371941123</v>
          </cell>
        </row>
        <row r="89">
          <cell r="A89" t="str">
            <v>C2Z</v>
          </cell>
          <cell r="B89" t="str">
            <v>C2Z70 : Techniciens  élec.</v>
          </cell>
          <cell r="C89" t="str">
            <v>473c : Techniciens de fabrication et de contrôle-qualité en électricité, électromécanique et électronique</v>
          </cell>
          <cell r="D89">
            <v>26764.625626013974</v>
          </cell>
          <cell r="E89">
            <v>29646.679124656472</v>
          </cell>
          <cell r="F89">
            <v>33258.538726363542</v>
          </cell>
          <cell r="G89">
            <v>29132.623915230415</v>
          </cell>
          <cell r="H89">
            <v>34200.006740215213</v>
          </cell>
          <cell r="I89">
            <v>32408.760755887859</v>
          </cell>
          <cell r="J89">
            <v>29963.8094234292</v>
          </cell>
          <cell r="K89">
            <v>20479.389734253691</v>
          </cell>
          <cell r="L89">
            <v>29850.677720359035</v>
          </cell>
        </row>
        <row r="90">
          <cell r="A90" t="str">
            <v>C2Z</v>
          </cell>
          <cell r="B90" t="str">
            <v>C2Z71 : Dessinateurs élec.</v>
          </cell>
          <cell r="C90" t="str">
            <v>473a : Dessinateurs en électricité, électromécanique et électronique</v>
          </cell>
          <cell r="D90">
            <v>13851.294317259022</v>
          </cell>
          <cell r="E90">
            <v>12177.339154260926</v>
          </cell>
          <cell r="F90">
            <v>9603.7365621842728</v>
          </cell>
          <cell r="G90">
            <v>8362.3717646548939</v>
          </cell>
          <cell r="H90">
            <v>8513.8903201750054</v>
          </cell>
          <cell r="I90">
            <v>6803.5709094540989</v>
          </cell>
          <cell r="J90">
            <v>14920.409482968644</v>
          </cell>
          <cell r="K90">
            <v>17481.712236203744</v>
          </cell>
          <cell r="L90">
            <v>9151.7612326046765</v>
          </cell>
        </row>
        <row r="91">
          <cell r="A91" t="str">
            <v>C2Z</v>
          </cell>
          <cell r="B91" t="str">
            <v>C2Z80 : AM fabrication matériel élec.</v>
          </cell>
          <cell r="C91" t="str">
            <v>482a : Agents de maîtrise en fabrication de matériel électrique, électronique</v>
          </cell>
          <cell r="D91">
            <v>15981.578076490325</v>
          </cell>
          <cell r="E91">
            <v>12902.881348601226</v>
          </cell>
          <cell r="F91">
            <v>12840.60958820487</v>
          </cell>
          <cell r="G91">
            <v>8969.6126768166487</v>
          </cell>
          <cell r="H91">
            <v>7006.2064879456711</v>
          </cell>
          <cell r="I91">
            <v>12090.917286754946</v>
          </cell>
          <cell r="J91">
            <v>15735.553897587681</v>
          </cell>
          <cell r="K91">
            <v>20538.661622961812</v>
          </cell>
          <cell r="L91">
            <v>11670.518708921481</v>
          </cell>
        </row>
        <row r="92">
          <cell r="A92" t="str">
            <v>D0Z</v>
          </cell>
          <cell r="B92" t="str">
            <v>D0Z20 : ONQ enlèvement ou formage de métal</v>
          </cell>
          <cell r="C92" t="str">
            <v>673a : Ouvriers de production non qualifiés travaillant par enlèvement de métal</v>
          </cell>
          <cell r="D92">
            <v>30180.138902991803</v>
          </cell>
          <cell r="E92">
            <v>30016.770636407262</v>
          </cell>
          <cell r="F92">
            <v>33488.609860213408</v>
          </cell>
          <cell r="G92">
            <v>39284.238045626858</v>
          </cell>
          <cell r="H92">
            <v>39447.236255606593</v>
          </cell>
          <cell r="I92">
            <v>44913.565132494223</v>
          </cell>
          <cell r="J92">
            <v>34610.85925908322</v>
          </cell>
          <cell r="K92">
            <v>27506.298750997572</v>
          </cell>
          <cell r="L92">
            <v>28423.258698894613</v>
          </cell>
        </row>
        <row r="93">
          <cell r="A93" t="str">
            <v>D0Z</v>
          </cell>
          <cell r="B93" t="str">
            <v>D0Z20 : ONQ enlèvement ou formage de métal</v>
          </cell>
          <cell r="C93" t="str">
            <v>673b : Ouvriers de production non qualifiés travaillant par formage de métal</v>
          </cell>
          <cell r="D93">
            <v>13811.449030777594</v>
          </cell>
          <cell r="E93">
            <v>22948.096467262138</v>
          </cell>
          <cell r="F93">
            <v>23310.930992818641</v>
          </cell>
          <cell r="G93">
            <v>14115.405492700305</v>
          </cell>
          <cell r="H93">
            <v>16416.11043988627</v>
          </cell>
          <cell r="I93">
            <v>19499.194274918053</v>
          </cell>
          <cell r="J93">
            <v>16862.926462422834</v>
          </cell>
          <cell r="K93">
            <v>12814.716089583317</v>
          </cell>
          <cell r="L93">
            <v>11756.704540326633</v>
          </cell>
        </row>
        <row r="94">
          <cell r="A94" t="str">
            <v>D1Z</v>
          </cell>
          <cell r="B94" t="str">
            <v>D1Z40 : Régleurs</v>
          </cell>
          <cell r="C94" t="str">
            <v>628c : Régleurs qualifiés d’équipements de fabrication (travail des métaux, mécanique)</v>
          </cell>
          <cell r="D94">
            <v>15126.373859076521</v>
          </cell>
          <cell r="E94">
            <v>22104.088687684085</v>
          </cell>
          <cell r="F94">
            <v>21878.279974319266</v>
          </cell>
          <cell r="G94">
            <v>17838.494507408817</v>
          </cell>
          <cell r="H94">
            <v>16347.802503209763</v>
          </cell>
          <cell r="I94">
            <v>19585.242271031777</v>
          </cell>
          <cell r="J94">
            <v>19170.056587793428</v>
          </cell>
          <cell r="K94">
            <v>14232.471895583336</v>
          </cell>
          <cell r="L94">
            <v>11976.593093852796</v>
          </cell>
        </row>
        <row r="95">
          <cell r="A95" t="str">
            <v>D1Z</v>
          </cell>
          <cell r="B95" t="str">
            <v>D1Z40 : Régleurs</v>
          </cell>
          <cell r="C95" t="str">
            <v>628d : Régleurs qualifiés d’équipements de fabrication (hors travail des métaux et mécanique)</v>
          </cell>
          <cell r="D95">
            <v>14237.796540152436</v>
          </cell>
          <cell r="E95">
            <v>13571.908554985388</v>
          </cell>
          <cell r="F95">
            <v>13538.462941173491</v>
          </cell>
          <cell r="G95">
            <v>10839.299744127784</v>
          </cell>
          <cell r="H95">
            <v>10474.619578654041</v>
          </cell>
          <cell r="I95">
            <v>22568.139975837348</v>
          </cell>
          <cell r="J95">
            <v>16842.180914021475</v>
          </cell>
          <cell r="K95">
            <v>12824.000566519329</v>
          </cell>
          <cell r="L95">
            <v>13047.208139916502</v>
          </cell>
        </row>
        <row r="96">
          <cell r="A96" t="str">
            <v>D1Z</v>
          </cell>
          <cell r="B96" t="str">
            <v>D1Z41 : OQ enlèvement de métal</v>
          </cell>
          <cell r="C96" t="str">
            <v>623f : Opérateurs qualifiés d’usinage des métaux travaillant à l’unité ou en petite série, moulistes qualifiés</v>
          </cell>
          <cell r="D96">
            <v>9071.9122379229393</v>
          </cell>
          <cell r="E96">
            <v>8767.8453363702047</v>
          </cell>
          <cell r="F96">
            <v>6620.6222699824475</v>
          </cell>
          <cell r="G96">
            <v>6188.5868165719448</v>
          </cell>
          <cell r="H96">
            <v>4238.1269117887778</v>
          </cell>
          <cell r="I96">
            <v>6283.5970297803042</v>
          </cell>
          <cell r="J96">
            <v>10804.968311005141</v>
          </cell>
          <cell r="K96">
            <v>10974.829743126982</v>
          </cell>
          <cell r="L96">
            <v>5435.9386596366976</v>
          </cell>
        </row>
        <row r="97">
          <cell r="A97" t="str">
            <v>D1Z</v>
          </cell>
          <cell r="B97" t="str">
            <v>D1Z41 : OQ enlèvement de métal</v>
          </cell>
          <cell r="C97" t="str">
            <v>623g : Opérateurs qualifiés d’usinage des métaux sur autres machines (sauf moulistes)</v>
          </cell>
          <cell r="D97">
            <v>80162.651053718757</v>
          </cell>
          <cell r="E97">
            <v>95067.336187458815</v>
          </cell>
          <cell r="F97">
            <v>106074.84733080651</v>
          </cell>
          <cell r="G97">
            <v>99009.474068763768</v>
          </cell>
          <cell r="H97">
            <v>108090.06626448565</v>
          </cell>
          <cell r="I97">
            <v>98171.622066582073</v>
          </cell>
          <cell r="J97">
            <v>87848.303170960004</v>
          </cell>
          <cell r="K97">
            <v>78454.358767868689</v>
          </cell>
          <cell r="L97">
            <v>74185.291222327578</v>
          </cell>
        </row>
        <row r="98">
          <cell r="A98" t="str">
            <v>D2Z</v>
          </cell>
          <cell r="B98" t="str">
            <v>D2Z40 : Chaudronniers serruriers forgerons</v>
          </cell>
          <cell r="C98" t="str">
            <v>211g : Artisans serruriers, métalliers</v>
          </cell>
          <cell r="D98">
            <v>12613.340203815264</v>
          </cell>
          <cell r="E98">
            <v>14473.33746989921</v>
          </cell>
          <cell r="F98">
            <v>11426.454125625218</v>
          </cell>
          <cell r="G98">
            <v>13043.01194061101</v>
          </cell>
          <cell r="H98">
            <v>11151.064767266011</v>
          </cell>
          <cell r="I98">
            <v>8893.1097313823593</v>
          </cell>
          <cell r="J98">
            <v>11489.608184286257</v>
          </cell>
          <cell r="K98">
            <v>11657.125415213941</v>
          </cell>
          <cell r="L98">
            <v>14693.287011945593</v>
          </cell>
        </row>
        <row r="99">
          <cell r="A99" t="str">
            <v>D2Z</v>
          </cell>
          <cell r="B99" t="str">
            <v>D2Z40 : Chaudronniers serruriers forgerons</v>
          </cell>
          <cell r="C99" t="str">
            <v>212b : Artisans chaudronniers</v>
          </cell>
          <cell r="D99">
            <v>4844.6893548293547</v>
          </cell>
          <cell r="E99">
            <v>4820.5300009878138</v>
          </cell>
          <cell r="F99">
            <v>6146.729333813636</v>
          </cell>
          <cell r="G99">
            <v>6265.217213608722</v>
          </cell>
          <cell r="H99">
            <v>2402.4161052529398</v>
          </cell>
          <cell r="I99">
            <v>2413.5283410412653</v>
          </cell>
          <cell r="J99">
            <v>4887.1380531212899</v>
          </cell>
          <cell r="K99">
            <v>4902.777664150397</v>
          </cell>
          <cell r="L99">
            <v>4744.1523472163744</v>
          </cell>
        </row>
        <row r="100">
          <cell r="A100" t="str">
            <v>D2Z</v>
          </cell>
          <cell r="B100" t="str">
            <v>D2Z40 : Chaudronniers serruriers forgerons</v>
          </cell>
          <cell r="C100" t="str">
            <v>623a : Chaudronniers-tôliers industriels, opérateurs qualifiés du travail en forge, conducteurs d’équipement de formage, traceurs qualifiés</v>
          </cell>
          <cell r="D100">
            <v>49583.748865127251</v>
          </cell>
          <cell r="E100">
            <v>50762.98706161209</v>
          </cell>
          <cell r="F100">
            <v>42598.016743995715</v>
          </cell>
          <cell r="G100">
            <v>43409.765501627982</v>
          </cell>
          <cell r="H100">
            <v>47764.14285268067</v>
          </cell>
          <cell r="I100">
            <v>51652.283598952534</v>
          </cell>
          <cell r="J100">
            <v>57864.208373943795</v>
          </cell>
          <cell r="K100">
            <v>50078.704441721544</v>
          </cell>
          <cell r="L100">
            <v>40808.333779716413</v>
          </cell>
        </row>
        <row r="101">
          <cell r="A101" t="str">
            <v>D2Z</v>
          </cell>
          <cell r="B101" t="str">
            <v>D2Z40 : Chaudronniers serruriers forgerons</v>
          </cell>
          <cell r="C101" t="str">
            <v>634b : Métalliers, serruriers qualifiés</v>
          </cell>
          <cell r="D101">
            <v>39561.000968419379</v>
          </cell>
          <cell r="E101">
            <v>39480.532925782398</v>
          </cell>
          <cell r="F101">
            <v>34572.674772549421</v>
          </cell>
          <cell r="G101">
            <v>33568.595875187479</v>
          </cell>
          <cell r="H101">
            <v>37812.841453949863</v>
          </cell>
          <cell r="I101">
            <v>53290.524579300225</v>
          </cell>
          <cell r="J101">
            <v>43739.684104336826</v>
          </cell>
          <cell r="K101">
            <v>36665.165401073391</v>
          </cell>
          <cell r="L101">
            <v>38278.153399847928</v>
          </cell>
        </row>
        <row r="102">
          <cell r="A102" t="str">
            <v>D2Z</v>
          </cell>
          <cell r="B102" t="str">
            <v>D2Z41 : Tuyauteurs</v>
          </cell>
          <cell r="C102" t="str">
            <v>623b : Tuyauteurs industriels qualifiés</v>
          </cell>
          <cell r="D102">
            <v>11514.370747187204</v>
          </cell>
          <cell r="E102">
            <v>17222.692082278158</v>
          </cell>
          <cell r="F102">
            <v>18049.537334518267</v>
          </cell>
          <cell r="G102">
            <v>18319.882067376922</v>
          </cell>
          <cell r="H102">
            <v>12900.452868897675</v>
          </cell>
          <cell r="I102">
            <v>10682.827647759852</v>
          </cell>
          <cell r="J102">
            <v>14043.366361832273</v>
          </cell>
          <cell r="K102">
            <v>11983.647658057263</v>
          </cell>
          <cell r="L102">
            <v>8516.0982216720768</v>
          </cell>
        </row>
        <row r="103">
          <cell r="A103" t="str">
            <v>D2Z</v>
          </cell>
          <cell r="B103" t="str">
            <v>D2Z42 : Soudeurs</v>
          </cell>
          <cell r="C103" t="str">
            <v>623c : Soudeurs qualifiés sur métaux</v>
          </cell>
          <cell r="D103">
            <v>44208.026698067864</v>
          </cell>
          <cell r="E103">
            <v>48810.934915850572</v>
          </cell>
          <cell r="F103">
            <v>48017.783439183775</v>
          </cell>
          <cell r="G103">
            <v>34870.300373081314</v>
          </cell>
          <cell r="H103">
            <v>40510.81996157705</v>
          </cell>
          <cell r="I103">
            <v>39569.988128892859</v>
          </cell>
          <cell r="J103">
            <v>49331.301997552931</v>
          </cell>
          <cell r="K103">
            <v>46505.905009703391</v>
          </cell>
          <cell r="L103">
            <v>36786.873086947271</v>
          </cell>
        </row>
        <row r="104">
          <cell r="A104" t="str">
            <v>D3Z</v>
          </cell>
          <cell r="B104" t="str">
            <v>D3Z20 : ONQ métallerie serrurerie montage</v>
          </cell>
          <cell r="C104" t="str">
            <v>673c : Ouvriers non qualifiés de montage, contrôle en mécanique et travail des métaux</v>
          </cell>
          <cell r="D104">
            <v>109565.06859393587</v>
          </cell>
          <cell r="E104">
            <v>156370.89658860152</v>
          </cell>
          <cell r="F104">
            <v>158776.7111864551</v>
          </cell>
          <cell r="G104">
            <v>145637.04193434538</v>
          </cell>
          <cell r="H104">
            <v>138714.12638427375</v>
          </cell>
          <cell r="I104">
            <v>130312.23371018031</v>
          </cell>
          <cell r="J104">
            <v>124342.94439000766</v>
          </cell>
          <cell r="K104">
            <v>102665.33666570972</v>
          </cell>
          <cell r="L104">
            <v>101686.92472609022</v>
          </cell>
        </row>
        <row r="105">
          <cell r="A105" t="str">
            <v>D3Z</v>
          </cell>
          <cell r="B105" t="str">
            <v>D3Z20 : ONQ métallerie serrurerie montage</v>
          </cell>
          <cell r="C105" t="str">
            <v>682a : Métalliers, serruriers, réparateurs en mécanique non qualifiés</v>
          </cell>
          <cell r="D105">
            <v>57406.522423202237</v>
          </cell>
          <cell r="E105">
            <v>71553.235480547635</v>
          </cell>
          <cell r="F105">
            <v>69561.951837095912</v>
          </cell>
          <cell r="G105">
            <v>69213.485199371673</v>
          </cell>
          <cell r="H105">
            <v>57291.874665358853</v>
          </cell>
          <cell r="I105">
            <v>71420.715040279407</v>
          </cell>
          <cell r="J105">
            <v>58895.13340918014</v>
          </cell>
          <cell r="K105">
            <v>55353.903217323219</v>
          </cell>
          <cell r="L105">
            <v>57970.53064310336</v>
          </cell>
        </row>
        <row r="106">
          <cell r="A106" t="str">
            <v>D4Z</v>
          </cell>
          <cell r="B106" t="str">
            <v>D4Z40 : Monteurs, ajusteurs et aut OQ mécanique</v>
          </cell>
          <cell r="C106" t="str">
            <v>624a : Monteurs qualifiés d’ensembles mécaniques</v>
          </cell>
          <cell r="D106">
            <v>42965.277165345942</v>
          </cell>
          <cell r="E106">
            <v>50663.566352328962</v>
          </cell>
          <cell r="F106">
            <v>48546.821317273141</v>
          </cell>
          <cell r="G106">
            <v>57203.801738600348</v>
          </cell>
          <cell r="H106">
            <v>55981.850422935677</v>
          </cell>
          <cell r="I106">
            <v>45552.041044107915</v>
          </cell>
          <cell r="J106">
            <v>49399.267286246875</v>
          </cell>
          <cell r="K106">
            <v>39286.702477398045</v>
          </cell>
          <cell r="L106">
            <v>40209.861732392914</v>
          </cell>
        </row>
        <row r="107">
          <cell r="A107" t="str">
            <v>D4Z</v>
          </cell>
          <cell r="B107" t="str">
            <v>D4Z40 : Monteurs, ajusteurs et aut OQ mécanique</v>
          </cell>
          <cell r="C107" t="str">
            <v>624e : Ouvriers qualifiés de contrôle et d’essais en mécanique</v>
          </cell>
          <cell r="D107">
            <v>11545.611522082576</v>
          </cell>
          <cell r="E107">
            <v>18193.444451249798</v>
          </cell>
          <cell r="F107">
            <v>17367.183560560101</v>
          </cell>
          <cell r="G107">
            <v>14240.131467550355</v>
          </cell>
          <cell r="H107">
            <v>11136.960279806986</v>
          </cell>
          <cell r="I107">
            <v>9407.7552253530193</v>
          </cell>
          <cell r="J107">
            <v>8989.5475090691743</v>
          </cell>
          <cell r="K107">
            <v>12584.716325832575</v>
          </cell>
          <cell r="L107">
            <v>13062.570731345979</v>
          </cell>
        </row>
        <row r="108">
          <cell r="A108" t="str">
            <v>D4Z</v>
          </cell>
          <cell r="B108" t="str">
            <v>D4Z40 : Monteurs, ajusteurs et aut OQ mécanique</v>
          </cell>
          <cell r="C108" t="str">
            <v>624g : Autres mécaniciens ou ajusteurs qualifiés (ou spécialité non reconnue)</v>
          </cell>
          <cell r="D108">
            <v>82017.990864219682</v>
          </cell>
          <cell r="E108">
            <v>78944.241952862314</v>
          </cell>
          <cell r="F108">
            <v>78783.219634298162</v>
          </cell>
          <cell r="G108">
            <v>86885.692648470998</v>
          </cell>
          <cell r="H108">
            <v>84525.668173332495</v>
          </cell>
          <cell r="I108">
            <v>83003.826008801305</v>
          </cell>
          <cell r="J108">
            <v>89571.408943735601</v>
          </cell>
          <cell r="K108">
            <v>82249.33472140567</v>
          </cell>
          <cell r="L108">
            <v>74233.228927517761</v>
          </cell>
        </row>
        <row r="109">
          <cell r="A109" t="str">
            <v>D4Z</v>
          </cell>
          <cell r="B109" t="str">
            <v>D4Z41 : Agts qualifiés trait. thermique et de surface</v>
          </cell>
          <cell r="C109" t="str">
            <v>624f : Ouvriers qualifiés des traitements thermiques et de surface sur métaux</v>
          </cell>
          <cell r="D109">
            <v>20530.976443878299</v>
          </cell>
          <cell r="E109">
            <v>23274.311536428617</v>
          </cell>
          <cell r="F109">
            <v>22948.737356438349</v>
          </cell>
          <cell r="G109">
            <v>27349.292563728595</v>
          </cell>
          <cell r="H109">
            <v>18214.661611912637</v>
          </cell>
          <cell r="I109">
            <v>18817.444612629286</v>
          </cell>
          <cell r="J109">
            <v>19160.429877312759</v>
          </cell>
          <cell r="K109">
            <v>21874.184002221216</v>
          </cell>
          <cell r="L109">
            <v>20558.31545210092</v>
          </cell>
        </row>
        <row r="110">
          <cell r="A110" t="str">
            <v>D6Z</v>
          </cell>
          <cell r="B110" t="str">
            <v>D6Z70 : Techniciens mécanique et travail des métaux</v>
          </cell>
          <cell r="C110" t="str">
            <v>474b : Techniciens de recherche-développement et des méthodes de fabrication en construction mécanique et travail des métaux</v>
          </cell>
          <cell r="D110">
            <v>46651.485277659223</v>
          </cell>
          <cell r="E110">
            <v>51639.47123283473</v>
          </cell>
          <cell r="F110">
            <v>47347.859109790603</v>
          </cell>
          <cell r="G110">
            <v>49146.261395170251</v>
          </cell>
          <cell r="H110">
            <v>53207.939601948907</v>
          </cell>
          <cell r="I110">
            <v>61295.94087812231</v>
          </cell>
          <cell r="J110">
            <v>50278.041603648868</v>
          </cell>
          <cell r="K110">
            <v>44602.587405955979</v>
          </cell>
          <cell r="L110">
            <v>45073.826823372809</v>
          </cell>
        </row>
        <row r="111">
          <cell r="A111" t="str">
            <v>D6Z</v>
          </cell>
          <cell r="B111" t="str">
            <v>D6Z70 : Techniciens mécanique et travail des métaux</v>
          </cell>
          <cell r="C111" t="str">
            <v>474c : Techniciens de fabrication et de contrôle-qualité en construction mécanique et travail des métaux</v>
          </cell>
          <cell r="D111">
            <v>80933.361030274304</v>
          </cell>
          <cell r="E111">
            <v>63349.555951419097</v>
          </cell>
          <cell r="F111">
            <v>63108.932930896335</v>
          </cell>
          <cell r="G111">
            <v>71904.435629401283</v>
          </cell>
          <cell r="H111">
            <v>81101.694491491755</v>
          </cell>
          <cell r="I111">
            <v>81006.500528392397</v>
          </cell>
          <cell r="J111">
            <v>86326.229510588251</v>
          </cell>
          <cell r="K111">
            <v>85578.706766074029</v>
          </cell>
          <cell r="L111">
            <v>70895.146814160616</v>
          </cell>
        </row>
        <row r="112">
          <cell r="A112" t="str">
            <v>D6Z</v>
          </cell>
          <cell r="B112" t="str">
            <v>D6Z71 : Dessinateurs mécanique et travail des métaux</v>
          </cell>
          <cell r="C112" t="str">
            <v>474a : Dessinateurs en construction mécanique et travail des métaux</v>
          </cell>
          <cell r="D112">
            <v>36110.491554351509</v>
          </cell>
          <cell r="E112">
            <v>37592.307234281318</v>
          </cell>
          <cell r="F112">
            <v>42635.83067479614</v>
          </cell>
          <cell r="G112">
            <v>41580.102109279956</v>
          </cell>
          <cell r="H112">
            <v>39514.892740784919</v>
          </cell>
          <cell r="I112">
            <v>37869.218680615442</v>
          </cell>
          <cell r="J112">
            <v>39957.170542478292</v>
          </cell>
          <cell r="K112">
            <v>35169.784405856364</v>
          </cell>
          <cell r="L112">
            <v>33204.519714719863</v>
          </cell>
        </row>
        <row r="113">
          <cell r="A113" t="str">
            <v>D6Z</v>
          </cell>
          <cell r="B113" t="str">
            <v>D6Z80 : AM fabrication mécanique</v>
          </cell>
          <cell r="C113" t="str">
            <v>212c : Artisans en mécanique générale, fabrication et travail des métaux</v>
          </cell>
          <cell r="D113">
            <v>9344.7705752810562</v>
          </cell>
          <cell r="E113">
            <v>17035.524094607856</v>
          </cell>
          <cell r="F113">
            <v>12708.61072121154</v>
          </cell>
          <cell r="G113">
            <v>10858.124615407691</v>
          </cell>
          <cell r="H113">
            <v>11770.190720419547</v>
          </cell>
          <cell r="I113">
            <v>11442.710941424839</v>
          </cell>
          <cell r="J113">
            <v>12931.642244420471</v>
          </cell>
          <cell r="K113">
            <v>8131.4578466059993</v>
          </cell>
          <cell r="L113">
            <v>6971.2116348166956</v>
          </cell>
        </row>
        <row r="114">
          <cell r="A114" t="str">
            <v>D6Z</v>
          </cell>
          <cell r="B114" t="str">
            <v>D6Z80 : AM fabrication mécanique</v>
          </cell>
          <cell r="C114" t="str">
            <v>212d : Artisans divers de fabrication de machines</v>
          </cell>
          <cell r="D114">
            <v>1904.0154829634328</v>
          </cell>
          <cell r="E114">
            <v>305.3204700495117</v>
          </cell>
          <cell r="F114">
            <v>234.12355688868146</v>
          </cell>
          <cell r="G114">
            <v>3752.0357317169937</v>
          </cell>
          <cell r="H114">
            <v>2138.6722523028943</v>
          </cell>
          <cell r="I114">
            <v>2495.5451986109338</v>
          </cell>
          <cell r="J114">
            <v>2626.3824619579427</v>
          </cell>
          <cell r="K114">
            <v>684.60990319677285</v>
          </cell>
          <cell r="L114">
            <v>2401.0540837355825</v>
          </cell>
        </row>
        <row r="115">
          <cell r="A115" t="str">
            <v>D6Z</v>
          </cell>
          <cell r="B115" t="str">
            <v>D6Z80 : AM fabrication mécanique</v>
          </cell>
          <cell r="C115" t="str">
            <v>483a : Agents de maîtrise en construction mécanique, travail des métaux</v>
          </cell>
          <cell r="D115">
            <v>58717.742663150166</v>
          </cell>
          <cell r="E115">
            <v>60930.898097484824</v>
          </cell>
          <cell r="F115">
            <v>72633.273840254726</v>
          </cell>
          <cell r="G115">
            <v>64489.60951324318</v>
          </cell>
          <cell r="H115">
            <v>66101.539841408667</v>
          </cell>
          <cell r="I115">
            <v>75710.316164181</v>
          </cell>
          <cell r="J115">
            <v>68789.833962261619</v>
          </cell>
          <cell r="K115">
            <v>54819.036038361206</v>
          </cell>
          <cell r="L115">
            <v>52544.357988827694</v>
          </cell>
        </row>
        <row r="116">
          <cell r="A116" t="str">
            <v>E0Z</v>
          </cell>
          <cell r="B116" t="str">
            <v>E0Z20 : ONQ ind. chimiques et plastiques</v>
          </cell>
          <cell r="C116" t="str">
            <v>674a : Ouvriers de production non qualifiés : chimie, pharmacie, plasturgie</v>
          </cell>
          <cell r="D116">
            <v>59356.56997387606</v>
          </cell>
          <cell r="E116">
            <v>65037.235377304343</v>
          </cell>
          <cell r="F116">
            <v>72601.02331770616</v>
          </cell>
          <cell r="G116">
            <v>67366.996343195162</v>
          </cell>
          <cell r="H116">
            <v>66050.314800510328</v>
          </cell>
          <cell r="I116">
            <v>65571.864575548694</v>
          </cell>
          <cell r="J116">
            <v>66482.492429556645</v>
          </cell>
          <cell r="K116">
            <v>54072.339802364615</v>
          </cell>
          <cell r="L116">
            <v>57514.877689706933</v>
          </cell>
        </row>
        <row r="117">
          <cell r="A117" t="str">
            <v>E0Z</v>
          </cell>
          <cell r="B117" t="str">
            <v>E0Z21 : ONQ IAA</v>
          </cell>
          <cell r="C117" t="str">
            <v>674b : Ouvriers de production non qualifiés de la transformation des viandes</v>
          </cell>
          <cell r="D117">
            <v>40895.80038303091</v>
          </cell>
          <cell r="E117">
            <v>35211.199546510106</v>
          </cell>
          <cell r="F117">
            <v>41603.305879054613</v>
          </cell>
          <cell r="G117">
            <v>49308.035386565636</v>
          </cell>
          <cell r="H117">
            <v>33813.748221636</v>
          </cell>
          <cell r="I117">
            <v>37907.740518815903</v>
          </cell>
          <cell r="J117">
            <v>50220.701632723147</v>
          </cell>
          <cell r="K117">
            <v>37838.344795939309</v>
          </cell>
          <cell r="L117">
            <v>34628.354720430259</v>
          </cell>
        </row>
        <row r="118">
          <cell r="A118" t="str">
            <v>E0Z</v>
          </cell>
          <cell r="B118" t="str">
            <v>E0Z21 : ONQ IAA</v>
          </cell>
          <cell r="C118" t="str">
            <v>674c : Autres Ouvriers de production non qualifiés : industrie agroalimentaire</v>
          </cell>
          <cell r="D118">
            <v>62096.823635692279</v>
          </cell>
          <cell r="E118">
            <v>67723.107329664272</v>
          </cell>
          <cell r="F118">
            <v>72141.614136219272</v>
          </cell>
          <cell r="G118">
            <v>68249.308784270353</v>
          </cell>
          <cell r="H118">
            <v>52933.302370858983</v>
          </cell>
          <cell r="I118">
            <v>64871.42491143597</v>
          </cell>
          <cell r="J118">
            <v>63108.898847189048</v>
          </cell>
          <cell r="K118">
            <v>55883.794623181515</v>
          </cell>
          <cell r="L118">
            <v>67297.777436706267</v>
          </cell>
        </row>
        <row r="119">
          <cell r="A119" t="str">
            <v>E0Z</v>
          </cell>
          <cell r="B119" t="str">
            <v>E0Z22 : ONQ métal. verre céramique, mat.const.</v>
          </cell>
          <cell r="C119" t="str">
            <v>674d : Ouvriers de production non qualifiés : métallurgie, production verrière, céramique, matériaux de construction</v>
          </cell>
          <cell r="D119">
            <v>32186.479526125502</v>
          </cell>
          <cell r="E119">
            <v>38369.12960437483</v>
          </cell>
          <cell r="F119">
            <v>33263.211690564385</v>
          </cell>
          <cell r="G119">
            <v>38343.874319454088</v>
          </cell>
          <cell r="H119">
            <v>45539.253646128935</v>
          </cell>
          <cell r="I119">
            <v>43788.023611900317</v>
          </cell>
          <cell r="J119">
            <v>38378.657706250189</v>
          </cell>
          <cell r="K119">
            <v>32030.89506779307</v>
          </cell>
          <cell r="L119">
            <v>26149.885804333248</v>
          </cell>
        </row>
        <row r="120">
          <cell r="A120" t="str">
            <v>E0Z</v>
          </cell>
          <cell r="B120" t="str">
            <v>E0Z23 : ONQ papier-carton et bois</v>
          </cell>
          <cell r="C120" t="str">
            <v>674e : Ouvriers de production non qualifiés : industrie lourde du bois, fabrication des papiers et cartons</v>
          </cell>
          <cell r="D120">
            <v>4012.6938424953819</v>
          </cell>
          <cell r="E120">
            <v>8380.6549611454975</v>
          </cell>
          <cell r="F120">
            <v>8647.1948038669143</v>
          </cell>
          <cell r="G120">
            <v>7574.0154733669915</v>
          </cell>
          <cell r="H120">
            <v>3636.2264708039261</v>
          </cell>
          <cell r="I120">
            <v>1818.835264603232</v>
          </cell>
          <cell r="J120">
            <v>2736.712371283983</v>
          </cell>
          <cell r="K120">
            <v>5252.0531907175946</v>
          </cell>
          <cell r="L120">
            <v>4049.3159654845672</v>
          </cell>
        </row>
        <row r="121">
          <cell r="A121" t="str">
            <v>E0Z</v>
          </cell>
          <cell r="B121" t="str">
            <v>E0Z24 : Aut ONQ type industriel</v>
          </cell>
          <cell r="C121" t="str">
            <v>676e : Ouvriers non qualifiés divers de type industriel</v>
          </cell>
          <cell r="D121">
            <v>33877.760058587744</v>
          </cell>
          <cell r="E121">
            <v>36235.404576892841</v>
          </cell>
          <cell r="F121">
            <v>36025.149040674951</v>
          </cell>
          <cell r="G121">
            <v>25657.36358275489</v>
          </cell>
          <cell r="H121">
            <v>27594.857613693635</v>
          </cell>
          <cell r="I121">
            <v>29492.672140527688</v>
          </cell>
          <cell r="J121">
            <v>34623.502232564839</v>
          </cell>
          <cell r="K121">
            <v>31317.011425950968</v>
          </cell>
          <cell r="L121">
            <v>35692.766517247444</v>
          </cell>
        </row>
        <row r="122">
          <cell r="A122" t="str">
            <v>E1Z</v>
          </cell>
          <cell r="B122" t="str">
            <v>E1Z40 : Pilotes d'instal.lourde ind. de transf.</v>
          </cell>
          <cell r="C122" t="str">
            <v>625a : Pilotes d’installation lourde des industries de transformation : agroalimentaire, chimie, plasturgie, énergie</v>
          </cell>
          <cell r="D122">
            <v>11680.760005007769</v>
          </cell>
          <cell r="E122">
            <v>8211.0946521478581</v>
          </cell>
          <cell r="F122">
            <v>9297.6729408942083</v>
          </cell>
          <cell r="G122">
            <v>14154.135927217496</v>
          </cell>
          <cell r="H122">
            <v>14005.234395108926</v>
          </cell>
          <cell r="I122">
            <v>10053.623492942153</v>
          </cell>
          <cell r="J122">
            <v>3618.3390507971844</v>
          </cell>
          <cell r="K122">
            <v>15877.25204399633</v>
          </cell>
          <cell r="L122">
            <v>15546.68892022979</v>
          </cell>
        </row>
        <row r="123">
          <cell r="A123" t="str">
            <v>E1Z</v>
          </cell>
          <cell r="B123" t="str">
            <v>E1Z40 : Pilotes d'instal.lourde ind. de transf.</v>
          </cell>
          <cell r="C123" t="str">
            <v>626a : Pilotes d’installation lourde des industries de transformation : métallurgie, production verrière, matériaux de construction</v>
          </cell>
          <cell r="D123">
            <v>1503.5889979056408</v>
          </cell>
          <cell r="E123">
            <v>1659.9976879509879</v>
          </cell>
          <cell r="F123">
            <v>2258.4417811655776</v>
          </cell>
          <cell r="G123">
            <v>411.33887474021003</v>
          </cell>
          <cell r="H123">
            <v>1311.2105640255304</v>
          </cell>
          <cell r="I123">
            <v>3469.4413346290789</v>
          </cell>
          <cell r="J123">
            <v>2078.0477357623004</v>
          </cell>
          <cell r="K123">
            <v>739.65855638443236</v>
          </cell>
          <cell r="L123">
            <v>1693.0607015701892</v>
          </cell>
        </row>
        <row r="124">
          <cell r="A124" t="str">
            <v>E1Z</v>
          </cell>
          <cell r="B124" t="str">
            <v>E1Z41 : Aut OQ ind. chimiques et plastiques</v>
          </cell>
          <cell r="C124" t="str">
            <v>625c : Autres opérateurs et Ouvriers qualifiés de la chimie (y.c. pharmacie) et de la plasturgie</v>
          </cell>
          <cell r="D124">
            <v>76529.142144890808</v>
          </cell>
          <cell r="E124">
            <v>92139.610979248231</v>
          </cell>
          <cell r="F124">
            <v>90739.156057992834</v>
          </cell>
          <cell r="G124">
            <v>91654.91620231737</v>
          </cell>
          <cell r="H124">
            <v>85041.042362453969</v>
          </cell>
          <cell r="I124">
            <v>74662.970014443868</v>
          </cell>
          <cell r="J124">
            <v>80643.436038960645</v>
          </cell>
          <cell r="K124">
            <v>72327.23595783826</v>
          </cell>
          <cell r="L124">
            <v>76616.754437873547</v>
          </cell>
        </row>
        <row r="125">
          <cell r="A125" t="str">
            <v>E1Z</v>
          </cell>
          <cell r="B125" t="str">
            <v>E1Z42 : Aut OQ IAA (hors transf. des viandes)</v>
          </cell>
          <cell r="C125" t="str">
            <v>625e : Autres opérateurs et Ouvriers qualifiés de l’industrie agricole et alimentaire (hors transformation des viandes)</v>
          </cell>
          <cell r="D125">
            <v>73649.87869256163</v>
          </cell>
          <cell r="E125">
            <v>67594.642224748604</v>
          </cell>
          <cell r="F125">
            <v>65794.8738425419</v>
          </cell>
          <cell r="G125">
            <v>52378.634990801365</v>
          </cell>
          <cell r="H125">
            <v>52607.014932825841</v>
          </cell>
          <cell r="I125">
            <v>71129.150310174169</v>
          </cell>
          <cell r="J125">
            <v>72752.822506795725</v>
          </cell>
          <cell r="K125">
            <v>74744.830797834977</v>
          </cell>
          <cell r="L125">
            <v>73451.982773054144</v>
          </cell>
        </row>
        <row r="126">
          <cell r="A126" t="str">
            <v>E1Z</v>
          </cell>
          <cell r="B126" t="str">
            <v>E1Z43 : Aut OQ verre céramique métal., mat.const. énergie </v>
          </cell>
          <cell r="C126" t="str">
            <v>625h : Ouvriers qualifiés des autres industries (eau, gaz, énergie, chauffage)</v>
          </cell>
          <cell r="D126">
            <v>12239.574457008008</v>
          </cell>
          <cell r="E126">
            <v>12912.184751374329</v>
          </cell>
          <cell r="F126">
            <v>16222.932334540732</v>
          </cell>
          <cell r="G126">
            <v>17561.064604016414</v>
          </cell>
          <cell r="H126">
            <v>11897.39930100218</v>
          </cell>
          <cell r="I126">
            <v>12092.332218705684</v>
          </cell>
          <cell r="J126">
            <v>7473.2057647993879</v>
          </cell>
          <cell r="K126">
            <v>18248.238039208933</v>
          </cell>
          <cell r="L126">
            <v>10997.279567015708</v>
          </cell>
        </row>
        <row r="127">
          <cell r="A127" t="str">
            <v>E1Z</v>
          </cell>
          <cell r="B127" t="str">
            <v>E1Z43 : Aut OQ verre céramique métal., mat.const. énergie </v>
          </cell>
          <cell r="C127" t="str">
            <v>626b : Autres opérateurs et Ouvriers qualifiés : métallurgie, production verrière, matériaux de construction</v>
          </cell>
          <cell r="D127">
            <v>56744.748166538142</v>
          </cell>
          <cell r="E127">
            <v>83409.120211361398</v>
          </cell>
          <cell r="F127">
            <v>65094.577280568468</v>
          </cell>
          <cell r="G127">
            <v>56845.653598419871</v>
          </cell>
          <cell r="H127">
            <v>64965.87435875534</v>
          </cell>
          <cell r="I127">
            <v>70772.06808773306</v>
          </cell>
          <cell r="J127">
            <v>52995.668483121786</v>
          </cell>
          <cell r="K127">
            <v>55347.985216281821</v>
          </cell>
          <cell r="L127">
            <v>61890.590800210841</v>
          </cell>
        </row>
        <row r="128">
          <cell r="A128" t="str">
            <v>E1Z</v>
          </cell>
          <cell r="B128" t="str">
            <v>E1Z43 : Aut OQ verre céramique métal., mat.const. énergie </v>
          </cell>
          <cell r="C128" t="str">
            <v>637a : Modeleurs (sauf métal), mouleurs-noyauteurs à la main, Ouvriers qualifiés du travail du verre ou de la céramique à la main</v>
          </cell>
          <cell r="D128">
            <v>1083.7835451955864</v>
          </cell>
          <cell r="E128">
            <v>2354.6193446503721</v>
          </cell>
          <cell r="F128">
            <v>3595.0464443450078</v>
          </cell>
          <cell r="G128">
            <v>2134.2914542078506</v>
          </cell>
          <cell r="H128">
            <v>1413.8469914347056</v>
          </cell>
          <cell r="I128">
            <v>3391.9099633605438</v>
          </cell>
          <cell r="J128">
            <v>2076.9570751125234</v>
          </cell>
          <cell r="K128">
            <v>471.24898706752657</v>
          </cell>
          <cell r="L128">
            <v>703.14457340670901</v>
          </cell>
        </row>
        <row r="129">
          <cell r="A129" t="str">
            <v>E1Z</v>
          </cell>
          <cell r="B129" t="str">
            <v>E1Z44 : OQ ind.lourdes bois et papier-carton</v>
          </cell>
          <cell r="C129" t="str">
            <v>626c : Opérateurs et Ouvriers qualifiés des industries lourdes du bois et de la fabrication du papier-carton</v>
          </cell>
          <cell r="D129">
            <v>9479.4863932896405</v>
          </cell>
          <cell r="E129">
            <v>11250.421422797684</v>
          </cell>
          <cell r="F129">
            <v>9767.733687424552</v>
          </cell>
          <cell r="G129">
            <v>15094.1104557659</v>
          </cell>
          <cell r="H129">
            <v>14086.321769684253</v>
          </cell>
          <cell r="I129">
            <v>14736.430604414891</v>
          </cell>
          <cell r="J129">
            <v>9953.7932279972538</v>
          </cell>
          <cell r="K129">
            <v>7552.0919175258932</v>
          </cell>
          <cell r="L129">
            <v>10932.574034345775</v>
          </cell>
        </row>
        <row r="130">
          <cell r="A130" t="str">
            <v>E1Z</v>
          </cell>
          <cell r="B130" t="str">
            <v>E1Z46 : Agts qualifiés laboratoire</v>
          </cell>
          <cell r="C130" t="str">
            <v>479a : Techniciens des laboratoires de recherche publique ou de l’enseignement</v>
          </cell>
          <cell r="D130">
            <v>23473.575931278949</v>
          </cell>
          <cell r="E130">
            <v>16947.743428425474</v>
          </cell>
          <cell r="F130">
            <v>25719.422935473995</v>
          </cell>
          <cell r="G130">
            <v>27480.448662540741</v>
          </cell>
          <cell r="H130">
            <v>27359.212019792085</v>
          </cell>
          <cell r="I130">
            <v>20602.590715098024</v>
          </cell>
          <cell r="J130">
            <v>25113.120337207449</v>
          </cell>
          <cell r="K130">
            <v>22671.690317564622</v>
          </cell>
          <cell r="L130">
            <v>22635.917139064779</v>
          </cell>
        </row>
        <row r="131">
          <cell r="A131" t="str">
            <v>E1Z</v>
          </cell>
          <cell r="B131" t="str">
            <v>E1Z46 : Agts qualifiés laboratoire</v>
          </cell>
          <cell r="C131" t="str">
            <v>625b : Ouvriers qualifiés et agents qualifiés de laboratoire : agroalimentaire, chimie, biologie, pharmacie</v>
          </cell>
          <cell r="D131">
            <v>9852.9587537909247</v>
          </cell>
          <cell r="E131">
            <v>20274.437657323091</v>
          </cell>
          <cell r="F131">
            <v>22013.630944477805</v>
          </cell>
          <cell r="G131">
            <v>18108.584876295496</v>
          </cell>
          <cell r="H131">
            <v>15996.189038733042</v>
          </cell>
          <cell r="I131">
            <v>14142.823938784328</v>
          </cell>
          <cell r="J131">
            <v>10344.90763462406</v>
          </cell>
          <cell r="K131">
            <v>9510.4665047086964</v>
          </cell>
          <cell r="L131">
            <v>9703.5021220400158</v>
          </cell>
        </row>
        <row r="132">
          <cell r="A132" t="str">
            <v>E1Z</v>
          </cell>
          <cell r="B132" t="str">
            <v>E1Z46 : Agts qualifiés laboratoire</v>
          </cell>
          <cell r="C132" t="str">
            <v>628f : Agents qualifiés de laboratoire (sauf chimie, santé)</v>
          </cell>
          <cell r="D132">
            <v>8013.0372809016153</v>
          </cell>
          <cell r="E132">
            <v>15845.826426248574</v>
          </cell>
          <cell r="F132">
            <v>13586.397789638684</v>
          </cell>
          <cell r="G132">
            <v>10705.496526965133</v>
          </cell>
          <cell r="H132">
            <v>9589.7735836070096</v>
          </cell>
          <cell r="I132">
            <v>11860.409249540106</v>
          </cell>
          <cell r="J132">
            <v>8487.2628830381564</v>
          </cell>
          <cell r="K132">
            <v>8244.6161291729877</v>
          </cell>
          <cell r="L132">
            <v>7307.2328304936991</v>
          </cell>
        </row>
        <row r="133">
          <cell r="A133" t="str">
            <v>E1Z</v>
          </cell>
          <cell r="B133" t="str">
            <v>E1Z47 : Aut OQ type industriel</v>
          </cell>
          <cell r="C133" t="str">
            <v>628g : Ouvriers qualifiés divers de type industriel</v>
          </cell>
          <cell r="D133">
            <v>24647.781673463618</v>
          </cell>
          <cell r="E133">
            <v>14806.225769794222</v>
          </cell>
          <cell r="F133">
            <v>14689.64506793301</v>
          </cell>
          <cell r="G133">
            <v>14478.902171316904</v>
          </cell>
          <cell r="H133">
            <v>14982.110701813794</v>
          </cell>
          <cell r="I133">
            <v>16129.461955580226</v>
          </cell>
          <cell r="J133">
            <v>26697.974777766183</v>
          </cell>
          <cell r="K133">
            <v>24435.559750650256</v>
          </cell>
          <cell r="L133">
            <v>22809.810491974422</v>
          </cell>
        </row>
        <row r="134">
          <cell r="A134" t="str">
            <v>E2Z</v>
          </cell>
          <cell r="B134" t="str">
            <v>E2Z70 : Techniciens ind. de process</v>
          </cell>
          <cell r="C134" t="str">
            <v>475a : Techniciens de recherche-développement et des méthodes de production des industries de transformation</v>
          </cell>
          <cell r="D134">
            <v>39438.400802197284</v>
          </cell>
          <cell r="E134">
            <v>36586.700407483047</v>
          </cell>
          <cell r="F134">
            <v>39817.113253646778</v>
          </cell>
          <cell r="G134">
            <v>36714.700704916831</v>
          </cell>
          <cell r="H134">
            <v>28297.708051373662</v>
          </cell>
          <cell r="I134">
            <v>35953.090227864035</v>
          </cell>
          <cell r="J134">
            <v>34522.246472732309</v>
          </cell>
          <cell r="K134">
            <v>38492.836391472447</v>
          </cell>
          <cell r="L134">
            <v>45300.119542387103</v>
          </cell>
        </row>
        <row r="135">
          <cell r="A135" t="str">
            <v>E2Z</v>
          </cell>
          <cell r="B135" t="str">
            <v>E2Z70 : Techniciens ind. de process</v>
          </cell>
          <cell r="C135" t="str">
            <v>475b : Techniciens de production et de contrôle-qualité des industries de transformation</v>
          </cell>
          <cell r="D135">
            <v>58651.126707831303</v>
          </cell>
          <cell r="E135">
            <v>50506.149023697741</v>
          </cell>
          <cell r="F135">
            <v>56157.527508074236</v>
          </cell>
          <cell r="G135">
            <v>65314.341884153117</v>
          </cell>
          <cell r="H135">
            <v>55602.386016344113</v>
          </cell>
          <cell r="I135">
            <v>54451.201257082903</v>
          </cell>
          <cell r="J135">
            <v>65177.90067667736</v>
          </cell>
          <cell r="K135">
            <v>56918.529368216827</v>
          </cell>
          <cell r="L135">
            <v>53856.950078599693</v>
          </cell>
        </row>
        <row r="136">
          <cell r="A136" t="str">
            <v>E2Z</v>
          </cell>
          <cell r="B136" t="str">
            <v>E2Z70 : Techniciens ind. de process</v>
          </cell>
          <cell r="C136" t="str">
            <v>485a : Agents de maîtrise et techniciens en production et distribution d’énergie, eau, chauffage</v>
          </cell>
          <cell r="D136">
            <v>47581.74206439031</v>
          </cell>
          <cell r="E136">
            <v>51582.387504377504</v>
          </cell>
          <cell r="F136">
            <v>53205.478639685571</v>
          </cell>
          <cell r="G136">
            <v>41238.974566887737</v>
          </cell>
          <cell r="H136">
            <v>44613.014857489579</v>
          </cell>
          <cell r="I136">
            <v>40739.085512305202</v>
          </cell>
          <cell r="J136">
            <v>42511.790432784175</v>
          </cell>
          <cell r="K136">
            <v>52435.921675384168</v>
          </cell>
          <cell r="L136">
            <v>47797.514085002607</v>
          </cell>
        </row>
        <row r="137">
          <cell r="A137" t="str">
            <v>E2Z</v>
          </cell>
          <cell r="B137" t="str">
            <v>E2Z80 : AM industries de process</v>
          </cell>
          <cell r="C137" t="str">
            <v>484a : Agents de maîtrise en fabrication : agroalimentaire, chimie, plasturgie, pharmacie.</v>
          </cell>
          <cell r="D137">
            <v>54042.256584732444</v>
          </cell>
          <cell r="E137">
            <v>67163.184341833301</v>
          </cell>
          <cell r="F137">
            <v>54140.065562906202</v>
          </cell>
          <cell r="G137">
            <v>54195.821846628227</v>
          </cell>
          <cell r="H137">
            <v>56354.290920081701</v>
          </cell>
          <cell r="I137">
            <v>51181.261967013525</v>
          </cell>
          <cell r="J137">
            <v>46307.636621165657</v>
          </cell>
          <cell r="K137">
            <v>56486.548346570744</v>
          </cell>
          <cell r="L137">
            <v>59332.584786460953</v>
          </cell>
        </row>
        <row r="138">
          <cell r="A138" t="str">
            <v>E2Z</v>
          </cell>
          <cell r="B138" t="str">
            <v>E2Z80 : AM industries de process</v>
          </cell>
          <cell r="C138" t="str">
            <v>484b : Agents de maîtrise en fabrication : métallurgie, matériaux lourds et autres industries de transformation</v>
          </cell>
          <cell r="D138">
            <v>17588.33744760355</v>
          </cell>
          <cell r="E138">
            <v>14241.827621192726</v>
          </cell>
          <cell r="F138">
            <v>15295.003235394617</v>
          </cell>
          <cell r="G138">
            <v>20843.23052676563</v>
          </cell>
          <cell r="H138">
            <v>25920.475206706898</v>
          </cell>
          <cell r="I138">
            <v>14674.530600141024</v>
          </cell>
          <cell r="J138">
            <v>15871.06729346616</v>
          </cell>
          <cell r="K138">
            <v>18547.535399846678</v>
          </cell>
          <cell r="L138">
            <v>18346.409649497811</v>
          </cell>
        </row>
        <row r="139">
          <cell r="A139" t="str">
            <v>F0Z</v>
          </cell>
          <cell r="B139" t="str">
            <v>F0Z20 : ONQ textile et du cuir</v>
          </cell>
          <cell r="C139" t="str">
            <v>675a : Ouvriers de production non qualifiés du textile, confection, tannerie-mégisserie et travail du cuir</v>
          </cell>
          <cell r="D139">
            <v>26517.641188187696</v>
          </cell>
          <cell r="E139">
            <v>49568.91048688499</v>
          </cell>
          <cell r="F139">
            <v>42682.137239620286</v>
          </cell>
          <cell r="G139">
            <v>38602.062671559637</v>
          </cell>
          <cell r="H139">
            <v>34030.162983775263</v>
          </cell>
          <cell r="I139">
            <v>34463.578909271419</v>
          </cell>
          <cell r="J139">
            <v>31731.80559744954</v>
          </cell>
          <cell r="K139">
            <v>28751.591575746395</v>
          </cell>
          <cell r="L139">
            <v>19069.526391367155</v>
          </cell>
        </row>
        <row r="140">
          <cell r="A140" t="str">
            <v>F1Z</v>
          </cell>
          <cell r="B140" t="str">
            <v>F1Z40 : OQ industriel textile et cuir</v>
          </cell>
          <cell r="C140" t="str">
            <v>627a : Opérateurs qualifiés du textile et de la mégisserie</v>
          </cell>
          <cell r="D140">
            <v>4168.9883005348838</v>
          </cell>
          <cell r="E140">
            <v>10749.402733782814</v>
          </cell>
          <cell r="F140">
            <v>11535.447289586718</v>
          </cell>
          <cell r="G140">
            <v>10299.690830152473</v>
          </cell>
          <cell r="H140">
            <v>11550.563172879656</v>
          </cell>
          <cell r="I140">
            <v>3471.1440187286335</v>
          </cell>
          <cell r="J140">
            <v>2381.4238540092874</v>
          </cell>
          <cell r="K140">
            <v>5501.1683302410684</v>
          </cell>
          <cell r="L140">
            <v>4624.3727173542957</v>
          </cell>
        </row>
        <row r="141">
          <cell r="A141" t="str">
            <v>F1Z</v>
          </cell>
          <cell r="B141" t="str">
            <v>F1Z40 : OQ industriel textile et cuir</v>
          </cell>
          <cell r="C141" t="str">
            <v>627b : Ouvriers qualifiés de la coupe des vêtements et de l’habillement, autres opérateurs de confection qualifiés</v>
          </cell>
          <cell r="D141">
            <v>33771.439278420839</v>
          </cell>
          <cell r="E141">
            <v>40864.98330400882</v>
          </cell>
          <cell r="F141">
            <v>36675.61138028909</v>
          </cell>
          <cell r="G141">
            <v>32108.573202961132</v>
          </cell>
          <cell r="H141">
            <v>27834.508150456524</v>
          </cell>
          <cell r="I141">
            <v>25689.444952037404</v>
          </cell>
          <cell r="J141">
            <v>39293.929785466586</v>
          </cell>
          <cell r="K141">
            <v>31944.994585874832</v>
          </cell>
          <cell r="L141">
            <v>30075.393463921104</v>
          </cell>
        </row>
        <row r="142">
          <cell r="A142" t="str">
            <v>F1Z</v>
          </cell>
          <cell r="B142" t="str">
            <v>F1Z40 : OQ industriel textile et cuir</v>
          </cell>
          <cell r="C142" t="str">
            <v>627c : Ouvriers qualifiés du travail industriel du cuir</v>
          </cell>
          <cell r="D142">
            <v>6055.7599437947538</v>
          </cell>
          <cell r="E142">
            <v>9488.4260173903076</v>
          </cell>
          <cell r="F142">
            <v>7415.9372293849528</v>
          </cell>
          <cell r="G142">
            <v>7609.5655653893809</v>
          </cell>
          <cell r="H142">
            <v>8814.8568294909783</v>
          </cell>
          <cell r="I142">
            <v>6594.5196579097692</v>
          </cell>
          <cell r="J142">
            <v>6945.596242193732</v>
          </cell>
          <cell r="K142">
            <v>7102.5201463105932</v>
          </cell>
          <cell r="L142">
            <v>4119.1634428799362</v>
          </cell>
        </row>
        <row r="143">
          <cell r="A143" t="str">
            <v>F1Z</v>
          </cell>
          <cell r="B143" t="str">
            <v>F1Z41 : OQ artisanal textile et cuir</v>
          </cell>
          <cell r="C143" t="str">
            <v>213a : Artisans de l’habillement, du textile et du cuir</v>
          </cell>
          <cell r="D143">
            <v>9865.4734703053746</v>
          </cell>
          <cell r="E143">
            <v>8580.3356067376535</v>
          </cell>
          <cell r="F143">
            <v>11907.788388394432</v>
          </cell>
          <cell r="G143">
            <v>17286.789326268638</v>
          </cell>
          <cell r="H143">
            <v>11307.136807319361</v>
          </cell>
          <cell r="I143">
            <v>9400.9660259444991</v>
          </cell>
          <cell r="J143">
            <v>7697.4494673813197</v>
          </cell>
          <cell r="K143">
            <v>10137.331200607956</v>
          </cell>
          <cell r="L143">
            <v>11761.639742926851</v>
          </cell>
        </row>
        <row r="144">
          <cell r="A144" t="str">
            <v>F1Z</v>
          </cell>
          <cell r="B144" t="str">
            <v>F1Z41 : OQ artisanal textile et cuir</v>
          </cell>
          <cell r="C144" t="str">
            <v>635a : Tailleurs et couturières qualifiés, Ouvriers qualifiés du travail des étoffes , Ouvriers qualifiés de type artisanal du travail du cuir</v>
          </cell>
          <cell r="D144">
            <v>22250.84131412303</v>
          </cell>
          <cell r="E144">
            <v>35106.643372365084</v>
          </cell>
          <cell r="F144">
            <v>31090.101660069377</v>
          </cell>
          <cell r="G144">
            <v>24365.7761023723</v>
          </cell>
          <cell r="H144">
            <v>19576.639136996047</v>
          </cell>
          <cell r="I144">
            <v>21765.779517892763</v>
          </cell>
          <cell r="J144">
            <v>23323.062319287612</v>
          </cell>
          <cell r="K144">
            <v>22760.501140633893</v>
          </cell>
          <cell r="L144">
            <v>20668.960482447586</v>
          </cell>
        </row>
        <row r="145">
          <cell r="A145" t="str">
            <v>F2Z</v>
          </cell>
          <cell r="B145" t="str">
            <v>F2Z20 : ONQ bois ameublement</v>
          </cell>
          <cell r="C145" t="str">
            <v>675b : Ouvriers de production non qualifiés du travail du bois et de l’ameublement</v>
          </cell>
          <cell r="D145">
            <v>34543.049738816509</v>
          </cell>
          <cell r="E145">
            <v>30212.046883208845</v>
          </cell>
          <cell r="F145">
            <v>32320.808390406622</v>
          </cell>
          <cell r="G145">
            <v>38999.989469944223</v>
          </cell>
          <cell r="H145">
            <v>39264.043894900504</v>
          </cell>
          <cell r="I145">
            <v>28451.708086234827</v>
          </cell>
          <cell r="J145">
            <v>28864.448133384194</v>
          </cell>
          <cell r="K145">
            <v>37787.852900478771</v>
          </cell>
          <cell r="L145">
            <v>36976.848182586553</v>
          </cell>
        </row>
        <row r="146">
          <cell r="A146" t="str">
            <v>F3Z</v>
          </cell>
          <cell r="B146" t="str">
            <v>F3Z40 : Artisans bois ameublement</v>
          </cell>
          <cell r="C146" t="str">
            <v>214a : Artisans de l’ameublement</v>
          </cell>
          <cell r="D146">
            <v>21524.94885712205</v>
          </cell>
          <cell r="E146">
            <v>19542.167442607297</v>
          </cell>
          <cell r="F146">
            <v>16761.983621711122</v>
          </cell>
          <cell r="G146">
            <v>12356.774538726149</v>
          </cell>
          <cell r="H146">
            <v>15073.785024198716</v>
          </cell>
          <cell r="I146">
            <v>14243.593374994089</v>
          </cell>
          <cell r="J146">
            <v>20029.497148381874</v>
          </cell>
          <cell r="K146">
            <v>23611.195651467035</v>
          </cell>
          <cell r="L146">
            <v>20934.153771517238</v>
          </cell>
        </row>
        <row r="147">
          <cell r="A147" t="str">
            <v>F3Z</v>
          </cell>
          <cell r="B147" t="str">
            <v>F3Z40 : Artisans bois ameublement</v>
          </cell>
          <cell r="C147" t="str">
            <v>214b : Artisans du travail mécanique du bois</v>
          </cell>
          <cell r="D147">
            <v>5513.3855352182218</v>
          </cell>
          <cell r="E147">
            <v>3473.5495385620525</v>
          </cell>
          <cell r="F147">
            <v>3714.0614623284864</v>
          </cell>
          <cell r="G147">
            <v>3911.6213809327473</v>
          </cell>
          <cell r="H147">
            <v>3983.6788445049742</v>
          </cell>
          <cell r="I147">
            <v>4950.4944362298475</v>
          </cell>
          <cell r="J147">
            <v>7072.5403065015553</v>
          </cell>
          <cell r="K147">
            <v>4560.0423871381827</v>
          </cell>
          <cell r="L147">
            <v>4907.5739120149274</v>
          </cell>
        </row>
        <row r="148">
          <cell r="A148" t="str">
            <v>F3Z</v>
          </cell>
          <cell r="B148" t="str">
            <v>F3Z41 : OQ bois ameublement</v>
          </cell>
          <cell r="C148" t="str">
            <v>627d : Ouvriers qualifiés de scierie, de la menuiserie industrielle et de l’ameublement</v>
          </cell>
          <cell r="D148">
            <v>68312.618786252002</v>
          </cell>
          <cell r="E148">
            <v>58626.361899947013</v>
          </cell>
          <cell r="F148">
            <v>60861.58001907701</v>
          </cell>
          <cell r="G148">
            <v>63626.759634501286</v>
          </cell>
          <cell r="H148">
            <v>56104.998133720495</v>
          </cell>
          <cell r="I148">
            <v>44954.819204985193</v>
          </cell>
          <cell r="J148">
            <v>45421.892346061184</v>
          </cell>
          <cell r="K148">
            <v>80514.647911850101</v>
          </cell>
          <cell r="L148">
            <v>79001.31610084475</v>
          </cell>
        </row>
        <row r="149">
          <cell r="A149" t="str">
            <v>F4Z</v>
          </cell>
          <cell r="B149" t="str">
            <v>F4Z20 : ONQ imprimerie presse édition</v>
          </cell>
          <cell r="C149" t="str">
            <v>675c : Ouvriers de production non qualifiés de l’imprimerie, presse, édition</v>
          </cell>
          <cell r="D149">
            <v>9709.4497622752224</v>
          </cell>
          <cell r="E149">
            <v>20236.28911465087</v>
          </cell>
          <cell r="F149">
            <v>14160.968043651317</v>
          </cell>
          <cell r="G149">
            <v>14719.091246567767</v>
          </cell>
          <cell r="H149">
            <v>11172.933805352868</v>
          </cell>
          <cell r="I149">
            <v>9599.1773943332737</v>
          </cell>
          <cell r="J149">
            <v>11544.121916435757</v>
          </cell>
          <cell r="K149">
            <v>6569.4564744673626</v>
          </cell>
          <cell r="L149">
            <v>11014.770895922544</v>
          </cell>
        </row>
        <row r="150">
          <cell r="A150" t="str">
            <v>F4Z</v>
          </cell>
          <cell r="B150" t="str">
            <v>F4Z41 : OQ impression façonnage</v>
          </cell>
          <cell r="C150" t="str">
            <v>214c : Artisans du papier, de l’imprimerie et de la reproduction</v>
          </cell>
          <cell r="D150">
            <v>10287.192568759147</v>
          </cell>
          <cell r="E150">
            <v>9397.694325618706</v>
          </cell>
          <cell r="F150">
            <v>12132.757422895153</v>
          </cell>
          <cell r="G150">
            <v>9212.0534301255902</v>
          </cell>
          <cell r="H150">
            <v>9549.2695012396998</v>
          </cell>
          <cell r="I150">
            <v>7075.8692825326452</v>
          </cell>
          <cell r="J150">
            <v>11530.868696942882</v>
          </cell>
          <cell r="K150">
            <v>7858.9976763587792</v>
          </cell>
          <cell r="L150">
            <v>11471.711332975778</v>
          </cell>
        </row>
        <row r="151">
          <cell r="A151" t="str">
            <v>F4Z</v>
          </cell>
          <cell r="B151" t="str">
            <v>F4Z41 : OQ impression façonnage</v>
          </cell>
          <cell r="C151" t="str">
            <v>627e : Ouvriers de la photogravure et des laboratoires photographiques et cinématographiques</v>
          </cell>
          <cell r="D151">
            <v>2302.0257090944265</v>
          </cell>
          <cell r="E151">
            <v>9636.4140949250032</v>
          </cell>
          <cell r="F151">
            <v>8670.8594244358792</v>
          </cell>
          <cell r="G151">
            <v>9827.904253888375</v>
          </cell>
          <cell r="H151">
            <v>8494.3757127541612</v>
          </cell>
          <cell r="I151">
            <v>2867.1896523385176</v>
          </cell>
          <cell r="J151">
            <v>2068.8067429456742</v>
          </cell>
          <cell r="K151">
            <v>2926.004464114279</v>
          </cell>
          <cell r="L151">
            <v>1911.2659202233269</v>
          </cell>
        </row>
        <row r="152">
          <cell r="A152" t="str">
            <v>F4Z</v>
          </cell>
          <cell r="B152" t="str">
            <v>F4Z41 : OQ impression façonnage</v>
          </cell>
          <cell r="C152" t="str">
            <v>627f : Ouvriers de la composition et de l’impression, Ouvriers qualifiés de la brochure, de la reliure et du façonnage du papier-carton</v>
          </cell>
          <cell r="D152">
            <v>55106.06623595237</v>
          </cell>
          <cell r="E152">
            <v>60620.621989989653</v>
          </cell>
          <cell r="F152">
            <v>59017.174293691496</v>
          </cell>
          <cell r="G152">
            <v>54879.216419447795</v>
          </cell>
          <cell r="H152">
            <v>57185.410356648194</v>
          </cell>
          <cell r="I152">
            <v>65632.015344306157</v>
          </cell>
          <cell r="J152">
            <v>65580.051578213461</v>
          </cell>
          <cell r="K152">
            <v>52735.140700040356</v>
          </cell>
          <cell r="L152">
            <v>47003.006429603302</v>
          </cell>
        </row>
        <row r="153">
          <cell r="A153" t="str">
            <v>F5Z</v>
          </cell>
          <cell r="B153" t="str">
            <v>F5Z70 : Tech &amp; AM mat.souples, bois, ind.graph.</v>
          </cell>
          <cell r="C153" t="str">
            <v>476a : Assistants techniques, techniciens de l’imprimerie et de l’édition</v>
          </cell>
          <cell r="D153">
            <v>10854.880227237636</v>
          </cell>
          <cell r="E153">
            <v>16043.490308950177</v>
          </cell>
          <cell r="F153">
            <v>13589.121313548194</v>
          </cell>
          <cell r="G153">
            <v>16476.808723923732</v>
          </cell>
          <cell r="H153">
            <v>8318.0438276199257</v>
          </cell>
          <cell r="I153">
            <v>12709.119979973466</v>
          </cell>
          <cell r="J153">
            <v>14147.670399047018</v>
          </cell>
          <cell r="K153">
            <v>9337.0385085134567</v>
          </cell>
          <cell r="L153">
            <v>9079.9317741524374</v>
          </cell>
        </row>
        <row r="154">
          <cell r="A154" t="str">
            <v>F5Z</v>
          </cell>
          <cell r="B154" t="str">
            <v>F5Z70 : Tech &amp; AM mat.souples, bois, ind.graph.</v>
          </cell>
          <cell r="C154" t="str">
            <v>476b : Techniciens de l’industrie des matériaux souples, de l’ameublement et du bois</v>
          </cell>
          <cell r="D154">
            <v>6797.0570791936589</v>
          </cell>
          <cell r="E154">
            <v>6295.6209845052445</v>
          </cell>
          <cell r="F154">
            <v>7425.6824509526477</v>
          </cell>
          <cell r="G154">
            <v>7139.1185747437248</v>
          </cell>
          <cell r="H154">
            <v>5273.6558946823543</v>
          </cell>
          <cell r="I154">
            <v>7781.7877987618713</v>
          </cell>
          <cell r="J154">
            <v>11625.24084828462</v>
          </cell>
          <cell r="K154">
            <v>5325.191932801582</v>
          </cell>
          <cell r="L154">
            <v>3440.7384564947761</v>
          </cell>
        </row>
        <row r="155">
          <cell r="A155" t="str">
            <v>F5Z</v>
          </cell>
          <cell r="B155" t="str">
            <v>F5Z70 : Tech &amp; AM mat.souples, bois, ind.graph.</v>
          </cell>
          <cell r="C155" t="str">
            <v>485b : Agents de maîtrise en fabrication des autres industries (imprimerie, matériaux souples, ameublement et bois)</v>
          </cell>
          <cell r="D155">
            <v>19706.553646665896</v>
          </cell>
          <cell r="E155">
            <v>23693.575904360117</v>
          </cell>
          <cell r="F155">
            <v>21428.737590046734</v>
          </cell>
          <cell r="G155">
            <v>21094.969914854279</v>
          </cell>
          <cell r="H155">
            <v>21414.970589995773</v>
          </cell>
          <cell r="I155">
            <v>25502.864516401532</v>
          </cell>
          <cell r="J155">
            <v>21562.789411573129</v>
          </cell>
          <cell r="K155">
            <v>20165.629694043375</v>
          </cell>
          <cell r="L155">
            <v>17391.241834381184</v>
          </cell>
        </row>
        <row r="156">
          <cell r="A156" t="str">
            <v>G0A</v>
          </cell>
          <cell r="B156" t="str">
            <v>G0A40 : OQ maintenance en mécanique</v>
          </cell>
          <cell r="C156" t="str">
            <v>628a : Mécaniciens qualifiés de maintenance, entretien : équipements industriels</v>
          </cell>
          <cell r="D156">
            <v>89885.932589295626</v>
          </cell>
          <cell r="E156">
            <v>98599.281552951317</v>
          </cell>
          <cell r="F156">
            <v>92375.391104934446</v>
          </cell>
          <cell r="G156">
            <v>103821.02379127001</v>
          </cell>
          <cell r="H156">
            <v>109895.06164742312</v>
          </cell>
          <cell r="I156">
            <v>100326.88315757643</v>
          </cell>
          <cell r="J156">
            <v>92439.258470865505</v>
          </cell>
          <cell r="K156">
            <v>92523.471288372792</v>
          </cell>
          <cell r="L156">
            <v>84695.068008648552</v>
          </cell>
        </row>
        <row r="157">
          <cell r="A157" t="str">
            <v>G0A</v>
          </cell>
          <cell r="B157" t="str">
            <v>G0A40 : OQ maintenance en mécanique</v>
          </cell>
          <cell r="C157" t="str">
            <v>634d : Mécaniciens qualifiés de maintenance, entretien : équipements non industriels</v>
          </cell>
          <cell r="D157">
            <v>15340.617652052735</v>
          </cell>
          <cell r="E157">
            <v>15619.467498242098</v>
          </cell>
          <cell r="F157">
            <v>15244.898412808654</v>
          </cell>
          <cell r="G157">
            <v>16247.87312981562</v>
          </cell>
          <cell r="H157">
            <v>24075.358570866647</v>
          </cell>
          <cell r="I157">
            <v>21061.649048429143</v>
          </cell>
          <cell r="J157">
            <v>17143.97978837783</v>
          </cell>
          <cell r="K157">
            <v>13598.855907965853</v>
          </cell>
          <cell r="L157">
            <v>15279.017259814524</v>
          </cell>
        </row>
        <row r="158">
          <cell r="A158" t="str">
            <v>G0A</v>
          </cell>
          <cell r="B158" t="str">
            <v>G0A41 : OQ maintenance en élec.</v>
          </cell>
          <cell r="C158" t="str">
            <v>628b : Électromécaniciens, électriciens qualifiés d’entretien : équipements industriels</v>
          </cell>
          <cell r="D158">
            <v>33205.767967962995</v>
          </cell>
          <cell r="E158">
            <v>54125.167172824928</v>
          </cell>
          <cell r="F158">
            <v>54971.010327498225</v>
          </cell>
          <cell r="G158">
            <v>37000.594440354449</v>
          </cell>
          <cell r="H158">
            <v>43998.289583903184</v>
          </cell>
          <cell r="I158">
            <v>46266.874903878204</v>
          </cell>
          <cell r="J158">
            <v>38435.09069356601</v>
          </cell>
          <cell r="K158">
            <v>30004.168827026555</v>
          </cell>
          <cell r="L158">
            <v>31178.044383296427</v>
          </cell>
        </row>
        <row r="159">
          <cell r="A159" t="str">
            <v>G0A</v>
          </cell>
          <cell r="B159" t="str">
            <v>G0A41 : OQ maintenance en élec.</v>
          </cell>
          <cell r="C159" t="str">
            <v>633d : Électriciens, électroniciens qualifiés en maintenance, entretien : équipements non industriels</v>
          </cell>
          <cell r="D159">
            <v>5974.103716590339</v>
          </cell>
          <cell r="E159">
            <v>9489.6936762844416</v>
          </cell>
          <cell r="F159">
            <v>7427.6428225272984</v>
          </cell>
          <cell r="G159">
            <v>9236.716470848638</v>
          </cell>
          <cell r="H159">
            <v>9009.056777742273</v>
          </cell>
          <cell r="I159">
            <v>8926.7192496152165</v>
          </cell>
          <cell r="J159">
            <v>8722.9336748269634</v>
          </cell>
          <cell r="K159">
            <v>4739.089286344356</v>
          </cell>
          <cell r="L159">
            <v>4460.2881885996976</v>
          </cell>
        </row>
        <row r="160">
          <cell r="A160" t="str">
            <v>G0A</v>
          </cell>
          <cell r="B160" t="str">
            <v>G0A42 : Mainteniciens en biens électrodomestiques</v>
          </cell>
          <cell r="C160" t="str">
            <v>216c : Artisans réparateurs divers</v>
          </cell>
          <cell r="D160">
            <v>12398.585317609382</v>
          </cell>
          <cell r="E160">
            <v>9038.0778470152145</v>
          </cell>
          <cell r="F160">
            <v>7187.1417515843768</v>
          </cell>
          <cell r="G160">
            <v>13068.400382423384</v>
          </cell>
          <cell r="H160">
            <v>8509.6832865757533</v>
          </cell>
          <cell r="I160">
            <v>6639.3519815163299</v>
          </cell>
          <cell r="J160">
            <v>10700.37039778544</v>
          </cell>
          <cell r="K160">
            <v>14029.432155135688</v>
          </cell>
          <cell r="L160">
            <v>12465.953399907019</v>
          </cell>
        </row>
        <row r="161">
          <cell r="A161" t="str">
            <v>G0A</v>
          </cell>
          <cell r="B161" t="str">
            <v>G0A42 : Mainteniciens en biens électrodomestiques</v>
          </cell>
          <cell r="C161" t="str">
            <v>633b : Dépanneurs qualifiés en radiotélévision, électroménager, matériel électronique (salariés)</v>
          </cell>
          <cell r="D161">
            <v>4522.1776728279574</v>
          </cell>
          <cell r="E161">
            <v>8988.459743343632</v>
          </cell>
          <cell r="F161">
            <v>4385.0679411296342</v>
          </cell>
          <cell r="G161">
            <v>5699.7358028083427</v>
          </cell>
          <cell r="H161">
            <v>5839.4607694038996</v>
          </cell>
          <cell r="I161">
            <v>4144.4867829949744</v>
          </cell>
          <cell r="J161">
            <v>4364.1842351811865</v>
          </cell>
          <cell r="K161">
            <v>4137.8240391884965</v>
          </cell>
          <cell r="L161">
            <v>5064.5247441141864</v>
          </cell>
        </row>
        <row r="162">
          <cell r="A162" t="str">
            <v>G0A</v>
          </cell>
          <cell r="B162" t="str">
            <v>G0A43 : OQ polyvalents entretien du bât.</v>
          </cell>
          <cell r="C162" t="str">
            <v>632k : Ouvriers qualifiés d’entretien général des bâtiments</v>
          </cell>
          <cell r="D162">
            <v>74762.259726433025</v>
          </cell>
          <cell r="E162">
            <v>75713.462236321182</v>
          </cell>
          <cell r="F162">
            <v>68029.614248736165</v>
          </cell>
          <cell r="G162">
            <v>67906.37278867494</v>
          </cell>
          <cell r="H162">
            <v>66699.411597583996</v>
          </cell>
          <cell r="I162">
            <v>66089.136592512325</v>
          </cell>
          <cell r="J162">
            <v>79769.494320132391</v>
          </cell>
          <cell r="K162">
            <v>75579.565381545573</v>
          </cell>
          <cell r="L162">
            <v>68937.719477621111</v>
          </cell>
        </row>
        <row r="163">
          <cell r="A163" t="str">
            <v>G0B</v>
          </cell>
          <cell r="B163" t="str">
            <v>G0B40 : Carrossiers automobiles</v>
          </cell>
          <cell r="C163" t="str">
            <v>216b : Artisans tôliers-carrossiers d’automobiles</v>
          </cell>
          <cell r="D163">
            <v>6594.8665129529063</v>
          </cell>
          <cell r="E163">
            <v>7705.8847841840998</v>
          </cell>
          <cell r="F163">
            <v>5739.4680786174331</v>
          </cell>
          <cell r="G163">
            <v>5721.6443804858764</v>
          </cell>
          <cell r="H163">
            <v>5854.1674439460076</v>
          </cell>
          <cell r="I163">
            <v>4943.793765665614</v>
          </cell>
          <cell r="J163">
            <v>7662.1412416725825</v>
          </cell>
          <cell r="K163">
            <v>6373.8939545709773</v>
          </cell>
          <cell r="L163">
            <v>5748.5643426151564</v>
          </cell>
        </row>
        <row r="164">
          <cell r="A164" t="str">
            <v>G0B</v>
          </cell>
          <cell r="B164" t="str">
            <v>G0B40 : Carrossiers automobiles</v>
          </cell>
          <cell r="C164" t="str">
            <v>634a : Carrossiers d’automobiles qualifiés</v>
          </cell>
          <cell r="D164">
            <v>36519.928566954477</v>
          </cell>
          <cell r="E164">
            <v>33977.983249872101</v>
          </cell>
          <cell r="F164">
            <v>37081.413028726405</v>
          </cell>
          <cell r="G164">
            <v>41945.936926615279</v>
          </cell>
          <cell r="H164">
            <v>36804.320693971044</v>
          </cell>
          <cell r="I164">
            <v>44552.02038714847</v>
          </cell>
          <cell r="J164">
            <v>39353.736786695306</v>
          </cell>
          <cell r="K164">
            <v>32735.312261768846</v>
          </cell>
          <cell r="L164">
            <v>37470.73665239929</v>
          </cell>
        </row>
        <row r="165">
          <cell r="A165" t="str">
            <v>G0B</v>
          </cell>
          <cell r="B165" t="str">
            <v>G0B41 : Mécaniciens et élect. de véhicules</v>
          </cell>
          <cell r="C165" t="str">
            <v>212a : Artisans mécaniciens en machines agricoles</v>
          </cell>
          <cell r="D165">
            <v>6482.6268034574377</v>
          </cell>
          <cell r="E165">
            <v>9789.8656453693238</v>
          </cell>
          <cell r="F165">
            <v>6560.8357365549336</v>
          </cell>
          <cell r="G165">
            <v>5089.5401675945859</v>
          </cell>
          <cell r="H165">
            <v>3643.668710262345</v>
          </cell>
          <cell r="I165">
            <v>4724.8849908749507</v>
          </cell>
          <cell r="J165">
            <v>7500.5352992279786</v>
          </cell>
          <cell r="K165">
            <v>4567.3637760006559</v>
          </cell>
          <cell r="L165">
            <v>7379.9813351436787</v>
          </cell>
        </row>
        <row r="166">
          <cell r="A166" t="str">
            <v>G0B</v>
          </cell>
          <cell r="B166" t="str">
            <v>G0B41 : Mécaniciens et élect. de véhicules</v>
          </cell>
          <cell r="C166" t="str">
            <v>216a : Artisans mécaniciens réparateurs d’automobiles</v>
          </cell>
          <cell r="D166">
            <v>43015.356299128405</v>
          </cell>
          <cell r="E166">
            <v>32515.617805329472</v>
          </cell>
          <cell r="F166">
            <v>37768.711667900629</v>
          </cell>
          <cell r="G166">
            <v>38900.287050986422</v>
          </cell>
          <cell r="H166">
            <v>39331.479887437759</v>
          </cell>
          <cell r="I166">
            <v>56163.930544649316</v>
          </cell>
          <cell r="J166">
            <v>45636.59279201043</v>
          </cell>
          <cell r="K166">
            <v>40298.09722333432</v>
          </cell>
          <cell r="L166">
            <v>43111.378882040452</v>
          </cell>
        </row>
        <row r="167">
          <cell r="A167" t="str">
            <v>G0B</v>
          </cell>
          <cell r="B167" t="str">
            <v>G0B41 : Mécaniciens et élect. de véhicules</v>
          </cell>
          <cell r="C167" t="str">
            <v>633c : Électriciens, électroniciens qualifiés en maintenance entretien, réparation : automobile</v>
          </cell>
          <cell r="D167">
            <v>1596.2054036151731</v>
          </cell>
          <cell r="E167">
            <v>7074.0807722809432</v>
          </cell>
          <cell r="F167">
            <v>6382.2998363772176</v>
          </cell>
          <cell r="G167">
            <v>3070.8731769463097</v>
          </cell>
          <cell r="H167">
            <v>2947.5646898769683</v>
          </cell>
          <cell r="I167">
            <v>667.92001309139675</v>
          </cell>
          <cell r="J167">
            <v>2048.6737956340985</v>
          </cell>
          <cell r="K167">
            <v>2162.8170170487369</v>
          </cell>
          <cell r="L167">
            <v>577.12539816268304</v>
          </cell>
        </row>
        <row r="168">
          <cell r="A168" t="str">
            <v>G0B</v>
          </cell>
          <cell r="B168" t="str">
            <v>G0B41 : Mécaniciens et élect. de véhicules</v>
          </cell>
          <cell r="C168" t="str">
            <v>634c : Mécaniciens qualifiés en maintenance, entretien, réparation : automobile</v>
          </cell>
          <cell r="D168">
            <v>99033.66474743346</v>
          </cell>
          <cell r="E168">
            <v>115241.79353052027</v>
          </cell>
          <cell r="F168">
            <v>123205.08181001038</v>
          </cell>
          <cell r="G168">
            <v>130330.51823769904</v>
          </cell>
          <cell r="H168">
            <v>130763.07795028157</v>
          </cell>
          <cell r="I168">
            <v>116477.41350149849</v>
          </cell>
          <cell r="J168">
            <v>108091.66052603793</v>
          </cell>
          <cell r="K168">
            <v>95429.768932443025</v>
          </cell>
          <cell r="L168">
            <v>93579.564783819398</v>
          </cell>
        </row>
        <row r="169">
          <cell r="A169" t="str">
            <v>G1Z</v>
          </cell>
          <cell r="B169" t="str">
            <v>G1Z70 : Tech. et AM maintenance env.</v>
          </cell>
          <cell r="C169" t="str">
            <v>477b : Techniciens d’installation et de maintenance des équipements industriels</v>
          </cell>
          <cell r="D169">
            <v>47315.794810571824</v>
          </cell>
          <cell r="E169">
            <v>46822.370440413441</v>
          </cell>
          <cell r="F169">
            <v>60072.274206869297</v>
          </cell>
          <cell r="G169">
            <v>72013.427221105943</v>
          </cell>
          <cell r="H169">
            <v>64730.462738046604</v>
          </cell>
          <cell r="I169">
            <v>54429.061803011413</v>
          </cell>
          <cell r="J169">
            <v>35150.131552779945</v>
          </cell>
          <cell r="K169">
            <v>47455.038837491833</v>
          </cell>
          <cell r="L169">
            <v>59342.214041443687</v>
          </cell>
        </row>
        <row r="170">
          <cell r="A170" t="str">
            <v>G1Z</v>
          </cell>
          <cell r="B170" t="str">
            <v>G1Z70 : Tech. et AM maintenance env.</v>
          </cell>
          <cell r="C170" t="str">
            <v>477c : Techniciens d’installation et de maintenance des équipements non industriels</v>
          </cell>
          <cell r="D170">
            <v>107932.63278634883</v>
          </cell>
          <cell r="E170">
            <v>95090.886361078359</v>
          </cell>
          <cell r="F170">
            <v>90532.0344526564</v>
          </cell>
          <cell r="G170">
            <v>83135.695429302374</v>
          </cell>
          <cell r="H170">
            <v>93216.578657415492</v>
          </cell>
          <cell r="I170">
            <v>82264.829873089126</v>
          </cell>
          <cell r="J170">
            <v>111842.10252437838</v>
          </cell>
          <cell r="K170">
            <v>114380.21116976325</v>
          </cell>
          <cell r="L170">
            <v>97575.584664904862</v>
          </cell>
        </row>
        <row r="171">
          <cell r="A171" t="str">
            <v>G1Z</v>
          </cell>
          <cell r="B171" t="str">
            <v>G1Z70 : Tech. et AM maintenance env.</v>
          </cell>
          <cell r="C171" t="str">
            <v>477d : Techniciens de l’environnement et du traitement des pollutions</v>
          </cell>
          <cell r="D171">
            <v>11942.536746016865</v>
          </cell>
          <cell r="E171">
            <v>8961.6000142727644</v>
          </cell>
          <cell r="F171">
            <v>7463.9675800667337</v>
          </cell>
          <cell r="G171">
            <v>8817.767280012722</v>
          </cell>
          <cell r="H171">
            <v>12099.398169727949</v>
          </cell>
          <cell r="I171">
            <v>11779.183274906403</v>
          </cell>
          <cell r="J171">
            <v>10155.414914236431</v>
          </cell>
          <cell r="K171">
            <v>9783.6245550047206</v>
          </cell>
          <cell r="L171">
            <v>15888.570768809446</v>
          </cell>
        </row>
        <row r="172">
          <cell r="A172" t="str">
            <v>G1Z</v>
          </cell>
          <cell r="B172" t="str">
            <v>G1Z70 : Tech. et AM maintenance env.</v>
          </cell>
          <cell r="C172" t="str">
            <v>486a : Agents de maîtrise en maintenance, installation en électricité, électromécanique et électronique</v>
          </cell>
          <cell r="D172">
            <v>39413.555224020958</v>
          </cell>
          <cell r="E172">
            <v>52718.568877463127</v>
          </cell>
          <cell r="F172">
            <v>47091.321702339905</v>
          </cell>
          <cell r="G172">
            <v>47977.233875446429</v>
          </cell>
          <cell r="H172">
            <v>44806.506295822015</v>
          </cell>
          <cell r="I172">
            <v>36173.602023270782</v>
          </cell>
          <cell r="J172">
            <v>31199.779031025806</v>
          </cell>
          <cell r="K172">
            <v>35923.061667836817</v>
          </cell>
          <cell r="L172">
            <v>51117.824973200237</v>
          </cell>
        </row>
        <row r="173">
          <cell r="A173" t="str">
            <v>G1Z</v>
          </cell>
          <cell r="B173" t="str">
            <v>G1Z70 : Tech. et AM maintenance env.</v>
          </cell>
          <cell r="C173" t="str">
            <v>486d : Agents de maîtrise en maintenance, installation en mécanique</v>
          </cell>
          <cell r="D173">
            <v>61384.747832135334</v>
          </cell>
          <cell r="E173">
            <v>56204.487575534062</v>
          </cell>
          <cell r="F173">
            <v>59115.112001630783</v>
          </cell>
          <cell r="G173">
            <v>47991.516328651247</v>
          </cell>
          <cell r="H173">
            <v>52084.586894145039</v>
          </cell>
          <cell r="I173">
            <v>58824.733407400054</v>
          </cell>
          <cell r="J173">
            <v>60049.278744137002</v>
          </cell>
          <cell r="K173">
            <v>62798.899533301723</v>
          </cell>
          <cell r="L173">
            <v>61306.065218967284</v>
          </cell>
        </row>
        <row r="174">
          <cell r="A174" t="str">
            <v>G1Z</v>
          </cell>
          <cell r="B174" t="str">
            <v>G1Z71 : Techniciens experts</v>
          </cell>
          <cell r="C174" t="str">
            <v>479b : Experts salariés ou indépendants de niveau technicien, techniciens divers</v>
          </cell>
          <cell r="D174">
            <v>129316.5115208169</v>
          </cell>
          <cell r="E174">
            <v>100269.10768945211</v>
          </cell>
          <cell r="F174">
            <v>101718.92123879021</v>
          </cell>
          <cell r="G174">
            <v>102643.07408298361</v>
          </cell>
          <cell r="H174">
            <v>102433.44396512069</v>
          </cell>
          <cell r="I174">
            <v>120358.97010084589</v>
          </cell>
          <cell r="J174">
            <v>132198.78747712108</v>
          </cell>
          <cell r="K174">
            <v>126694.47733449849</v>
          </cell>
          <cell r="L174">
            <v>129056.26975083112</v>
          </cell>
        </row>
        <row r="175">
          <cell r="A175" t="str">
            <v>G1Z</v>
          </cell>
          <cell r="B175" t="str">
            <v>G1Z80 : Agents de maîtrise en entretien</v>
          </cell>
          <cell r="C175" t="str">
            <v>486e : Agents de maîtrise en entretien général, installation, travaux neufs</v>
          </cell>
          <cell r="D175">
            <v>19027.256242714724</v>
          </cell>
          <cell r="E175">
            <v>25728.429625115135</v>
          </cell>
          <cell r="F175">
            <v>22350.7604781359</v>
          </cell>
          <cell r="G175">
            <v>15479.968683479005</v>
          </cell>
          <cell r="H175">
            <v>19247.878494935616</v>
          </cell>
          <cell r="I175">
            <v>20292.315644757418</v>
          </cell>
          <cell r="J175">
            <v>18586.667459729026</v>
          </cell>
          <cell r="K175">
            <v>20794.597885838528</v>
          </cell>
          <cell r="L175">
            <v>17700.503382576615</v>
          </cell>
        </row>
        <row r="176">
          <cell r="A176" t="str">
            <v>H0Z</v>
          </cell>
          <cell r="B176" t="str">
            <v>H0Z90 : Ingénieurs et cadres de production</v>
          </cell>
          <cell r="C176" t="str">
            <v>380a : Directeurs techniques des grandes entreprises</v>
          </cell>
          <cell r="D176">
            <v>6198.5642485522376</v>
          </cell>
          <cell r="E176">
            <v>4486.8811902572734</v>
          </cell>
          <cell r="F176">
            <v>2868.3402586495577</v>
          </cell>
          <cell r="G176">
            <v>4066.5189426486377</v>
          </cell>
          <cell r="H176">
            <v>5607.7668823070007</v>
          </cell>
          <cell r="I176">
            <v>5735.6949311417766</v>
          </cell>
          <cell r="J176">
            <v>7202.7915270334897</v>
          </cell>
          <cell r="K176">
            <v>4183.2569996733328</v>
          </cell>
          <cell r="L176">
            <v>7209.6442189498903</v>
          </cell>
        </row>
        <row r="177">
          <cell r="A177" t="str">
            <v>H0Z</v>
          </cell>
          <cell r="B177" t="str">
            <v>H0Z90 : Ingénieurs et cadres de production</v>
          </cell>
          <cell r="C177" t="str">
            <v>383b : Ingénieurs et cadres de fabrication en matériel électrique, électronique</v>
          </cell>
          <cell r="D177">
            <v>31325.536784312062</v>
          </cell>
          <cell r="E177">
            <v>11943.855217241093</v>
          </cell>
          <cell r="F177">
            <v>19772.144595161004</v>
          </cell>
          <cell r="G177">
            <v>15994.211849600968</v>
          </cell>
          <cell r="H177">
            <v>17974.207533432498</v>
          </cell>
          <cell r="I177">
            <v>23102.618084675374</v>
          </cell>
          <cell r="J177">
            <v>34791.741926540242</v>
          </cell>
          <cell r="K177">
            <v>29736.452215532307</v>
          </cell>
          <cell r="L177">
            <v>29448.416210863637</v>
          </cell>
        </row>
        <row r="178">
          <cell r="A178" t="str">
            <v>H0Z</v>
          </cell>
          <cell r="B178" t="str">
            <v>H0Z90 : Ingénieurs et cadres de production</v>
          </cell>
          <cell r="C178" t="str">
            <v>384b : Ingénieurs et cadres de fabrication en mécanique et travail des métaux</v>
          </cell>
          <cell r="D178">
            <v>40712.009739564797</v>
          </cell>
          <cell r="E178">
            <v>40126.436383904176</v>
          </cell>
          <cell r="F178">
            <v>39321.73716366812</v>
          </cell>
          <cell r="G178">
            <v>45147.669975658755</v>
          </cell>
          <cell r="H178">
            <v>38013.400535646826</v>
          </cell>
          <cell r="I178">
            <v>34081.35063065448</v>
          </cell>
          <cell r="J178">
            <v>39468.503796021156</v>
          </cell>
          <cell r="K178">
            <v>43256.610963473409</v>
          </cell>
          <cell r="L178">
            <v>39410.914459199841</v>
          </cell>
        </row>
        <row r="179">
          <cell r="A179" t="str">
            <v>H0Z</v>
          </cell>
          <cell r="B179" t="str">
            <v>H0Z90 : Ingénieurs et cadres de production</v>
          </cell>
          <cell r="C179" t="str">
            <v>385b : Ingénieurs et cadres de fabrication des industries de transformation</v>
          </cell>
          <cell r="D179">
            <v>24460.429269446311</v>
          </cell>
          <cell r="E179">
            <v>22614.268949775691</v>
          </cell>
          <cell r="F179">
            <v>28773.055371532238</v>
          </cell>
          <cell r="G179">
            <v>33270.067716509897</v>
          </cell>
          <cell r="H179">
            <v>29629.139806890471</v>
          </cell>
          <cell r="I179">
            <v>21671.905790255074</v>
          </cell>
          <cell r="J179">
            <v>22408.519328915907</v>
          </cell>
          <cell r="K179">
            <v>26971.941166857847</v>
          </cell>
          <cell r="L179">
            <v>24000.827312565179</v>
          </cell>
        </row>
        <row r="180">
          <cell r="A180" t="str">
            <v>H0Z</v>
          </cell>
          <cell r="B180" t="str">
            <v>H0Z90 : Ingénieurs et cadres de production</v>
          </cell>
          <cell r="C180" t="str">
            <v>386d : Ingénieurs et cadres de la production et de la distribution d’énergie, eau</v>
          </cell>
          <cell r="D180">
            <v>13394.006853423516</v>
          </cell>
          <cell r="E180">
            <v>12632.524347542132</v>
          </cell>
          <cell r="F180">
            <v>14264.420172650312</v>
          </cell>
          <cell r="G180">
            <v>10727.707024552916</v>
          </cell>
          <cell r="H180">
            <v>14351.438793369265</v>
          </cell>
          <cell r="I180">
            <v>12140.048109438914</v>
          </cell>
          <cell r="J180">
            <v>10033.049749596774</v>
          </cell>
          <cell r="K180">
            <v>14641.834282946644</v>
          </cell>
          <cell r="L180">
            <v>15507.136527727129</v>
          </cell>
        </row>
        <row r="181">
          <cell r="A181" t="str">
            <v>H0Z</v>
          </cell>
          <cell r="B181" t="str">
            <v>H0Z90 : Ingénieurs et cadres de production</v>
          </cell>
          <cell r="C181" t="str">
            <v>386e : Ingénieurs et cadres de fabrication des autres industries</v>
          </cell>
          <cell r="D181">
            <v>5470.4828213894207</v>
          </cell>
          <cell r="E181">
            <v>2046.3785712812239</v>
          </cell>
          <cell r="F181">
            <v>3489.466900054384</v>
          </cell>
          <cell r="G181">
            <v>6333.9541096807025</v>
          </cell>
          <cell r="H181">
            <v>3724.3664863672866</v>
          </cell>
          <cell r="I181">
            <v>2088.8600682957799</v>
          </cell>
          <cell r="J181">
            <v>7320.8487256520584</v>
          </cell>
          <cell r="K181">
            <v>4260.4662742300025</v>
          </cell>
          <cell r="L181">
            <v>4830.1334642862012</v>
          </cell>
        </row>
        <row r="182">
          <cell r="A182" t="str">
            <v>H0Z</v>
          </cell>
          <cell r="B182" t="str">
            <v>H0Z91 : Cad techniques maintenance env.</v>
          </cell>
          <cell r="C182" t="str">
            <v>387e : Ingénieurs et cadres de la maintenance, de l’entretien et des travaux neufs</v>
          </cell>
          <cell r="D182">
            <v>32410.717670679587</v>
          </cell>
          <cell r="E182">
            <v>20279.714622478477</v>
          </cell>
          <cell r="F182">
            <v>28903.245541293236</v>
          </cell>
          <cell r="G182">
            <v>29725.531794820672</v>
          </cell>
          <cell r="H182">
            <v>34620.959626884651</v>
          </cell>
          <cell r="I182">
            <v>29388.082420392868</v>
          </cell>
          <cell r="J182">
            <v>25274.513907808443</v>
          </cell>
          <cell r="K182">
            <v>32222.553224635292</v>
          </cell>
          <cell r="L182">
            <v>39735.085879595026</v>
          </cell>
        </row>
        <row r="183">
          <cell r="A183" t="str">
            <v>H0Z</v>
          </cell>
          <cell r="B183" t="str">
            <v>H0Z91 : Cad techniques maintenance env.</v>
          </cell>
          <cell r="C183" t="str">
            <v>387f : Ingénieurs et cadres techniques de l’environnement</v>
          </cell>
          <cell r="D183">
            <v>12223.087334701568</v>
          </cell>
          <cell r="E183">
            <v>4786.8290425501336</v>
          </cell>
          <cell r="F183">
            <v>7237.8379225568679</v>
          </cell>
          <cell r="G183">
            <v>12136.886370256896</v>
          </cell>
          <cell r="H183">
            <v>11674.102929058859</v>
          </cell>
          <cell r="I183">
            <v>6516.3061532696265</v>
          </cell>
          <cell r="J183">
            <v>11186.527230346283</v>
          </cell>
          <cell r="K183">
            <v>10703.866903004126</v>
          </cell>
          <cell r="L183">
            <v>14778.867870754295</v>
          </cell>
        </row>
        <row r="184">
          <cell r="A184" t="str">
            <v>H0Z</v>
          </cell>
          <cell r="B184" t="str">
            <v>H0Z92 : Ingénieurs méthodes et contrôle qualité</v>
          </cell>
          <cell r="C184" t="str">
            <v>387c : Ingénieurs et cadres des méthodes de production</v>
          </cell>
          <cell r="D184">
            <v>6843.678463358141</v>
          </cell>
          <cell r="E184">
            <v>9419.1131291863439</v>
          </cell>
          <cell r="F184">
            <v>8735.581264731738</v>
          </cell>
          <cell r="G184">
            <v>4617.7741059344162</v>
          </cell>
          <cell r="H184">
            <v>5049.8207144708431</v>
          </cell>
          <cell r="I184">
            <v>3712.3626735271368</v>
          </cell>
          <cell r="J184">
            <v>3625.3562943296565</v>
          </cell>
          <cell r="K184">
            <v>7981.1076727016398</v>
          </cell>
          <cell r="L184">
            <v>8924.571423043124</v>
          </cell>
        </row>
        <row r="185">
          <cell r="A185" t="str">
            <v>H0Z</v>
          </cell>
          <cell r="B185" t="str">
            <v>H0Z92 : Ingénieurs méthodes et contrôle qualité</v>
          </cell>
          <cell r="C185" t="str">
            <v>387d : Ingénieurs et cadres du contrôle-qualité</v>
          </cell>
          <cell r="D185">
            <v>62913.503678908812</v>
          </cell>
          <cell r="E185">
            <v>67189.736991512662</v>
          </cell>
          <cell r="F185">
            <v>70411.145936918707</v>
          </cell>
          <cell r="G185">
            <v>59041.886186976823</v>
          </cell>
          <cell r="H185">
            <v>64260.827567691544</v>
          </cell>
          <cell r="I185">
            <v>76475.928547575502</v>
          </cell>
          <cell r="J185">
            <v>72491.83263190274</v>
          </cell>
          <cell r="K185">
            <v>58917.663711267887</v>
          </cell>
          <cell r="L185">
            <v>57331.014693555808</v>
          </cell>
        </row>
        <row r="186">
          <cell r="A186" t="str">
            <v>J0Z</v>
          </cell>
          <cell r="B186" t="str">
            <v>J0Z20 : ONQ emballage, manutentionnaires</v>
          </cell>
          <cell r="C186" t="str">
            <v>676a : Manutentionnaires non qualifiés</v>
          </cell>
          <cell r="D186">
            <v>170604.99062726731</v>
          </cell>
          <cell r="E186">
            <v>202255.16130367992</v>
          </cell>
          <cell r="F186">
            <v>213012.33582579548</v>
          </cell>
          <cell r="G186">
            <v>212309.74472113105</v>
          </cell>
          <cell r="H186">
            <v>174752.4473681103</v>
          </cell>
          <cell r="I186">
            <v>187449.35923526424</v>
          </cell>
          <cell r="J186">
            <v>175904.17648143857</v>
          </cell>
          <cell r="K186">
            <v>173604.74998222047</v>
          </cell>
          <cell r="L186">
            <v>162306.04541814292</v>
          </cell>
        </row>
        <row r="187">
          <cell r="A187" t="str">
            <v>J0Z</v>
          </cell>
          <cell r="B187" t="str">
            <v>J0Z20 : ONQ emballage, manutentionnaires</v>
          </cell>
          <cell r="C187" t="str">
            <v>676b : Déménageurs (hors chauffeurs-déménageurs), non qualifiés</v>
          </cell>
          <cell r="D187">
            <v>5760.7115766332063</v>
          </cell>
          <cell r="E187">
            <v>4425.0672559876421</v>
          </cell>
          <cell r="F187">
            <v>7610.8534873970502</v>
          </cell>
          <cell r="G187">
            <v>6736.0852223507454</v>
          </cell>
          <cell r="H187">
            <v>6416.8372390412678</v>
          </cell>
          <cell r="I187">
            <v>7444.6200870501798</v>
          </cell>
          <cell r="J187">
            <v>6540.7718590034901</v>
          </cell>
          <cell r="K187">
            <v>5582.0608473823204</v>
          </cell>
          <cell r="L187">
            <v>5159.3020235138092</v>
          </cell>
        </row>
        <row r="188">
          <cell r="A188" t="str">
            <v>J0Z</v>
          </cell>
          <cell r="B188" t="str">
            <v>J0Z20 : ONQ emballage, manutentionnaires</v>
          </cell>
          <cell r="C188" t="str">
            <v>676c : Ouvriers du tri, de l’emballage, de l’expédition, non qualifiés</v>
          </cell>
          <cell r="D188">
            <v>151091.15730704318</v>
          </cell>
          <cell r="E188">
            <v>175835.44018005018</v>
          </cell>
          <cell r="F188">
            <v>167692.47151664938</v>
          </cell>
          <cell r="G188">
            <v>179537.62419693425</v>
          </cell>
          <cell r="H188">
            <v>179803.53264790596</v>
          </cell>
          <cell r="I188">
            <v>153663.7209594184</v>
          </cell>
          <cell r="J188">
            <v>159380.84596895642</v>
          </cell>
          <cell r="K188">
            <v>141284.02696511432</v>
          </cell>
          <cell r="L188">
            <v>152608.59898705874</v>
          </cell>
        </row>
        <row r="189">
          <cell r="A189" t="str">
            <v>J0Z</v>
          </cell>
          <cell r="B189" t="str">
            <v>J0Z20 : ONQ emballage, manutentionnaires</v>
          </cell>
          <cell r="C189" t="str">
            <v>676d : Agents non qualifiés des services d’exploitation des transports</v>
          </cell>
          <cell r="D189">
            <v>10127.224965482055</v>
          </cell>
          <cell r="E189">
            <v>7595.2428532841395</v>
          </cell>
          <cell r="F189">
            <v>8835.3462485069031</v>
          </cell>
          <cell r="G189">
            <v>10097.365524949531</v>
          </cell>
          <cell r="H189">
            <v>9495.6568100867808</v>
          </cell>
          <cell r="I189">
            <v>16997.957637172502</v>
          </cell>
          <cell r="J189">
            <v>11061.248000626847</v>
          </cell>
          <cell r="K189">
            <v>7885.3688160678084</v>
          </cell>
          <cell r="L189">
            <v>11435.058079751512</v>
          </cell>
        </row>
        <row r="190">
          <cell r="A190" t="str">
            <v>J1Z</v>
          </cell>
          <cell r="B190" t="str">
            <v>J1Z40 : OQ magasinage manutention</v>
          </cell>
          <cell r="C190" t="str">
            <v>652a : Ouvriers qualifiés de la manutention, conducteurs de chariots élévateurs, caristes</v>
          </cell>
          <cell r="D190">
            <v>131407.47029840678</v>
          </cell>
          <cell r="E190">
            <v>131311.74282274791</v>
          </cell>
          <cell r="F190">
            <v>134565.61638736684</v>
          </cell>
          <cell r="G190">
            <v>135627.25312204883</v>
          </cell>
          <cell r="H190">
            <v>133577.85463041245</v>
          </cell>
          <cell r="I190">
            <v>156941.4219096108</v>
          </cell>
          <cell r="J190">
            <v>147345.71582846603</v>
          </cell>
          <cell r="K190">
            <v>127904.51756608646</v>
          </cell>
          <cell r="L190">
            <v>118972.17750066787</v>
          </cell>
        </row>
        <row r="191">
          <cell r="A191" t="str">
            <v>J1Z</v>
          </cell>
          <cell r="B191" t="str">
            <v>J1Z40 : OQ magasinage manutention</v>
          </cell>
          <cell r="C191" t="str">
            <v>652b : Dockers</v>
          </cell>
          <cell r="D191">
            <v>4411.16456974622</v>
          </cell>
          <cell r="E191">
            <v>5888.3366033892235</v>
          </cell>
          <cell r="F191">
            <v>7207.139062847139</v>
          </cell>
          <cell r="G191">
            <v>4794.6203580310621</v>
          </cell>
          <cell r="H191">
            <v>4821.898373495188</v>
          </cell>
          <cell r="I191">
            <v>4488.4524314461141</v>
          </cell>
          <cell r="J191">
            <v>4064.3265712753923</v>
          </cell>
          <cell r="K191">
            <v>4505.8733008532772</v>
          </cell>
          <cell r="L191">
            <v>4663.2938371099908</v>
          </cell>
        </row>
        <row r="192">
          <cell r="A192" t="str">
            <v>J1Z</v>
          </cell>
          <cell r="B192" t="str">
            <v>J1Z40 : OQ magasinage manutention</v>
          </cell>
          <cell r="C192" t="str">
            <v>653a : Magasiniers qualifiés</v>
          </cell>
          <cell r="D192">
            <v>232568.01392786973</v>
          </cell>
          <cell r="E192">
            <v>239060.23287919542</v>
          </cell>
          <cell r="F192">
            <v>255092.74224089205</v>
          </cell>
          <cell r="G192">
            <v>239555.60700402159</v>
          </cell>
          <cell r="H192">
            <v>229717.0447138265</v>
          </cell>
          <cell r="I192">
            <v>231628.18069605026</v>
          </cell>
          <cell r="J192">
            <v>232515.40746059755</v>
          </cell>
          <cell r="K192">
            <v>237014.87996594849</v>
          </cell>
          <cell r="L192">
            <v>228173.7543570631</v>
          </cell>
        </row>
        <row r="193">
          <cell r="A193" t="str">
            <v>J1Z</v>
          </cell>
          <cell r="B193" t="str">
            <v>J1Z80 : Responsables magasinage</v>
          </cell>
          <cell r="C193" t="str">
            <v>487a : Responsables d’entrepôt, de magasinage</v>
          </cell>
          <cell r="D193">
            <v>49430.20377916631</v>
          </cell>
          <cell r="E193">
            <v>52889.709090922966</v>
          </cell>
          <cell r="F193">
            <v>46096.336869703904</v>
          </cell>
          <cell r="G193">
            <v>36606.597996245473</v>
          </cell>
          <cell r="H193">
            <v>33417.941746771408</v>
          </cell>
          <cell r="I193">
            <v>38487.207996434023</v>
          </cell>
          <cell r="J193">
            <v>52887.955827681828</v>
          </cell>
          <cell r="K193">
            <v>46389.111391297825</v>
          </cell>
          <cell r="L193">
            <v>49013.544118519305</v>
          </cell>
        </row>
        <row r="194">
          <cell r="A194" t="str">
            <v>J1Z</v>
          </cell>
          <cell r="B194" t="str">
            <v>J1Z80 : Responsables magasinage</v>
          </cell>
          <cell r="C194" t="str">
            <v>487b : Responsables du tri, de l’emballage, de l’expédition et autres responsables de la manutention</v>
          </cell>
          <cell r="D194">
            <v>31408.91570659737</v>
          </cell>
          <cell r="E194">
            <v>27327.666804123375</v>
          </cell>
          <cell r="F194">
            <v>33112.405215497791</v>
          </cell>
          <cell r="G194">
            <v>25722.885385811358</v>
          </cell>
          <cell r="H194">
            <v>33699.368277336318</v>
          </cell>
          <cell r="I194">
            <v>32496.753917833368</v>
          </cell>
          <cell r="J194">
            <v>27111.930560102497</v>
          </cell>
          <cell r="K194">
            <v>32635.655958639854</v>
          </cell>
          <cell r="L194">
            <v>34479.160601049763</v>
          </cell>
        </row>
        <row r="195">
          <cell r="A195" t="str">
            <v>J3Z</v>
          </cell>
          <cell r="B195" t="str">
            <v>J3Z40 : Cond. véhicules légers</v>
          </cell>
          <cell r="C195" t="str">
            <v>217a : Conducteurs de taxis, ambulanciers et autres artisans du transport 0 à 9 salariés</v>
          </cell>
          <cell r="D195">
            <v>37595.630552056922</v>
          </cell>
          <cell r="E195">
            <v>21780.999733390214</v>
          </cell>
          <cell r="F195">
            <v>25081.379617245751</v>
          </cell>
          <cell r="G195">
            <v>36457.887613679952</v>
          </cell>
          <cell r="H195">
            <v>31598.957579016962</v>
          </cell>
          <cell r="I195">
            <v>31942.924093353355</v>
          </cell>
          <cell r="J195">
            <v>35647.968887375006</v>
          </cell>
          <cell r="K195">
            <v>39878.183467780676</v>
          </cell>
          <cell r="L195">
            <v>37260.739301015092</v>
          </cell>
        </row>
        <row r="196">
          <cell r="A196" t="str">
            <v>J3Z</v>
          </cell>
          <cell r="B196" t="str">
            <v>J3Z40 : Cond. véhicules légers</v>
          </cell>
          <cell r="C196" t="str">
            <v>526e : Ambulanciers salariés (du secteur public ou du secteur privé)</v>
          </cell>
          <cell r="D196">
            <v>51422.648234029672</v>
          </cell>
          <cell r="E196">
            <v>38339.485766879414</v>
          </cell>
          <cell r="F196">
            <v>40661.681513508018</v>
          </cell>
          <cell r="G196">
            <v>44065.519148775726</v>
          </cell>
          <cell r="H196">
            <v>39839.605888218452</v>
          </cell>
          <cell r="I196">
            <v>41181.244092375462</v>
          </cell>
          <cell r="J196">
            <v>46190.603535450638</v>
          </cell>
          <cell r="K196">
            <v>52646.140065605439</v>
          </cell>
          <cell r="L196">
            <v>55431.201101032944</v>
          </cell>
        </row>
        <row r="197">
          <cell r="A197" t="str">
            <v>J3Z</v>
          </cell>
          <cell r="B197" t="str">
            <v>J3Z40 : Cond. véhicules légers</v>
          </cell>
          <cell r="C197" t="str">
            <v>642a : Conducteurs de taxi (salariés)</v>
          </cell>
          <cell r="D197">
            <v>13185.421283792855</v>
          </cell>
          <cell r="E197">
            <v>5661.5369269792036</v>
          </cell>
          <cell r="F197">
            <v>6227.5875924748789</v>
          </cell>
          <cell r="G197">
            <v>7331.4534674085689</v>
          </cell>
          <cell r="H197">
            <v>8444.969658878701</v>
          </cell>
          <cell r="I197">
            <v>10007.329411994522</v>
          </cell>
          <cell r="J197">
            <v>12770.939150374152</v>
          </cell>
          <cell r="K197">
            <v>9253.9239278658606</v>
          </cell>
          <cell r="L197">
            <v>17531.400773138546</v>
          </cell>
        </row>
        <row r="198">
          <cell r="A198" t="str">
            <v>J3Z</v>
          </cell>
          <cell r="B198" t="str">
            <v>J3Z40 : Cond. véhicules légers</v>
          </cell>
          <cell r="C198" t="str">
            <v>642b : Conducteurs de voiture particulière (salariés)</v>
          </cell>
          <cell r="D198">
            <v>11291.430780042232</v>
          </cell>
          <cell r="E198">
            <v>18154.232980967034</v>
          </cell>
          <cell r="F198">
            <v>15489.312242365855</v>
          </cell>
          <cell r="G198">
            <v>14476.765301653733</v>
          </cell>
          <cell r="H198">
            <v>8776.618949352307</v>
          </cell>
          <cell r="I198">
            <v>6354.0977596188068</v>
          </cell>
          <cell r="J198">
            <v>9003.706847475305</v>
          </cell>
          <cell r="K198">
            <v>14887.94038073396</v>
          </cell>
          <cell r="L198">
            <v>9982.6451119174289</v>
          </cell>
        </row>
        <row r="199">
          <cell r="A199" t="str">
            <v>J3Z</v>
          </cell>
          <cell r="B199" t="str">
            <v>J3Z41 : Cond. transport en commun sur route</v>
          </cell>
          <cell r="C199" t="str">
            <v>641b : Conducteurs de véhicule routier de transport en commun (salariés)</v>
          </cell>
          <cell r="D199">
            <v>107136.38988989899</v>
          </cell>
          <cell r="E199">
            <v>83800.713035029083</v>
          </cell>
          <cell r="F199">
            <v>82326.910998375039</v>
          </cell>
          <cell r="G199">
            <v>87087.585283872599</v>
          </cell>
          <cell r="H199">
            <v>87398.628846385691</v>
          </cell>
          <cell r="I199">
            <v>87958.048794477319</v>
          </cell>
          <cell r="J199">
            <v>106540.12583863815</v>
          </cell>
          <cell r="K199">
            <v>108563.05018855773</v>
          </cell>
          <cell r="L199">
            <v>106305.99364250108</v>
          </cell>
        </row>
        <row r="200">
          <cell r="A200" t="str">
            <v>J3Z</v>
          </cell>
          <cell r="B200" t="str">
            <v>J3Z42 : Cond. livreurs sur courte distance</v>
          </cell>
          <cell r="C200" t="str">
            <v>643a : Conducteurs livreurs, coursiers (salariés)</v>
          </cell>
          <cell r="D200">
            <v>193916.20522099209</v>
          </cell>
          <cell r="E200">
            <v>184737.54462003478</v>
          </cell>
          <cell r="F200">
            <v>202502.86426431494</v>
          </cell>
          <cell r="G200">
            <v>197765.14292947948</v>
          </cell>
          <cell r="H200">
            <v>196173.17969687461</v>
          </cell>
          <cell r="I200">
            <v>218375.36982410646</v>
          </cell>
          <cell r="J200">
            <v>196834.41486136647</v>
          </cell>
          <cell r="K200">
            <v>185589.25126815148</v>
          </cell>
          <cell r="L200">
            <v>199324.9495334583</v>
          </cell>
        </row>
        <row r="201">
          <cell r="A201" t="str">
            <v>J3Z</v>
          </cell>
          <cell r="B201" t="str">
            <v>J3Z42 : Cond. livreurs sur courte distance</v>
          </cell>
          <cell r="C201" t="str">
            <v>644a : Conducteurs de véhicule de ramassage des ordures ménagères</v>
          </cell>
          <cell r="D201">
            <v>10209.565278291471</v>
          </cell>
          <cell r="E201">
            <v>14971.400262354064</v>
          </cell>
          <cell r="F201">
            <v>12696.226791437193</v>
          </cell>
          <cell r="G201">
            <v>11789.381667738375</v>
          </cell>
          <cell r="H201">
            <v>13482.666176579822</v>
          </cell>
          <cell r="I201">
            <v>15429.615941074428</v>
          </cell>
          <cell r="J201">
            <v>10939.657399689369</v>
          </cell>
          <cell r="K201">
            <v>10525.613683464133</v>
          </cell>
          <cell r="L201">
            <v>9163.4247517209114</v>
          </cell>
        </row>
        <row r="202">
          <cell r="A202" t="str">
            <v>J3Z</v>
          </cell>
          <cell r="B202" t="str">
            <v>J3Z43 : Cond. routiers</v>
          </cell>
          <cell r="C202" t="str">
            <v>217b : Artisans déménageurs 0 à 9 salariés</v>
          </cell>
          <cell r="D202">
            <v>260.26691444827111</v>
          </cell>
          <cell r="E202">
            <v>1257.1671991223698</v>
          </cell>
          <cell r="F202">
            <v>1601.3242151559643</v>
          </cell>
          <cell r="G202">
            <v>142.16996621831964</v>
          </cell>
          <cell r="H202">
            <v>1602.7664089871987</v>
          </cell>
          <cell r="I202">
            <v>601.06101741899693</v>
          </cell>
          <cell r="K202">
            <v>302.11795970793918</v>
          </cell>
          <cell r="L202">
            <v>218.41586918860301</v>
          </cell>
        </row>
        <row r="203">
          <cell r="A203" t="str">
            <v>J3Z</v>
          </cell>
          <cell r="B203" t="str">
            <v>J3Z43 : Cond. routiers</v>
          </cell>
          <cell r="C203" t="str">
            <v>218a : Transporteurs indépendants routiers et fluviaux 0 à 9 salariés</v>
          </cell>
          <cell r="D203">
            <v>23438.772197478251</v>
          </cell>
          <cell r="E203">
            <v>23243.631346579983</v>
          </cell>
          <cell r="F203">
            <v>23513.986091849849</v>
          </cell>
          <cell r="G203">
            <v>26215.499355138487</v>
          </cell>
          <cell r="H203">
            <v>26480.128655565495</v>
          </cell>
          <cell r="I203">
            <v>26583.338471001927</v>
          </cell>
          <cell r="J203">
            <v>25637.162075812634</v>
          </cell>
          <cell r="K203">
            <v>21446.738682882384</v>
          </cell>
          <cell r="L203">
            <v>23232.415833739742</v>
          </cell>
        </row>
        <row r="204">
          <cell r="A204" t="str">
            <v>J3Z</v>
          </cell>
          <cell r="B204" t="str">
            <v>J3Z43 : Cond. routiers</v>
          </cell>
          <cell r="C204" t="str">
            <v>641a : Conducteurs routiers et grands routiers (salariés)</v>
          </cell>
          <cell r="D204">
            <v>290359.34749841277</v>
          </cell>
          <cell r="E204">
            <v>307144.90229326463</v>
          </cell>
          <cell r="F204">
            <v>286533.79428049712</v>
          </cell>
          <cell r="G204">
            <v>280760.25146141433</v>
          </cell>
          <cell r="H204">
            <v>313846.68936725945</v>
          </cell>
          <cell r="I204">
            <v>313094.42861524725</v>
          </cell>
          <cell r="J204">
            <v>302355.03852162272</v>
          </cell>
          <cell r="K204">
            <v>284866.54539522593</v>
          </cell>
          <cell r="L204">
            <v>283856.45857838966</v>
          </cell>
        </row>
        <row r="205">
          <cell r="A205" t="str">
            <v>J3Z</v>
          </cell>
          <cell r="B205" t="str">
            <v>J3Z44 : Cond. sur rails et engins de traction</v>
          </cell>
          <cell r="C205" t="str">
            <v>651b : Conducteurs d’engin lourd de manoeuvre</v>
          </cell>
          <cell r="D205">
            <v>3937.4787675428051</v>
          </cell>
          <cell r="E205">
            <v>12063.700497573065</v>
          </cell>
          <cell r="F205">
            <v>11011.379549035226</v>
          </cell>
          <cell r="G205">
            <v>10133.795788463514</v>
          </cell>
          <cell r="H205">
            <v>11107.334753345118</v>
          </cell>
          <cell r="I205">
            <v>13806.140118421023</v>
          </cell>
          <cell r="J205">
            <v>3900.2324309190535</v>
          </cell>
          <cell r="K205">
            <v>5082.3636601885164</v>
          </cell>
          <cell r="L205">
            <v>2829.8402115208455</v>
          </cell>
        </row>
        <row r="206">
          <cell r="A206" t="str">
            <v>J3Z</v>
          </cell>
          <cell r="B206" t="str">
            <v>J3Z44 : Cond. sur rails et engins de traction</v>
          </cell>
          <cell r="C206" t="str">
            <v>654a : Conducteurs qualifiés d’engins de transport guidés</v>
          </cell>
          <cell r="D206">
            <v>20752.046812697259</v>
          </cell>
          <cell r="E206">
            <v>22729.220738940479</v>
          </cell>
          <cell r="F206">
            <v>22138.575371372208</v>
          </cell>
          <cell r="G206">
            <v>21810.904395678917</v>
          </cell>
          <cell r="H206">
            <v>21630.758718022527</v>
          </cell>
          <cell r="I206">
            <v>19132.226952497036</v>
          </cell>
          <cell r="J206">
            <v>25248.977539617226</v>
          </cell>
          <cell r="K206">
            <v>21282.741433278508</v>
          </cell>
          <cell r="L206">
            <v>15724.421465196041</v>
          </cell>
        </row>
        <row r="207">
          <cell r="A207" t="str">
            <v>J4Z</v>
          </cell>
          <cell r="B207" t="str">
            <v>J4Z40 : Agts d'exploitation des transports</v>
          </cell>
          <cell r="C207" t="str">
            <v>655a : Autres agents et Ouvriers qualifiés (sédentaires) des services d’exploitation des transports</v>
          </cell>
          <cell r="D207">
            <v>21321.699709561606</v>
          </cell>
          <cell r="E207">
            <v>25199.368061351091</v>
          </cell>
          <cell r="F207">
            <v>30986.958062140329</v>
          </cell>
          <cell r="G207">
            <v>30111.609084591437</v>
          </cell>
          <cell r="H207">
            <v>26946.92371882873</v>
          </cell>
          <cell r="I207">
            <v>22877.214859554333</v>
          </cell>
          <cell r="J207">
            <v>28502.56417513801</v>
          </cell>
          <cell r="K207">
            <v>17728.543247392448</v>
          </cell>
          <cell r="L207">
            <v>17733.991706154349</v>
          </cell>
        </row>
        <row r="208">
          <cell r="A208" t="str">
            <v>J4Z</v>
          </cell>
          <cell r="B208" t="str">
            <v>J4Z60 : Contrôleurs des transports</v>
          </cell>
          <cell r="C208" t="str">
            <v>546a : Contrôleurs des transports (personnels roulants)</v>
          </cell>
          <cell r="D208">
            <v>5316.8891471100042</v>
          </cell>
          <cell r="E208">
            <v>4154.8696557925696</v>
          </cell>
          <cell r="F208">
            <v>6083.9649015197701</v>
          </cell>
          <cell r="G208">
            <v>5654.9242254592536</v>
          </cell>
          <cell r="H208">
            <v>5948.6750380709736</v>
          </cell>
          <cell r="I208">
            <v>9316.9329635792128</v>
          </cell>
          <cell r="J208">
            <v>4873.7708726891497</v>
          </cell>
          <cell r="K208">
            <v>5461.4686858106579</v>
          </cell>
          <cell r="L208">
            <v>5615.4278828302031</v>
          </cell>
        </row>
        <row r="209">
          <cell r="A209" t="str">
            <v>J4Z</v>
          </cell>
          <cell r="B209" t="str">
            <v>J4Z80 : Responsables logistiques (non cadres)</v>
          </cell>
          <cell r="C209" t="str">
            <v>466c : Responsables d’exploitation des transports de voyageurs et de marchandises (non cadres)</v>
          </cell>
          <cell r="D209">
            <v>45664.391926657314</v>
          </cell>
          <cell r="E209">
            <v>38912.16535037251</v>
          </cell>
          <cell r="F209">
            <v>45080.700881092394</v>
          </cell>
          <cell r="G209">
            <v>40717.110596379622</v>
          </cell>
          <cell r="H209">
            <v>44405.36099704435</v>
          </cell>
          <cell r="I209">
            <v>42002.997086192605</v>
          </cell>
          <cell r="J209">
            <v>46795.958461019436</v>
          </cell>
          <cell r="K209">
            <v>42530.629629210256</v>
          </cell>
          <cell r="L209">
            <v>47666.587689742228</v>
          </cell>
        </row>
        <row r="210">
          <cell r="A210" t="str">
            <v>J4Z</v>
          </cell>
          <cell r="B210" t="str">
            <v>J4Z80 : Responsables logistiques (non cadres)</v>
          </cell>
          <cell r="C210" t="str">
            <v>477a : Techniciens de la logistique, du planning et de l’ordonnancement</v>
          </cell>
          <cell r="D210">
            <v>22368.807473926165</v>
          </cell>
          <cell r="E210">
            <v>13610.795980364603</v>
          </cell>
          <cell r="F210">
            <v>21617.225870286598</v>
          </cell>
          <cell r="G210">
            <v>18998.520157090206</v>
          </cell>
          <cell r="H210">
            <v>19784.297361504185</v>
          </cell>
          <cell r="I210">
            <v>12518.007856568813</v>
          </cell>
          <cell r="J210">
            <v>18262.832305102835</v>
          </cell>
          <cell r="K210">
            <v>24785.007511045867</v>
          </cell>
          <cell r="L210">
            <v>24058.582605629799</v>
          </cell>
        </row>
        <row r="211">
          <cell r="A211" t="str">
            <v>J5Z</v>
          </cell>
          <cell r="B211" t="str">
            <v>J5Z60 : Agts et hôtesses d'accompagnemt</v>
          </cell>
          <cell r="C211" t="str">
            <v>546d : Hôtesses de l’air et stewards</v>
          </cell>
          <cell r="D211">
            <v>15089.958776430542</v>
          </cell>
          <cell r="E211">
            <v>9171.3178343917407</v>
          </cell>
          <cell r="F211">
            <v>16011.573546158375</v>
          </cell>
          <cell r="G211">
            <v>13077.23574418406</v>
          </cell>
          <cell r="H211">
            <v>10656.662400468434</v>
          </cell>
          <cell r="I211">
            <v>12716.743150657798</v>
          </cell>
          <cell r="J211">
            <v>14908.155758167857</v>
          </cell>
          <cell r="K211">
            <v>12610.168250297966</v>
          </cell>
          <cell r="L211">
            <v>17751.552320825806</v>
          </cell>
        </row>
        <row r="212">
          <cell r="A212" t="str">
            <v>J5Z</v>
          </cell>
          <cell r="B212" t="str">
            <v>J5Z60 : Agts et hôtesses d'accompagnemt</v>
          </cell>
          <cell r="C212" t="str">
            <v>546e : Autres agents et hôtesses d’accompagnement (transports, tourisme)</v>
          </cell>
          <cell r="D212">
            <v>8647.2660329801365</v>
          </cell>
          <cell r="E212">
            <v>4776.0287132285875</v>
          </cell>
          <cell r="F212">
            <v>5432.414673061985</v>
          </cell>
          <cell r="G212">
            <v>4732.0635449965894</v>
          </cell>
          <cell r="H212">
            <v>5232.817722700609</v>
          </cell>
          <cell r="I212">
            <v>10224.541879415798</v>
          </cell>
          <cell r="J212">
            <v>8872.0575493197248</v>
          </cell>
          <cell r="K212">
            <v>6441.9038467709097</v>
          </cell>
          <cell r="L212">
            <v>10627.836702849772</v>
          </cell>
        </row>
        <row r="213">
          <cell r="A213" t="str">
            <v>J5Z</v>
          </cell>
          <cell r="B213" t="str">
            <v>J5Z61 : Agts admin. transports</v>
          </cell>
          <cell r="C213" t="str">
            <v>546c : Employés administratifs d’exploitation des transports de marchandises</v>
          </cell>
          <cell r="D213">
            <v>55057.110603121131</v>
          </cell>
          <cell r="E213">
            <v>47745.068363982493</v>
          </cell>
          <cell r="F213">
            <v>47749.998926264823</v>
          </cell>
          <cell r="G213">
            <v>44841.952167478543</v>
          </cell>
          <cell r="H213">
            <v>39403.511056582553</v>
          </cell>
          <cell r="I213">
            <v>51161.442611691469</v>
          </cell>
          <cell r="J213">
            <v>61849.343515711043</v>
          </cell>
          <cell r="K213">
            <v>56041.139298712274</v>
          </cell>
          <cell r="L213">
            <v>47280.848994940054</v>
          </cell>
        </row>
        <row r="214">
          <cell r="A214" t="str">
            <v>J5Z</v>
          </cell>
          <cell r="B214" t="str">
            <v>J5Z62 : Employés transports et tourisme</v>
          </cell>
          <cell r="C214" t="str">
            <v>546b : Agents des services commerciaux des transports de voyageurs et du tourisme</v>
          </cell>
          <cell r="D214">
            <v>37294.540432221365</v>
          </cell>
          <cell r="E214">
            <v>46642.500566372575</v>
          </cell>
          <cell r="F214">
            <v>37041.54471154372</v>
          </cell>
          <cell r="G214">
            <v>32703.960840811553</v>
          </cell>
          <cell r="H214">
            <v>32173.487250161641</v>
          </cell>
          <cell r="I214">
            <v>41591.947238820831</v>
          </cell>
          <cell r="J214">
            <v>33336.869604632178</v>
          </cell>
          <cell r="K214">
            <v>43775.977082808276</v>
          </cell>
          <cell r="L214">
            <v>34770.774609223627</v>
          </cell>
        </row>
        <row r="215">
          <cell r="A215" t="str">
            <v>J5Z</v>
          </cell>
          <cell r="B215" t="str">
            <v>J5Z80 : Techniciens transports et tourisme</v>
          </cell>
          <cell r="C215" t="str">
            <v>226b : Agents de voyage et auxiliaires de transports indépendants 0 à 9 salariés</v>
          </cell>
          <cell r="D215">
            <v>6767.7752799030059</v>
          </cell>
          <cell r="E215">
            <v>7167.8994449125175</v>
          </cell>
          <cell r="F215">
            <v>8786.5632980986393</v>
          </cell>
          <cell r="G215">
            <v>3545.4535588986973</v>
          </cell>
          <cell r="H215">
            <v>1279.4802260374124</v>
          </cell>
          <cell r="I215">
            <v>4374.7552236090414</v>
          </cell>
          <cell r="J215">
            <v>5688.179580996707</v>
          </cell>
          <cell r="K215">
            <v>8724.5009475103416</v>
          </cell>
          <cell r="L215">
            <v>5890.645311201969</v>
          </cell>
        </row>
        <row r="216">
          <cell r="A216" t="str">
            <v>J5Z</v>
          </cell>
          <cell r="B216" t="str">
            <v>J5Z80 : Techniciens transports et tourisme</v>
          </cell>
          <cell r="C216" t="str">
            <v>466a : Responsables commerciaux et administratifs des transports de voyageurs et du tourisme (non cadres)</v>
          </cell>
          <cell r="D216">
            <v>47416.965980465371</v>
          </cell>
          <cell r="E216">
            <v>54906.651314921757</v>
          </cell>
          <cell r="F216">
            <v>59682.836087267613</v>
          </cell>
          <cell r="G216">
            <v>56401.053053687778</v>
          </cell>
          <cell r="H216">
            <v>56384.356054419703</v>
          </cell>
          <cell r="I216">
            <v>66839.18988731553</v>
          </cell>
          <cell r="J216">
            <v>52616.086599759161</v>
          </cell>
          <cell r="K216">
            <v>45531.003381762741</v>
          </cell>
          <cell r="L216">
            <v>44103.807959874212</v>
          </cell>
        </row>
        <row r="217">
          <cell r="A217" t="str">
            <v>J5Z</v>
          </cell>
          <cell r="B217" t="str">
            <v>J5Z80 : Techniciens transports et tourisme</v>
          </cell>
          <cell r="C217" t="str">
            <v>466b : Responsables commerciaux et administratifs des transports de marchandises (non cadres)</v>
          </cell>
          <cell r="D217">
            <v>9767.0030232632216</v>
          </cell>
          <cell r="E217">
            <v>6232.321996822141</v>
          </cell>
          <cell r="F217">
            <v>5244.5015107796535</v>
          </cell>
          <cell r="G217">
            <v>6173.5508197623458</v>
          </cell>
          <cell r="H217">
            <v>7517.4328082963466</v>
          </cell>
          <cell r="I217">
            <v>8149.3620695036843</v>
          </cell>
          <cell r="J217">
            <v>8881.0073949924372</v>
          </cell>
          <cell r="K217">
            <v>10273.998520086876</v>
          </cell>
          <cell r="L217">
            <v>10146.003154710355</v>
          </cell>
        </row>
        <row r="218">
          <cell r="A218" t="str">
            <v>J6Z</v>
          </cell>
          <cell r="B218" t="str">
            <v>J6Z90 : Cadres des transports</v>
          </cell>
          <cell r="C218" t="str">
            <v>389a : Ingénieurs et cadres techniques de l’exploitation des transports</v>
          </cell>
          <cell r="D218">
            <v>33523.896726391642</v>
          </cell>
          <cell r="E218">
            <v>18504.088821216559</v>
          </cell>
          <cell r="F218">
            <v>17984.910977635984</v>
          </cell>
          <cell r="G218">
            <v>24232.809841875172</v>
          </cell>
          <cell r="H218">
            <v>13787.662915018156</v>
          </cell>
          <cell r="I218">
            <v>24458.780392905217</v>
          </cell>
          <cell r="J218">
            <v>39003.616698951417</v>
          </cell>
          <cell r="K218">
            <v>33304.935087041107</v>
          </cell>
          <cell r="L218">
            <v>28263.138393182413</v>
          </cell>
        </row>
        <row r="219">
          <cell r="A219" t="str">
            <v>J6Z</v>
          </cell>
          <cell r="B219" t="str">
            <v>J6Z90 : Cadres des transports</v>
          </cell>
          <cell r="C219" t="str">
            <v>451d : Ingénieurs du contrôle de la navigation aérienne</v>
          </cell>
          <cell r="D219">
            <v>2165.4772261104349</v>
          </cell>
          <cell r="E219">
            <v>2007.8828218241802</v>
          </cell>
          <cell r="F219">
            <v>2366.8802112871067</v>
          </cell>
          <cell r="G219">
            <v>1409.8067430531321</v>
          </cell>
          <cell r="H219">
            <v>3115.9837516822354</v>
          </cell>
          <cell r="I219">
            <v>2647.9814243411638</v>
          </cell>
          <cell r="J219">
            <v>2869.3754443081853</v>
          </cell>
          <cell r="K219">
            <v>1873.9624614999636</v>
          </cell>
          <cell r="L219">
            <v>1753.0937725231556</v>
          </cell>
        </row>
        <row r="220">
          <cell r="A220" t="str">
            <v>J6Z</v>
          </cell>
          <cell r="B220" t="str">
            <v>J6Z91 : Personnels navigants de l'aviation</v>
          </cell>
          <cell r="C220" t="str">
            <v>389b : Officiers et cadres navigants techniques et commerciaux de l’aviation civile</v>
          </cell>
          <cell r="D220">
            <v>13137.465444725904</v>
          </cell>
          <cell r="E220">
            <v>13405.349242140217</v>
          </cell>
          <cell r="F220">
            <v>12187.355016112931</v>
          </cell>
          <cell r="G220">
            <v>9942.0746378262429</v>
          </cell>
          <cell r="H220">
            <v>7442.4960925378691</v>
          </cell>
          <cell r="I220">
            <v>6730.01334082824</v>
          </cell>
          <cell r="J220">
            <v>10829.281392097388</v>
          </cell>
          <cell r="K220">
            <v>14707.567906806986</v>
          </cell>
          <cell r="L220">
            <v>13875.547035273335</v>
          </cell>
        </row>
        <row r="221">
          <cell r="A221" t="str">
            <v>J6Z</v>
          </cell>
          <cell r="B221" t="str">
            <v>J6Z92 : Ingénieurs et cadres logistique</v>
          </cell>
          <cell r="C221" t="str">
            <v>387b : Ingénieurs et cadres de la logistique, du planning et de l’ordonnancement</v>
          </cell>
          <cell r="D221">
            <v>36706.692124177469</v>
          </cell>
          <cell r="E221">
            <v>30679.484222288502</v>
          </cell>
          <cell r="F221">
            <v>24200.024873872426</v>
          </cell>
          <cell r="G221">
            <v>32302.104576546302</v>
          </cell>
          <cell r="H221">
            <v>39416.984300322998</v>
          </cell>
          <cell r="I221">
            <v>35167.550426591479</v>
          </cell>
          <cell r="J221">
            <v>33272.32139458094</v>
          </cell>
          <cell r="K221">
            <v>34985.052173949916</v>
          </cell>
          <cell r="L221">
            <v>41862.70280400155</v>
          </cell>
        </row>
        <row r="222">
          <cell r="A222" t="str">
            <v>K0Z</v>
          </cell>
          <cell r="B222" t="str">
            <v>K0Z20 : ONQ divers type artisanal</v>
          </cell>
          <cell r="C222" t="str">
            <v>685a : Ouvriers non qualifiés divers de type artisanal</v>
          </cell>
          <cell r="D222">
            <v>57062.736256060663</v>
          </cell>
          <cell r="E222">
            <v>59104.868782292571</v>
          </cell>
          <cell r="F222">
            <v>71339.378527349123</v>
          </cell>
          <cell r="G222">
            <v>50796.704147331526</v>
          </cell>
          <cell r="H222">
            <v>51058.512192266819</v>
          </cell>
          <cell r="I222">
            <v>45671.683502285094</v>
          </cell>
          <cell r="J222">
            <v>48059.196808444205</v>
          </cell>
          <cell r="K222">
            <v>61416.622933288178</v>
          </cell>
          <cell r="L222">
            <v>61712.389026449608</v>
          </cell>
        </row>
        <row r="223">
          <cell r="A223" t="str">
            <v>K0Z</v>
          </cell>
          <cell r="B223" t="str">
            <v>K0Z40 : Artisans et OQ divers type artisanal</v>
          </cell>
          <cell r="C223" t="str">
            <v>214e : Artisans d’art</v>
          </cell>
          <cell r="D223">
            <v>12230.7378150734</v>
          </cell>
          <cell r="E223">
            <v>9914.2829423909443</v>
          </cell>
          <cell r="F223">
            <v>12214.880297623984</v>
          </cell>
          <cell r="G223">
            <v>14551.301286133521</v>
          </cell>
          <cell r="H223">
            <v>10338.292148830125</v>
          </cell>
          <cell r="I223">
            <v>11973.97802581159</v>
          </cell>
          <cell r="J223">
            <v>9493.9603280146621</v>
          </cell>
          <cell r="K223">
            <v>14749.32181026547</v>
          </cell>
          <cell r="L223">
            <v>12448.931306940063</v>
          </cell>
        </row>
        <row r="224">
          <cell r="A224" t="str">
            <v>K0Z</v>
          </cell>
          <cell r="B224" t="str">
            <v>K0Z40 : Artisans et OQ divers type artisanal</v>
          </cell>
          <cell r="C224" t="str">
            <v>214f : Autres artisans de fabrication (y.c. horlogers, matériel de précision)</v>
          </cell>
          <cell r="D224">
            <v>12095.689224303043</v>
          </cell>
          <cell r="E224">
            <v>16687.980454065044</v>
          </cell>
          <cell r="F224">
            <v>15226.290917121907</v>
          </cell>
          <cell r="G224">
            <v>7566.2832806152255</v>
          </cell>
          <cell r="H224">
            <v>5784.2716297999823</v>
          </cell>
          <cell r="I224">
            <v>9897.0751541519585</v>
          </cell>
          <cell r="J224">
            <v>12019.371370037994</v>
          </cell>
          <cell r="K224">
            <v>12091.656755261798</v>
          </cell>
          <cell r="L224">
            <v>12176.039547609334</v>
          </cell>
        </row>
        <row r="225">
          <cell r="A225" t="str">
            <v>K0Z</v>
          </cell>
          <cell r="B225" t="str">
            <v>K0Z40 : Artisans et OQ divers type artisanal</v>
          </cell>
          <cell r="C225" t="str">
            <v>217d : Artisans teinturiers, blanchisseurs 0 à 9 salariés</v>
          </cell>
          <cell r="D225">
            <v>7267.2690405471994</v>
          </cell>
          <cell r="E225">
            <v>5397.1606622729341</v>
          </cell>
          <cell r="F225">
            <v>6343.3881051660264</v>
          </cell>
          <cell r="G225">
            <v>4034.1932491011244</v>
          </cell>
          <cell r="H225">
            <v>8270.9139267634109</v>
          </cell>
          <cell r="I225">
            <v>11132.713147135528</v>
          </cell>
          <cell r="J225">
            <v>9835.5538469187832</v>
          </cell>
          <cell r="K225">
            <v>6990.7752765671739</v>
          </cell>
          <cell r="L225">
            <v>4975.4779981556421</v>
          </cell>
        </row>
        <row r="226">
          <cell r="A226" t="str">
            <v>K0Z</v>
          </cell>
          <cell r="B226" t="str">
            <v>K0Z40 : Artisans et OQ divers type artisanal</v>
          </cell>
          <cell r="C226" t="str">
            <v>637b : Ouvriers d’art</v>
          </cell>
          <cell r="D226">
            <v>15434.096107036055</v>
          </cell>
          <cell r="E226">
            <v>19996.033002921609</v>
          </cell>
          <cell r="F226">
            <v>20728.936225154659</v>
          </cell>
          <cell r="G226">
            <v>16473.339015084501</v>
          </cell>
          <cell r="H226">
            <v>16534.363348655617</v>
          </cell>
          <cell r="I226">
            <v>19720.667783527173</v>
          </cell>
          <cell r="J226">
            <v>13441.097045994866</v>
          </cell>
          <cell r="K226">
            <v>14178.861658959182</v>
          </cell>
          <cell r="L226">
            <v>18682.329616154111</v>
          </cell>
        </row>
        <row r="227">
          <cell r="A227" t="str">
            <v>K0Z</v>
          </cell>
          <cell r="B227" t="str">
            <v>K0Z40 : Artisans et OQ divers type artisanal</v>
          </cell>
          <cell r="C227" t="str">
            <v>637d : Ouvriers qualifiés divers de type artisanal</v>
          </cell>
          <cell r="D227">
            <v>19779.558293862428</v>
          </cell>
          <cell r="E227">
            <v>14315.393403051445</v>
          </cell>
          <cell r="F227">
            <v>19396.416451972556</v>
          </cell>
          <cell r="G227">
            <v>17096.905334528597</v>
          </cell>
          <cell r="H227">
            <v>19540.988495612255</v>
          </cell>
          <cell r="I227">
            <v>17987.419705719516</v>
          </cell>
          <cell r="J227">
            <v>17428.914064903387</v>
          </cell>
          <cell r="K227">
            <v>19737.237208794519</v>
          </cell>
          <cell r="L227">
            <v>22172.523607889376</v>
          </cell>
        </row>
        <row r="228">
          <cell r="A228" t="str">
            <v>L0Z</v>
          </cell>
          <cell r="B228" t="str">
            <v>L0Z60 : Secrétaires bureautique</v>
          </cell>
          <cell r="C228" t="str">
            <v>542a : Secrétaires</v>
          </cell>
          <cell r="D228">
            <v>462593.55606486928</v>
          </cell>
          <cell r="E228">
            <v>545348.283282444</v>
          </cell>
          <cell r="F228">
            <v>485787.91520041478</v>
          </cell>
          <cell r="G228">
            <v>501939.92898073327</v>
          </cell>
          <cell r="H228">
            <v>468871.5132204672</v>
          </cell>
          <cell r="I228">
            <v>473461.20618400874</v>
          </cell>
          <cell r="J228">
            <v>487348.3289162963</v>
          </cell>
          <cell r="K228">
            <v>463730.68495742546</v>
          </cell>
          <cell r="L228">
            <v>436701.65432088618</v>
          </cell>
        </row>
        <row r="229">
          <cell r="A229" t="str">
            <v>L0Z</v>
          </cell>
          <cell r="B229" t="str">
            <v>L0Z60 : Secrétaires bureautique</v>
          </cell>
          <cell r="C229" t="str">
            <v>542b : Dactylos, sténodactylos (sans secrétariat), opérateurs de traitement de texte</v>
          </cell>
          <cell r="D229">
            <v>7571.9754546223148</v>
          </cell>
          <cell r="E229">
            <v>8060.11167403742</v>
          </cell>
          <cell r="F229">
            <v>9386.4155932966878</v>
          </cell>
          <cell r="G229">
            <v>9534.9431041773387</v>
          </cell>
          <cell r="H229">
            <v>8060.1095406011709</v>
          </cell>
          <cell r="I229">
            <v>8439.2266991641281</v>
          </cell>
          <cell r="J229">
            <v>8340.0689920783461</v>
          </cell>
          <cell r="K229">
            <v>8004.6167387786863</v>
          </cell>
          <cell r="L229">
            <v>6371.2406330099093</v>
          </cell>
        </row>
        <row r="230">
          <cell r="A230" t="str">
            <v>L1Z</v>
          </cell>
          <cell r="B230" t="str">
            <v>L1Z60 : Employés de la comptabilité</v>
          </cell>
          <cell r="C230" t="str">
            <v>543a : Employés des services comptables ou financiers</v>
          </cell>
          <cell r="D230">
            <v>369525.42403675668</v>
          </cell>
          <cell r="E230">
            <v>394629.81015888177</v>
          </cell>
          <cell r="F230">
            <v>392100.69644432369</v>
          </cell>
          <cell r="G230">
            <v>382810.49950931047</v>
          </cell>
          <cell r="H230">
            <v>338938.87022797466</v>
          </cell>
          <cell r="I230">
            <v>362943.60502320045</v>
          </cell>
          <cell r="J230">
            <v>377960.92468267336</v>
          </cell>
          <cell r="K230">
            <v>374760.18809212255</v>
          </cell>
          <cell r="L230">
            <v>355855.15933547431</v>
          </cell>
        </row>
        <row r="231">
          <cell r="A231" t="str">
            <v>L2Z</v>
          </cell>
          <cell r="B231" t="str">
            <v>L2Z60 : Agts d'accueil et d'information</v>
          </cell>
          <cell r="C231" t="str">
            <v>313a : Aides familiaux non salariés de professions libérales effectuant un travail administratif</v>
          </cell>
          <cell r="D231">
            <v>3327.8508030285325</v>
          </cell>
          <cell r="E231">
            <v>7368.8300243686326</v>
          </cell>
          <cell r="F231">
            <v>6380.9902111311758</v>
          </cell>
          <cell r="G231">
            <v>4879.3579622429233</v>
          </cell>
          <cell r="H231">
            <v>5231.8173016393457</v>
          </cell>
          <cell r="I231">
            <v>5594.3846727170085</v>
          </cell>
          <cell r="J231">
            <v>5408.7879447139358</v>
          </cell>
          <cell r="K231">
            <v>2704.0877077023792</v>
          </cell>
          <cell r="L231">
            <v>1870.6767566692827</v>
          </cell>
        </row>
        <row r="232">
          <cell r="A232" t="str">
            <v>L2Z</v>
          </cell>
          <cell r="B232" t="str">
            <v>L2Z60 : Agts d'accueil et d'information</v>
          </cell>
          <cell r="C232" t="str">
            <v>541a : Agents et hôtesses d’accueil et d’information (hors hôtellerie)</v>
          </cell>
          <cell r="D232">
            <v>65232.045951160253</v>
          </cell>
          <cell r="E232">
            <v>59759.232452357282</v>
          </cell>
          <cell r="F232">
            <v>65449.4386063251</v>
          </cell>
          <cell r="G232">
            <v>58299.472026089643</v>
          </cell>
          <cell r="H232">
            <v>55968.861219446953</v>
          </cell>
          <cell r="I232">
            <v>57306.517189166305</v>
          </cell>
          <cell r="J232">
            <v>65339.023284505434</v>
          </cell>
          <cell r="K232">
            <v>62746.75536257567</v>
          </cell>
          <cell r="L232">
            <v>67610.359206399648</v>
          </cell>
        </row>
        <row r="233">
          <cell r="A233" t="str">
            <v>L2Z</v>
          </cell>
          <cell r="B233" t="str">
            <v>L2Z60 : Agts d'accueil et d'information</v>
          </cell>
          <cell r="C233" t="str">
            <v>541d : Standardistes, téléphonistes</v>
          </cell>
          <cell r="D233">
            <v>16653.836045697983</v>
          </cell>
          <cell r="E233">
            <v>24170.81667366581</v>
          </cell>
          <cell r="F233">
            <v>22529.265529962944</v>
          </cell>
          <cell r="G233">
            <v>21676.716362725219</v>
          </cell>
          <cell r="H233">
            <v>23950.420737177908</v>
          </cell>
          <cell r="I233">
            <v>22771.032559827818</v>
          </cell>
          <cell r="J233">
            <v>16684.1295850028</v>
          </cell>
          <cell r="K233">
            <v>17240.1219212627</v>
          </cell>
          <cell r="L233">
            <v>16037.256630828444</v>
          </cell>
        </row>
        <row r="234">
          <cell r="A234" t="str">
            <v>L2Z</v>
          </cell>
          <cell r="B234" t="str">
            <v>L2Z61 : Agts administratifs divers</v>
          </cell>
          <cell r="C234" t="str">
            <v>543d : Employés administratifs divers d’entreprises</v>
          </cell>
          <cell r="D234">
            <v>337158.73784102668</v>
          </cell>
          <cell r="E234">
            <v>367699.52853424317</v>
          </cell>
          <cell r="F234">
            <v>325511.44689146581</v>
          </cell>
          <cell r="G234">
            <v>336359.34743055224</v>
          </cell>
          <cell r="H234">
            <v>342928.22399679816</v>
          </cell>
          <cell r="I234">
            <v>327508.96091357036</v>
          </cell>
          <cell r="J234">
            <v>335882.49688857287</v>
          </cell>
          <cell r="K234">
            <v>352107.92561607773</v>
          </cell>
          <cell r="L234">
            <v>323485.79101842933</v>
          </cell>
        </row>
        <row r="235">
          <cell r="A235" t="str">
            <v>L3Z</v>
          </cell>
          <cell r="B235" t="str">
            <v>L3Z80 : Secrétaires de direction</v>
          </cell>
          <cell r="C235" t="str">
            <v>461a : Personnel de secrétariat de niveau supérieur, secrétaires de direction (non cadres)</v>
          </cell>
          <cell r="D235">
            <v>164814.34980497698</v>
          </cell>
          <cell r="E235">
            <v>143833.73562404126</v>
          </cell>
          <cell r="F235">
            <v>158416.46048963314</v>
          </cell>
          <cell r="G235">
            <v>173665.57845711251</v>
          </cell>
          <cell r="H235">
            <v>157119.45060009341</v>
          </cell>
          <cell r="I235">
            <v>165034.50684643717</v>
          </cell>
          <cell r="J235">
            <v>168739.12560180321</v>
          </cell>
          <cell r="K235">
            <v>158806.27072534678</v>
          </cell>
          <cell r="L235">
            <v>166897.65308778099</v>
          </cell>
        </row>
        <row r="236">
          <cell r="A236" t="str">
            <v>L4Z</v>
          </cell>
          <cell r="B236" t="str">
            <v>L4Z80 : Techniciens administratifs</v>
          </cell>
          <cell r="C236" t="str">
            <v>461e : Maîtrise et techniciens administratifs des services juridiques ou du personnel</v>
          </cell>
          <cell r="D236">
            <v>108294.91693969828</v>
          </cell>
          <cell r="E236">
            <v>74116.563108337024</v>
          </cell>
          <cell r="F236">
            <v>79818.35536316529</v>
          </cell>
          <cell r="G236">
            <v>79958.95396483058</v>
          </cell>
          <cell r="H236">
            <v>84435.367759480563</v>
          </cell>
          <cell r="I236">
            <v>101594.66719287969</v>
          </cell>
          <cell r="J236">
            <v>102678.22275155497</v>
          </cell>
          <cell r="K236">
            <v>107828.29077172434</v>
          </cell>
          <cell r="L236">
            <v>114378.23729581552</v>
          </cell>
        </row>
        <row r="237">
          <cell r="A237" t="str">
            <v>L4Z</v>
          </cell>
          <cell r="B237" t="str">
            <v>L4Z80 : Techniciens administratifs</v>
          </cell>
          <cell r="C237" t="str">
            <v>461f : Maîtrise et techniciens administratifs des autres services administratifs</v>
          </cell>
          <cell r="D237">
            <v>128068.69370730217</v>
          </cell>
          <cell r="E237">
            <v>100110.4601817779</v>
          </cell>
          <cell r="F237">
            <v>99458.437566460037</v>
          </cell>
          <cell r="G237">
            <v>102243.2430573178</v>
          </cell>
          <cell r="H237">
            <v>112529.72009048521</v>
          </cell>
          <cell r="I237">
            <v>123413.80244167728</v>
          </cell>
          <cell r="J237">
            <v>139699.01237774198</v>
          </cell>
          <cell r="K237">
            <v>118767.92032787621</v>
          </cell>
          <cell r="L237">
            <v>125739.14841628828</v>
          </cell>
        </row>
        <row r="238">
          <cell r="A238" t="str">
            <v>L4Z</v>
          </cell>
          <cell r="B238" t="str">
            <v>L4Z81 : Techniciens compt. et financiers</v>
          </cell>
          <cell r="C238" t="str">
            <v>461d : Maîtrise et techniciens des services financiers ou comptables</v>
          </cell>
          <cell r="D238">
            <v>118867.7451351387</v>
          </cell>
          <cell r="E238">
            <v>111187.61218416624</v>
          </cell>
          <cell r="F238">
            <v>127652.49139615272</v>
          </cell>
          <cell r="G238">
            <v>125090.5310255912</v>
          </cell>
          <cell r="H238">
            <v>117065.47014607525</v>
          </cell>
          <cell r="I238">
            <v>109825.52163114495</v>
          </cell>
          <cell r="J238">
            <v>113457.69671866846</v>
          </cell>
          <cell r="K238">
            <v>116338.96420415799</v>
          </cell>
          <cell r="L238">
            <v>126806.5744825897</v>
          </cell>
        </row>
        <row r="239">
          <cell r="A239" t="str">
            <v>L5Z</v>
          </cell>
          <cell r="B239" t="str">
            <v>L5Z90 : Cadres adm. compt. et financiers</v>
          </cell>
          <cell r="C239" t="str">
            <v>312c : Experts comptables, comptables agréés, libéraux</v>
          </cell>
          <cell r="D239">
            <v>13524.989033965872</v>
          </cell>
          <cell r="E239">
            <v>11088.997762974222</v>
          </cell>
          <cell r="F239">
            <v>12122.77816380908</v>
          </cell>
          <cell r="G239">
            <v>19017.398499978892</v>
          </cell>
          <cell r="H239">
            <v>19961.877447986168</v>
          </cell>
          <cell r="I239">
            <v>9602.5395764376699</v>
          </cell>
          <cell r="J239">
            <v>7950.0161220598666</v>
          </cell>
          <cell r="K239">
            <v>16419.81981039024</v>
          </cell>
          <cell r="L239">
            <v>16205.131169447508</v>
          </cell>
        </row>
        <row r="240">
          <cell r="A240" t="str">
            <v>L5Z</v>
          </cell>
          <cell r="B240" t="str">
            <v>L5Z90 : Cadres adm. compt. et financiers</v>
          </cell>
          <cell r="C240" t="str">
            <v>312d : Conseils et experts libéraux en études économiques, organisation et recrutement, gestion et fiscalité</v>
          </cell>
          <cell r="D240">
            <v>29980.600747200737</v>
          </cell>
          <cell r="E240">
            <v>22349.80689864399</v>
          </cell>
          <cell r="F240">
            <v>21382.126815201857</v>
          </cell>
          <cell r="G240">
            <v>18643.243351813217</v>
          </cell>
          <cell r="H240">
            <v>24864.93191436517</v>
          </cell>
          <cell r="I240">
            <v>29116.89400801493</v>
          </cell>
          <cell r="J240">
            <v>33330.583588182955</v>
          </cell>
          <cell r="K240">
            <v>25571.650644311259</v>
          </cell>
          <cell r="L240">
            <v>31039.568009107996</v>
          </cell>
        </row>
        <row r="241">
          <cell r="A241" t="str">
            <v>L5Z</v>
          </cell>
          <cell r="B241" t="str">
            <v>L5Z90 : Cadres adm. compt. et financiers</v>
          </cell>
          <cell r="C241" t="str">
            <v>372a : Cadres chargés d’études économiques, financières, commerciales</v>
          </cell>
          <cell r="D241">
            <v>38222.574317340608</v>
          </cell>
          <cell r="E241">
            <v>28634.709814569691</v>
          </cell>
          <cell r="F241">
            <v>27755.504239461225</v>
          </cell>
          <cell r="G241">
            <v>23102.566592674211</v>
          </cell>
          <cell r="H241">
            <v>24672.253953962798</v>
          </cell>
          <cell r="I241">
            <v>30243.290089758142</v>
          </cell>
          <cell r="J241">
            <v>40292.423741719147</v>
          </cell>
          <cell r="K241">
            <v>39629.416096325105</v>
          </cell>
          <cell r="L241">
            <v>34745.883113977572</v>
          </cell>
        </row>
        <row r="242">
          <cell r="A242" t="str">
            <v>L5Z</v>
          </cell>
          <cell r="B242" t="str">
            <v>L5Z90 : Cadres adm. compt. et financiers</v>
          </cell>
          <cell r="C242" t="str">
            <v>372b : Cadres de l’organisation ou du contrôle des services administratifs et financiers</v>
          </cell>
          <cell r="D242">
            <v>83489.39065543162</v>
          </cell>
          <cell r="E242">
            <v>80236.96329311069</v>
          </cell>
          <cell r="F242">
            <v>74932.485453865316</v>
          </cell>
          <cell r="G242">
            <v>64419.856988272033</v>
          </cell>
          <cell r="H242">
            <v>70629.758698217338</v>
          </cell>
          <cell r="I242">
            <v>75115.21438719015</v>
          </cell>
          <cell r="J242">
            <v>81064.063298876747</v>
          </cell>
          <cell r="K242">
            <v>84098.241457520882</v>
          </cell>
          <cell r="L242">
            <v>85305.867209897231</v>
          </cell>
        </row>
        <row r="243">
          <cell r="A243" t="str">
            <v>L5Z</v>
          </cell>
          <cell r="B243" t="str">
            <v>L5Z90 : Cadres adm. compt. et financiers</v>
          </cell>
          <cell r="C243" t="str">
            <v>373a : Cadres des services financiers ou comptables des grandes entreprises</v>
          </cell>
          <cell r="D243">
            <v>14839.540588646496</v>
          </cell>
          <cell r="E243">
            <v>14247.756469738317</v>
          </cell>
          <cell r="F243">
            <v>13178.549716414414</v>
          </cell>
          <cell r="G243">
            <v>15988.435751119285</v>
          </cell>
          <cell r="H243">
            <v>20241.286648511516</v>
          </cell>
          <cell r="I243">
            <v>14402.471828913081</v>
          </cell>
          <cell r="J243">
            <v>14638.862653056223</v>
          </cell>
          <cell r="K243">
            <v>16014.609854166965</v>
          </cell>
          <cell r="L243">
            <v>13865.149258716305</v>
          </cell>
        </row>
        <row r="244">
          <cell r="A244" t="str">
            <v>L5Z</v>
          </cell>
          <cell r="B244" t="str">
            <v>L5Z90 : Cadres adm. compt. et financiers</v>
          </cell>
          <cell r="C244" t="str">
            <v>373b : Cadres des autres services administratifs des grandes entreprises</v>
          </cell>
          <cell r="D244">
            <v>32862.385080226028</v>
          </cell>
          <cell r="E244">
            <v>36090.593625598071</v>
          </cell>
          <cell r="F244">
            <v>40152.926972376466</v>
          </cell>
          <cell r="G244">
            <v>40064.593851107216</v>
          </cell>
          <cell r="H244">
            <v>34269.654241889235</v>
          </cell>
          <cell r="I244">
            <v>34881.305793734602</v>
          </cell>
          <cell r="J244">
            <v>36365.081594510899</v>
          </cell>
          <cell r="K244">
            <v>29982.7045623253</v>
          </cell>
          <cell r="L244">
            <v>32239.369083841877</v>
          </cell>
        </row>
        <row r="245">
          <cell r="A245" t="str">
            <v>L5Z</v>
          </cell>
          <cell r="B245" t="str">
            <v>L5Z90 : Cadres adm. compt. et financiers</v>
          </cell>
          <cell r="C245" t="str">
            <v>373c : Cadres des services financiers ou comptables des petites et moyennes entreprises</v>
          </cell>
          <cell r="D245">
            <v>85232.654908708617</v>
          </cell>
          <cell r="E245">
            <v>76831.042119803606</v>
          </cell>
          <cell r="F245">
            <v>88258.700323283658</v>
          </cell>
          <cell r="G245">
            <v>86683.648008461241</v>
          </cell>
          <cell r="H245">
            <v>71047.476562928263</v>
          </cell>
          <cell r="I245">
            <v>94371.818648016197</v>
          </cell>
          <cell r="J245">
            <v>93105.039759585459</v>
          </cell>
          <cell r="K245">
            <v>82836.810484376125</v>
          </cell>
          <cell r="L245">
            <v>79756.114482164267</v>
          </cell>
        </row>
        <row r="246">
          <cell r="A246" t="str">
            <v>L5Z</v>
          </cell>
          <cell r="B246" t="str">
            <v>L5Z90 : Cadres adm. compt. et financiers</v>
          </cell>
          <cell r="C246" t="str">
            <v>373d : Cadres des autres services administratifs des petites et moyennes entreprises</v>
          </cell>
          <cell r="D246">
            <v>162626.60158832258</v>
          </cell>
          <cell r="E246">
            <v>158887.11902994046</v>
          </cell>
          <cell r="F246">
            <v>153848.73617948542</v>
          </cell>
          <cell r="G246">
            <v>150503.99082461963</v>
          </cell>
          <cell r="H246">
            <v>155111.81841356924</v>
          </cell>
          <cell r="I246">
            <v>152005.87182560228</v>
          </cell>
          <cell r="J246">
            <v>159852.9612796547</v>
          </cell>
          <cell r="K246">
            <v>166438.33168601981</v>
          </cell>
          <cell r="L246">
            <v>161588.51179929316</v>
          </cell>
        </row>
        <row r="247">
          <cell r="A247" t="str">
            <v>L5Z</v>
          </cell>
          <cell r="B247" t="str">
            <v>L5Z91 : Juristes</v>
          </cell>
          <cell r="C247" t="str">
            <v>372e : Juristes</v>
          </cell>
          <cell r="D247">
            <v>32580.163592036872</v>
          </cell>
          <cell r="E247">
            <v>33034.960614090363</v>
          </cell>
          <cell r="F247">
            <v>20901.56032849077</v>
          </cell>
          <cell r="G247">
            <v>23291.266842449804</v>
          </cell>
          <cell r="H247">
            <v>23650.675723471748</v>
          </cell>
          <cell r="I247">
            <v>25140.99722638703</v>
          </cell>
          <cell r="J247">
            <v>29397.221782337521</v>
          </cell>
          <cell r="K247">
            <v>34686.647417581531</v>
          </cell>
          <cell r="L247">
            <v>33656.621576191574</v>
          </cell>
        </row>
        <row r="248">
          <cell r="A248" t="str">
            <v>L5Z</v>
          </cell>
          <cell r="B248" t="str">
            <v>L5Z92 : Cadres ressources humaines</v>
          </cell>
          <cell r="C248" t="str">
            <v>372c : Cadres spécialistes des ressources humaines et du recrutement</v>
          </cell>
          <cell r="D248">
            <v>61501.312644913756</v>
          </cell>
          <cell r="E248">
            <v>43256.22435915134</v>
          </cell>
          <cell r="F248">
            <v>49265.041608912725</v>
          </cell>
          <cell r="G248">
            <v>53726.917252676329</v>
          </cell>
          <cell r="H248">
            <v>54451.516879147443</v>
          </cell>
          <cell r="I248">
            <v>46660.656963154877</v>
          </cell>
          <cell r="J248">
            <v>50888.134956827154</v>
          </cell>
          <cell r="K248">
            <v>65407.971576010437</v>
          </cell>
          <cell r="L248">
            <v>68207.831401903662</v>
          </cell>
        </row>
        <row r="249">
          <cell r="A249" t="str">
            <v>L5Z</v>
          </cell>
          <cell r="B249" t="str">
            <v>L5Z92 : Cadres ressources humaines</v>
          </cell>
          <cell r="C249" t="str">
            <v>372d : Cadres spécialistes de la formation</v>
          </cell>
          <cell r="D249">
            <v>28828.208171100734</v>
          </cell>
          <cell r="E249">
            <v>17620.926054352629</v>
          </cell>
          <cell r="F249">
            <v>21094.975993293367</v>
          </cell>
          <cell r="G249">
            <v>23648.620506980395</v>
          </cell>
          <cell r="H249">
            <v>27999.201682432769</v>
          </cell>
          <cell r="I249">
            <v>30368.465531679365</v>
          </cell>
          <cell r="J249">
            <v>24755.761419608771</v>
          </cell>
          <cell r="K249">
            <v>31199.107722576577</v>
          </cell>
          <cell r="L249">
            <v>30529.755371116858</v>
          </cell>
        </row>
        <row r="250">
          <cell r="A250" t="str">
            <v>L6Z</v>
          </cell>
          <cell r="B250" t="str">
            <v>L6Z00 : Dirigeants de PME</v>
          </cell>
          <cell r="C250" t="str">
            <v>232a : Chefs de moyenne entreprise, de 50 à 499 salariés</v>
          </cell>
          <cell r="D250">
            <v>31077.930410980833</v>
          </cell>
          <cell r="E250">
            <v>21602.110508153521</v>
          </cell>
          <cell r="F250">
            <v>33288.724992239353</v>
          </cell>
          <cell r="G250">
            <v>25796.000113368544</v>
          </cell>
          <cell r="H250">
            <v>29092.939057820116</v>
          </cell>
          <cell r="I250">
            <v>28647.112063424953</v>
          </cell>
          <cell r="J250">
            <v>29853.890924783769</v>
          </cell>
          <cell r="K250">
            <v>29947.880685939053</v>
          </cell>
          <cell r="L250">
            <v>33432.019622219683</v>
          </cell>
        </row>
        <row r="251">
          <cell r="A251" t="str">
            <v>L6Z</v>
          </cell>
          <cell r="B251" t="str">
            <v>L6Z00 : Dirigeants de PME</v>
          </cell>
          <cell r="C251" t="str">
            <v>233a : Chefs d’entreprise du bâtiment et des travaux publics, de 10 à 49 salariés</v>
          </cell>
          <cell r="D251">
            <v>28615.267141187753</v>
          </cell>
          <cell r="E251">
            <v>20443.432935215882</v>
          </cell>
          <cell r="F251">
            <v>21577.557765507197</v>
          </cell>
          <cell r="G251">
            <v>13669.219585389083</v>
          </cell>
          <cell r="H251">
            <v>15851.926309059296</v>
          </cell>
          <cell r="I251">
            <v>21924.586777388729</v>
          </cell>
          <cell r="J251">
            <v>29651.755289892302</v>
          </cell>
          <cell r="K251">
            <v>26891.592081838782</v>
          </cell>
          <cell r="L251">
            <v>29302.454051832177</v>
          </cell>
        </row>
        <row r="252">
          <cell r="A252" t="str">
            <v>L6Z</v>
          </cell>
          <cell r="B252" t="str">
            <v>L6Z00 : Dirigeants de PME</v>
          </cell>
          <cell r="C252" t="str">
            <v>233b : Chefs d’entreprise de l’industrie ou des transports, de 10 à 49 salariés</v>
          </cell>
          <cell r="D252">
            <v>37494.797258220286</v>
          </cell>
          <cell r="E252">
            <v>40342.149079400893</v>
          </cell>
          <cell r="F252">
            <v>38794.938051726196</v>
          </cell>
          <cell r="G252">
            <v>36458.276176048574</v>
          </cell>
          <cell r="H252">
            <v>34985.820942261955</v>
          </cell>
          <cell r="I252">
            <v>39682.685215830963</v>
          </cell>
          <cell r="J252">
            <v>44543.734234547243</v>
          </cell>
          <cell r="K252">
            <v>35062.363512378361</v>
          </cell>
          <cell r="L252">
            <v>32878.294027735239</v>
          </cell>
        </row>
        <row r="253">
          <cell r="A253" t="str">
            <v>L6Z</v>
          </cell>
          <cell r="B253" t="str">
            <v>L6Z00 : Dirigeants de PME</v>
          </cell>
          <cell r="C253" t="str">
            <v>233c : Chefs d’entreprise commerciale, de 10 à 49 salariés</v>
          </cell>
          <cell r="D253">
            <v>32687.592152271292</v>
          </cell>
          <cell r="E253">
            <v>31410.468852925169</v>
          </cell>
          <cell r="F253">
            <v>35269.986369502578</v>
          </cell>
          <cell r="G253">
            <v>37896.635107868839</v>
          </cell>
          <cell r="H253">
            <v>42077.208536432721</v>
          </cell>
          <cell r="I253">
            <v>38327.242082167948</v>
          </cell>
          <cell r="J253">
            <v>28777.211478097353</v>
          </cell>
          <cell r="K253">
            <v>34004.877641325496</v>
          </cell>
          <cell r="L253">
            <v>35280.687337391035</v>
          </cell>
        </row>
        <row r="254">
          <cell r="A254" t="str">
            <v>L6Z</v>
          </cell>
          <cell r="B254" t="str">
            <v>L6Z00 : Dirigeants de PME</v>
          </cell>
          <cell r="C254" t="str">
            <v>233d : Chefs d’entreprise de services, de 10 à 49 salariés</v>
          </cell>
          <cell r="D254">
            <v>27311.102198714889</v>
          </cell>
          <cell r="E254">
            <v>14996.968542302</v>
          </cell>
          <cell r="F254">
            <v>17044.743244957652</v>
          </cell>
          <cell r="G254">
            <v>17881.95364975839</v>
          </cell>
          <cell r="H254">
            <v>21091.166905349113</v>
          </cell>
          <cell r="I254">
            <v>23602.801110929195</v>
          </cell>
          <cell r="J254">
            <v>28007.49581023704</v>
          </cell>
          <cell r="K254">
            <v>27542.942916183056</v>
          </cell>
          <cell r="L254">
            <v>26382.867869724574</v>
          </cell>
        </row>
        <row r="255">
          <cell r="A255" t="str">
            <v>L6Z</v>
          </cell>
          <cell r="B255" t="str">
            <v>L6Z90 : Cad. dirigeants gdes entreprises</v>
          </cell>
          <cell r="C255" t="str">
            <v>231a : Chefs de grande entreprise &gt; 499 salariés</v>
          </cell>
          <cell r="D255">
            <v>7151.0555858018788</v>
          </cell>
          <cell r="E255">
            <v>5817.3303812317508</v>
          </cell>
          <cell r="F255">
            <v>4268.2124330562428</v>
          </cell>
          <cell r="G255">
            <v>4498.1457037704886</v>
          </cell>
          <cell r="H255">
            <v>7324.4111144101016</v>
          </cell>
          <cell r="I255">
            <v>6295.3801156100017</v>
          </cell>
          <cell r="J255">
            <v>7153.4588594172819</v>
          </cell>
          <cell r="K255">
            <v>7253.0278041945294</v>
          </cell>
          <cell r="L255">
            <v>7046.6800937938269</v>
          </cell>
        </row>
        <row r="256">
          <cell r="A256" t="str">
            <v>L6Z</v>
          </cell>
          <cell r="B256" t="str">
            <v>L6Z90 : Cad. dirigeants gdes entreprises</v>
          </cell>
          <cell r="C256" t="str">
            <v>371a : Cadres d’état-major administratifs, financiers, commerciaux des grandes entreprises</v>
          </cell>
          <cell r="D256">
            <v>9340.5467495435078</v>
          </cell>
          <cell r="E256">
            <v>9297.8254748435938</v>
          </cell>
          <cell r="F256">
            <v>6492.5353043045907</v>
          </cell>
          <cell r="G256">
            <v>5606.0944325535875</v>
          </cell>
          <cell r="H256">
            <v>5375.6947529985218</v>
          </cell>
          <cell r="I256">
            <v>9182.2118818197541</v>
          </cell>
          <cell r="J256">
            <v>10940.309712948238</v>
          </cell>
          <cell r="K256">
            <v>8371.081292659459</v>
          </cell>
          <cell r="L256">
            <v>8710.2492430228249</v>
          </cell>
        </row>
        <row r="257">
          <cell r="A257" t="str">
            <v>M0Z</v>
          </cell>
          <cell r="B257" t="str">
            <v>M0Z60 : Employés et opérateurs en informat.</v>
          </cell>
          <cell r="C257" t="str">
            <v>544a : Employés et opérateurs d’exploitation en informatique</v>
          </cell>
          <cell r="D257">
            <v>36647.756376054262</v>
          </cell>
          <cell r="E257">
            <v>39573.673744575462</v>
          </cell>
          <cell r="F257">
            <v>38781.592635921807</v>
          </cell>
          <cell r="G257">
            <v>36900.566178760222</v>
          </cell>
          <cell r="H257">
            <v>34804.570654827105</v>
          </cell>
          <cell r="I257">
            <v>28394.30721870247</v>
          </cell>
          <cell r="J257">
            <v>32059.15482311499</v>
          </cell>
          <cell r="K257">
            <v>37889.804314099274</v>
          </cell>
          <cell r="L257">
            <v>39994.309990948525</v>
          </cell>
        </row>
        <row r="258">
          <cell r="A258" t="str">
            <v>M1Z</v>
          </cell>
          <cell r="B258" t="str">
            <v>M1Z80 : Tech. dévelop. informat.</v>
          </cell>
          <cell r="C258" t="str">
            <v>478a : Techniciens d’étude et de développement en informatique</v>
          </cell>
          <cell r="D258">
            <v>64970.054285740691</v>
          </cell>
          <cell r="E258">
            <v>91723.073432615056</v>
          </cell>
          <cell r="F258">
            <v>87492.963781253173</v>
          </cell>
          <cell r="G258">
            <v>73881.999974772465</v>
          </cell>
          <cell r="H258">
            <v>62874.133204212827</v>
          </cell>
          <cell r="I258">
            <v>61445.569549603242</v>
          </cell>
          <cell r="J258">
            <v>69871.085553920129</v>
          </cell>
          <cell r="K258">
            <v>65323.46925086392</v>
          </cell>
          <cell r="L258">
            <v>59715.608052438045</v>
          </cell>
        </row>
        <row r="259">
          <cell r="A259" t="str">
            <v>M1Z</v>
          </cell>
          <cell r="B259" t="str">
            <v>M1Z81 : Tech. prod maint. informat.</v>
          </cell>
          <cell r="C259" t="str">
            <v>478b : Techniciens de production, d’exploitation en informatique</v>
          </cell>
          <cell r="D259">
            <v>15613.820126002365</v>
          </cell>
          <cell r="E259">
            <v>8126.3482164812522</v>
          </cell>
          <cell r="F259">
            <v>13865.039569047422</v>
          </cell>
          <cell r="G259">
            <v>11848.321700542863</v>
          </cell>
          <cell r="H259">
            <v>10387.156162954972</v>
          </cell>
          <cell r="I259">
            <v>8849.699021258677</v>
          </cell>
          <cell r="J259">
            <v>19540.377205922327</v>
          </cell>
          <cell r="K259">
            <v>14083.991536874131</v>
          </cell>
          <cell r="L259">
            <v>13217.091635210638</v>
          </cell>
        </row>
        <row r="260">
          <cell r="A260" t="str">
            <v>M1Z</v>
          </cell>
          <cell r="B260" t="str">
            <v>M1Z81 : Tech. prod maint. informat.</v>
          </cell>
          <cell r="C260" t="str">
            <v>478c : Techniciens d’installation, de maintenance, support et services aux utilisateurs en informatique</v>
          </cell>
          <cell r="D260">
            <v>59882.004714667361</v>
          </cell>
          <cell r="E260">
            <v>32719.047277748381</v>
          </cell>
          <cell r="F260">
            <v>45445.928431871522</v>
          </cell>
          <cell r="G260">
            <v>45767.089210876431</v>
          </cell>
          <cell r="H260">
            <v>36537.247957044754</v>
          </cell>
          <cell r="I260">
            <v>31618.087318223617</v>
          </cell>
          <cell r="J260">
            <v>57469.037814560048</v>
          </cell>
          <cell r="K260">
            <v>67872.467111425256</v>
          </cell>
          <cell r="L260">
            <v>54304.509218016792</v>
          </cell>
        </row>
        <row r="261">
          <cell r="A261" t="str">
            <v>M1Z</v>
          </cell>
          <cell r="B261" t="str">
            <v>M1Z81 : Tech. prod maint. informat.</v>
          </cell>
          <cell r="C261" t="str">
            <v>478d : Techniciens des télécommunications et de l’informatique des réseaux</v>
          </cell>
          <cell r="D261">
            <v>31048.60128063857</v>
          </cell>
          <cell r="E261">
            <v>32640.171576419616</v>
          </cell>
          <cell r="F261">
            <v>30520.914300403449</v>
          </cell>
          <cell r="G261">
            <v>37399.695952095382</v>
          </cell>
          <cell r="H261">
            <v>27717.053935338543</v>
          </cell>
          <cell r="I261">
            <v>36975.725935286406</v>
          </cell>
          <cell r="J261">
            <v>34982.252331660566</v>
          </cell>
          <cell r="K261">
            <v>29186.244966066755</v>
          </cell>
          <cell r="L261">
            <v>28977.306544188381</v>
          </cell>
        </row>
        <row r="262">
          <cell r="A262" t="str">
            <v>M2Z</v>
          </cell>
          <cell r="B262" t="str">
            <v>M2Z90 : Ingénieurs et chefs de projets informat.</v>
          </cell>
          <cell r="C262" t="str">
            <v>388a : Ingénieurs et cadres d’étude, recherche et développement en informatique</v>
          </cell>
          <cell r="D262">
            <v>277041.75481500541</v>
          </cell>
          <cell r="E262">
            <v>242916.93074691811</v>
          </cell>
          <cell r="F262">
            <v>250919.86040633172</v>
          </cell>
          <cell r="G262">
            <v>279518.04891467222</v>
          </cell>
          <cell r="H262">
            <v>314446.23953832191</v>
          </cell>
          <cell r="I262">
            <v>277849.9383132892</v>
          </cell>
          <cell r="J262">
            <v>256989.89198680638</v>
          </cell>
          <cell r="K262">
            <v>288052.23223410273</v>
          </cell>
          <cell r="L262">
            <v>286083.14022410719</v>
          </cell>
        </row>
        <row r="263">
          <cell r="A263" t="str">
            <v>M2Z</v>
          </cell>
          <cell r="B263" t="str">
            <v>M2Z90 : Ingénieurs et chefs de projets informat.</v>
          </cell>
          <cell r="C263" t="str">
            <v>388c : Chefs de projets informatiques, responsables informatiques</v>
          </cell>
          <cell r="D263">
            <v>11361.114987967101</v>
          </cell>
          <cell r="E263">
            <v>435.86144004089681</v>
          </cell>
          <cell r="F263">
            <v>2876.1221741319355</v>
          </cell>
          <cell r="G263">
            <v>4287.3474616704161</v>
          </cell>
          <cell r="H263">
            <v>7199.7417622370549</v>
          </cell>
          <cell r="I263">
            <v>7599.6888243575522</v>
          </cell>
          <cell r="J263">
            <v>11229.70781964444</v>
          </cell>
          <cell r="K263">
            <v>10315.405303258414</v>
          </cell>
          <cell r="L263">
            <v>12538.231840998453</v>
          </cell>
        </row>
        <row r="264">
          <cell r="A264" t="str">
            <v>M2Z</v>
          </cell>
          <cell r="B264" t="str">
            <v>M2Z91 : Ingénieurs et cad. adm. maintenance informat.</v>
          </cell>
          <cell r="C264" t="str">
            <v>388b : Ingénieurs et cadres d’administration, maintenance, support et services aux utilisateurs en informatique</v>
          </cell>
          <cell r="D264">
            <v>17824.423759611574</v>
          </cell>
          <cell r="E264">
            <v>6500.3046408161617</v>
          </cell>
          <cell r="F264">
            <v>9900.2591738306965</v>
          </cell>
          <cell r="G264">
            <v>13200.149830291015</v>
          </cell>
          <cell r="H264">
            <v>13539.765257987116</v>
          </cell>
          <cell r="I264">
            <v>11924.42672963624</v>
          </cell>
          <cell r="J264">
            <v>12238.362264810938</v>
          </cell>
          <cell r="K264">
            <v>16231.558009776601</v>
          </cell>
          <cell r="L264">
            <v>25003.35100424719</v>
          </cell>
        </row>
        <row r="265">
          <cell r="A265" t="str">
            <v>M2Z</v>
          </cell>
          <cell r="B265" t="str">
            <v>M2Z92 : Ingénieurs et cad. télécom</v>
          </cell>
          <cell r="C265" t="str">
            <v>388e : Ingénieurs et cadres spécialistes des télécommunications</v>
          </cell>
          <cell r="D265">
            <v>18403.660089071742</v>
          </cell>
          <cell r="E265">
            <v>17111.863970314003</v>
          </cell>
          <cell r="F265">
            <v>18694.607845732113</v>
          </cell>
          <cell r="G265">
            <v>25571.772723060461</v>
          </cell>
          <cell r="H265">
            <v>15521.857072023624</v>
          </cell>
          <cell r="I265">
            <v>20664.157028708807</v>
          </cell>
          <cell r="J265">
            <v>15330.000358092058</v>
          </cell>
          <cell r="K265">
            <v>19678.231705273192</v>
          </cell>
          <cell r="L265">
            <v>20202.748203849977</v>
          </cell>
        </row>
        <row r="266">
          <cell r="A266" t="str">
            <v>N0Z</v>
          </cell>
          <cell r="B266" t="str">
            <v>N0Z90 : Ingénieurs et cad. d'étude, RD (industrie)</v>
          </cell>
          <cell r="C266" t="str">
            <v>312e : Ingénieurs conseils libéraux en études techniques</v>
          </cell>
          <cell r="D266">
            <v>37772.681689284342</v>
          </cell>
          <cell r="E266">
            <v>22044.972306090924</v>
          </cell>
          <cell r="F266">
            <v>25522.062075842485</v>
          </cell>
          <cell r="G266">
            <v>27081.460229139149</v>
          </cell>
          <cell r="H266">
            <v>28538.758899410157</v>
          </cell>
          <cell r="I266">
            <v>32740.130420819827</v>
          </cell>
          <cell r="J266">
            <v>33234.596750171964</v>
          </cell>
          <cell r="K266">
            <v>35484.012801776429</v>
          </cell>
          <cell r="L266">
            <v>44599.435515904646</v>
          </cell>
        </row>
        <row r="267">
          <cell r="A267" t="str">
            <v>N0Z</v>
          </cell>
          <cell r="B267" t="str">
            <v>N0Z90 : Ingénieurs et cad. d'étude, RD (industrie)</v>
          </cell>
          <cell r="C267" t="str">
            <v>383a : Ingénieurs et cadres d’étude, recherche et développement en électricité, électronique</v>
          </cell>
          <cell r="D267">
            <v>64521.419777457042</v>
          </cell>
          <cell r="E267">
            <v>49041.822886781731</v>
          </cell>
          <cell r="F267">
            <v>50414.315130900766</v>
          </cell>
          <cell r="G267">
            <v>50766.2930795434</v>
          </cell>
          <cell r="H267">
            <v>51078.3835994193</v>
          </cell>
          <cell r="I267">
            <v>65172.93987645446</v>
          </cell>
          <cell r="J267">
            <v>76506.375711272762</v>
          </cell>
          <cell r="K267">
            <v>57397.945129830761</v>
          </cell>
          <cell r="L267">
            <v>59659.938491267581</v>
          </cell>
        </row>
        <row r="268">
          <cell r="A268" t="str">
            <v>N0Z</v>
          </cell>
          <cell r="B268" t="str">
            <v>N0Z90 : Ingénieurs et cad. d'étude, RD (industrie)</v>
          </cell>
          <cell r="C268" t="str">
            <v>384a : Ingénieurs et cadres d’étude, recherche et développement en mécanique et travail des métaux</v>
          </cell>
          <cell r="D268">
            <v>80067.987216010297</v>
          </cell>
          <cell r="E268">
            <v>53740.748348599082</v>
          </cell>
          <cell r="F268">
            <v>56599.030896575314</v>
          </cell>
          <cell r="G268">
            <v>58795.920456068539</v>
          </cell>
          <cell r="H268">
            <v>63791.60498769566</v>
          </cell>
          <cell r="I268">
            <v>73207.156098140549</v>
          </cell>
          <cell r="J268">
            <v>88364.716671859511</v>
          </cell>
          <cell r="K268">
            <v>81172.032658099255</v>
          </cell>
          <cell r="L268">
            <v>70667.212318072154</v>
          </cell>
        </row>
        <row r="269">
          <cell r="A269" t="str">
            <v>N0Z</v>
          </cell>
          <cell r="B269" t="str">
            <v>N0Z90 : Ingénieurs et cad. d'étude, RD (industrie)</v>
          </cell>
          <cell r="C269" t="str">
            <v>385a : Ingénieurs et cadres d’étude, recherche et développement des industries de transformation</v>
          </cell>
          <cell r="D269">
            <v>61423.831933500951</v>
          </cell>
          <cell r="E269">
            <v>43127.493761126811</v>
          </cell>
          <cell r="F269">
            <v>54338.036781800234</v>
          </cell>
          <cell r="G269">
            <v>54738.682265693147</v>
          </cell>
          <cell r="H269">
            <v>57917.577252082854</v>
          </cell>
          <cell r="I269">
            <v>61338.469826372886</v>
          </cell>
          <cell r="J269">
            <v>66056.829281011625</v>
          </cell>
          <cell r="K269">
            <v>62286.044390137089</v>
          </cell>
          <cell r="L269">
            <v>55928.622129354146</v>
          </cell>
        </row>
        <row r="270">
          <cell r="A270" t="str">
            <v>N0Z</v>
          </cell>
          <cell r="B270" t="str">
            <v>N0Z90 : Ingénieurs et cad. d'étude, RD (industrie)</v>
          </cell>
          <cell r="C270" t="str">
            <v>386a : Ingénieurs et cadres d’étude, recherche et développement des autres industries</v>
          </cell>
          <cell r="D270">
            <v>41463.719727491545</v>
          </cell>
          <cell r="E270">
            <v>32998.01057507479</v>
          </cell>
          <cell r="F270">
            <v>23928.038114806681</v>
          </cell>
          <cell r="G270">
            <v>25687.041516239598</v>
          </cell>
          <cell r="H270">
            <v>28491.043879648951</v>
          </cell>
          <cell r="I270">
            <v>23981.620855855715</v>
          </cell>
          <cell r="J270">
            <v>37136.060529212118</v>
          </cell>
          <cell r="K270">
            <v>42927.357560139375</v>
          </cell>
          <cell r="L270">
            <v>44327.741093123142</v>
          </cell>
        </row>
        <row r="271">
          <cell r="A271" t="str">
            <v>N0Z</v>
          </cell>
          <cell r="B271" t="str">
            <v>N0Z91 : Chercheurs (sauf industrie et enseignants-chercheurs)</v>
          </cell>
          <cell r="C271" t="str">
            <v>342e : Chercheurs de la recherche publique</v>
          </cell>
          <cell r="D271">
            <v>75758.450249526897</v>
          </cell>
          <cell r="E271">
            <v>57799.022976111453</v>
          </cell>
          <cell r="F271">
            <v>65294.898855261919</v>
          </cell>
          <cell r="G271">
            <v>69523.834941803696</v>
          </cell>
          <cell r="H271">
            <v>68422.215036791982</v>
          </cell>
          <cell r="I271">
            <v>70239.099058067819</v>
          </cell>
          <cell r="J271">
            <v>75600.20527038454</v>
          </cell>
          <cell r="K271">
            <v>78988.908847282961</v>
          </cell>
          <cell r="L271">
            <v>72686.236630913234</v>
          </cell>
        </row>
        <row r="272">
          <cell r="A272" t="str">
            <v>P0Z</v>
          </cell>
          <cell r="B272" t="str">
            <v>P0Z60 : Agents des impôts et des douanes</v>
          </cell>
          <cell r="C272" t="str">
            <v>522a : Agents de constatation ou de recouvrement des Impôts, du Trésor, des Douanes</v>
          </cell>
          <cell r="D272">
            <v>51973.529706396752</v>
          </cell>
          <cell r="E272">
            <v>58428.510091286676</v>
          </cell>
          <cell r="F272">
            <v>55796.350066577892</v>
          </cell>
          <cell r="G272">
            <v>56325.454920760611</v>
          </cell>
          <cell r="H272">
            <v>75069.526144878721</v>
          </cell>
          <cell r="I272">
            <v>68972.69293999295</v>
          </cell>
          <cell r="J272">
            <v>65585.716410801673</v>
          </cell>
          <cell r="K272">
            <v>46344.904488962493</v>
          </cell>
          <cell r="L272">
            <v>43989.968219426104</v>
          </cell>
        </row>
        <row r="273">
          <cell r="A273" t="str">
            <v>P0Z</v>
          </cell>
          <cell r="B273" t="str">
            <v>P0Z61 : Employés services au public</v>
          </cell>
          <cell r="C273" t="str">
            <v>523a : Adjoints administratifs de la fonction publique (y.c. enseignement)</v>
          </cell>
          <cell r="D273">
            <v>597036.47750883037</v>
          </cell>
          <cell r="E273">
            <v>557423.72942113562</v>
          </cell>
          <cell r="F273">
            <v>539958.90614200861</v>
          </cell>
          <cell r="G273">
            <v>529198.83976670867</v>
          </cell>
          <cell r="H273">
            <v>538475.3168171976</v>
          </cell>
          <cell r="I273">
            <v>612324.93596779648</v>
          </cell>
          <cell r="J273">
            <v>610459.599011402</v>
          </cell>
          <cell r="K273">
            <v>595364.31958680169</v>
          </cell>
          <cell r="L273">
            <v>585285.51392828743</v>
          </cell>
        </row>
        <row r="274">
          <cell r="A274" t="str">
            <v>P0Z</v>
          </cell>
          <cell r="B274" t="str">
            <v>P0Z61 : Employés services au public</v>
          </cell>
          <cell r="C274" t="str">
            <v>524a : Agents administratifs de la fonction publique (y.c. enseignement)</v>
          </cell>
          <cell r="D274">
            <v>62038.923219665419</v>
          </cell>
          <cell r="E274">
            <v>73589.116407466048</v>
          </cell>
          <cell r="F274">
            <v>83535.598596602198</v>
          </cell>
          <cell r="G274">
            <v>68975.101556481735</v>
          </cell>
          <cell r="H274">
            <v>62783.257224264795</v>
          </cell>
          <cell r="I274">
            <v>77653.6914375911</v>
          </cell>
          <cell r="J274">
            <v>66517.33522748285</v>
          </cell>
          <cell r="K274">
            <v>61718.802976164363</v>
          </cell>
          <cell r="L274">
            <v>57880.631455349037</v>
          </cell>
        </row>
        <row r="275">
          <cell r="A275" t="str">
            <v>P0Z</v>
          </cell>
          <cell r="B275" t="str">
            <v>P0Z61 : Employés services au public</v>
          </cell>
          <cell r="C275" t="str">
            <v>533c : Agents de surveillance du patrimoine et des administrations</v>
          </cell>
          <cell r="D275">
            <v>5570.7266486653571</v>
          </cell>
          <cell r="E275">
            <v>5577.8859004310516</v>
          </cell>
          <cell r="F275">
            <v>6918.6319778073548</v>
          </cell>
          <cell r="G275">
            <v>4507.2329048293032</v>
          </cell>
          <cell r="H275">
            <v>4692.486218914486</v>
          </cell>
          <cell r="I275">
            <v>6213.4916214502064</v>
          </cell>
          <cell r="J275">
            <v>5418.4966116840324</v>
          </cell>
          <cell r="K275">
            <v>5702.3218436148263</v>
          </cell>
          <cell r="L275">
            <v>5591.3614906972134</v>
          </cell>
        </row>
        <row r="276">
          <cell r="A276" t="str">
            <v>P0Z</v>
          </cell>
          <cell r="B276" t="str">
            <v>P0Z62 : Employés Poste et télécom</v>
          </cell>
          <cell r="C276" t="str">
            <v>521a : Employés de la Poste</v>
          </cell>
          <cell r="D276">
            <v>167138.25256751227</v>
          </cell>
          <cell r="E276">
            <v>183863.1452546402</v>
          </cell>
          <cell r="F276">
            <v>197872.14887962432</v>
          </cell>
          <cell r="G276">
            <v>210430.64419944806</v>
          </cell>
          <cell r="H276">
            <v>196447.28874965166</v>
          </cell>
          <cell r="I276">
            <v>166594.58542697006</v>
          </cell>
          <cell r="J276">
            <v>176169.26545898826</v>
          </cell>
          <cell r="K276">
            <v>166325.90679570692</v>
          </cell>
          <cell r="L276">
            <v>158919.58544784161</v>
          </cell>
        </row>
        <row r="277">
          <cell r="A277" t="str">
            <v>P0Z</v>
          </cell>
          <cell r="B277" t="str">
            <v>P0Z62 : Employés Poste et télécom</v>
          </cell>
          <cell r="C277" t="str">
            <v>521b : Employés de France Télécom (statut public)</v>
          </cell>
          <cell r="D277">
            <v>15226.18222424321</v>
          </cell>
          <cell r="E277">
            <v>36357.579686225887</v>
          </cell>
          <cell r="F277">
            <v>22254.571519222594</v>
          </cell>
          <cell r="G277">
            <v>22651.619064226568</v>
          </cell>
          <cell r="H277">
            <v>18558.583804203154</v>
          </cell>
          <cell r="I277">
            <v>15733.855444068962</v>
          </cell>
          <cell r="J277">
            <v>18770.674367366635</v>
          </cell>
          <cell r="K277">
            <v>13865.101338227945</v>
          </cell>
          <cell r="L277">
            <v>13042.770967135048</v>
          </cell>
        </row>
        <row r="278">
          <cell r="A278" t="str">
            <v>P1Z</v>
          </cell>
          <cell r="B278" t="str">
            <v>P1Z80 : Contrôleurs impôts et douanes</v>
          </cell>
          <cell r="C278" t="str">
            <v>451c : Contrôleurs des Impôts, du Trésor, des Douanes et assimilés</v>
          </cell>
          <cell r="D278">
            <v>48609.233353830372</v>
          </cell>
          <cell r="E278">
            <v>43456.85637434799</v>
          </cell>
          <cell r="F278">
            <v>42504.730241050318</v>
          </cell>
          <cell r="G278">
            <v>52753.735059036779</v>
          </cell>
          <cell r="H278">
            <v>47065.966519614965</v>
          </cell>
          <cell r="I278">
            <v>55890.321737440463</v>
          </cell>
          <cell r="J278">
            <v>53783.527082961155</v>
          </cell>
          <cell r="K278">
            <v>48726.673408782583</v>
          </cell>
          <cell r="L278">
            <v>43317.49956974735</v>
          </cell>
        </row>
        <row r="279">
          <cell r="A279" t="str">
            <v>P1Z</v>
          </cell>
          <cell r="B279" t="str">
            <v>P1Z81 : Aut cadres B fonction publique</v>
          </cell>
          <cell r="C279" t="str">
            <v>451e : Autres personnels administratifs de catégorie B de l’État (hors Enseignement, Patrimoine, Impôts, Trésor, Douanes)</v>
          </cell>
          <cell r="D279">
            <v>154064.7004618661</v>
          </cell>
          <cell r="E279">
            <v>151593.24002987662</v>
          </cell>
          <cell r="F279">
            <v>143686.16736229049</v>
          </cell>
          <cell r="G279">
            <v>157056.74243640158</v>
          </cell>
          <cell r="H279">
            <v>158757.03803692607</v>
          </cell>
          <cell r="I279">
            <v>148367.709031142</v>
          </cell>
          <cell r="J279">
            <v>158488.24802932824</v>
          </cell>
          <cell r="K279">
            <v>147766.33292197264</v>
          </cell>
          <cell r="L279">
            <v>155939.52043429739</v>
          </cell>
        </row>
        <row r="280">
          <cell r="A280" t="str">
            <v>P1Z</v>
          </cell>
          <cell r="B280" t="str">
            <v>P1Z81 : Aut cadres B fonction publique</v>
          </cell>
          <cell r="C280" t="str">
            <v>451f : Personnels administratifs de catégorie B des collectivités locales et des hôpitaux (hors Enseignement, Patrimoine)</v>
          </cell>
          <cell r="D280">
            <v>182515.14836834089</v>
          </cell>
          <cell r="E280">
            <v>147795.03912649475</v>
          </cell>
          <cell r="F280">
            <v>150258.03258140152</v>
          </cell>
          <cell r="G280">
            <v>152892.7529690669</v>
          </cell>
          <cell r="H280">
            <v>163115.28415657292</v>
          </cell>
          <cell r="I280">
            <v>164444.75751947198</v>
          </cell>
          <cell r="J280">
            <v>184528.45496716336</v>
          </cell>
          <cell r="K280">
            <v>188587.84538909761</v>
          </cell>
          <cell r="L280">
            <v>174429.1447487617</v>
          </cell>
        </row>
        <row r="281">
          <cell r="A281" t="str">
            <v>P1Z</v>
          </cell>
          <cell r="B281" t="str">
            <v>P1Z82 : Prof. interm. Poste et télécom</v>
          </cell>
          <cell r="C281" t="str">
            <v>451a : Professions intermédiaires de la Poste</v>
          </cell>
          <cell r="D281">
            <v>27189.582787032214</v>
          </cell>
          <cell r="E281">
            <v>56107.524756605548</v>
          </cell>
          <cell r="F281">
            <v>44531.693445277677</v>
          </cell>
          <cell r="G281">
            <v>35486.576676579403</v>
          </cell>
          <cell r="H281">
            <v>29271.131963811404</v>
          </cell>
          <cell r="I281">
            <v>39843.996648533735</v>
          </cell>
          <cell r="J281">
            <v>28949.94872194167</v>
          </cell>
          <cell r="K281">
            <v>27496.724355672945</v>
          </cell>
          <cell r="L281">
            <v>25122.075283482034</v>
          </cell>
        </row>
        <row r="282">
          <cell r="A282" t="str">
            <v>P1Z</v>
          </cell>
          <cell r="B282" t="str">
            <v>P1Z82 : Prof. interm. Poste et télécom</v>
          </cell>
          <cell r="C282" t="str">
            <v>451b : Professions intermédiaires administratives de France Télécom (statut public)</v>
          </cell>
          <cell r="D282">
            <v>5320.5484939053649</v>
          </cell>
          <cell r="E282">
            <v>13835.970243023814</v>
          </cell>
          <cell r="F282">
            <v>10577.046012777715</v>
          </cell>
          <cell r="G282">
            <v>11791.40041222907</v>
          </cell>
          <cell r="H282">
            <v>11521.253424797576</v>
          </cell>
          <cell r="I282">
            <v>5821.1627826714775</v>
          </cell>
          <cell r="J282">
            <v>5794.8842748020934</v>
          </cell>
          <cell r="K282">
            <v>5175.5234292245859</v>
          </cell>
          <cell r="L282">
            <v>4991.2377776894155</v>
          </cell>
        </row>
        <row r="283">
          <cell r="A283" t="str">
            <v>P2Z</v>
          </cell>
          <cell r="B283" t="str">
            <v>P2Z90 : Cadres A fonction publique</v>
          </cell>
          <cell r="C283" t="str">
            <v>331a : Personnels de direction de la fonction publique (État, collectivités locales, hôpitaux)</v>
          </cell>
          <cell r="D283">
            <v>17435.412946856119</v>
          </cell>
          <cell r="E283">
            <v>18910.964233812851</v>
          </cell>
          <cell r="F283">
            <v>21112.182663920852</v>
          </cell>
          <cell r="G283">
            <v>16187.90968648321</v>
          </cell>
          <cell r="H283">
            <v>17038.525105615197</v>
          </cell>
          <cell r="I283">
            <v>31607.383029954646</v>
          </cell>
          <cell r="J283">
            <v>18749.706534105015</v>
          </cell>
          <cell r="K283">
            <v>18855.045750303641</v>
          </cell>
          <cell r="L283">
            <v>14701.486556159702</v>
          </cell>
        </row>
        <row r="284">
          <cell r="A284" t="str">
            <v>P2Z</v>
          </cell>
          <cell r="B284" t="str">
            <v>P2Z90 : Cadres A fonction publique</v>
          </cell>
          <cell r="C284" t="str">
            <v>332a : Ingénieurs de l’État (y.c. ingénieurs militaires) et assimilés</v>
          </cell>
          <cell r="D284">
            <v>44283.232806310793</v>
          </cell>
          <cell r="E284">
            <v>41713.390257545143</v>
          </cell>
          <cell r="F284">
            <v>44389.204043399033</v>
          </cell>
          <cell r="G284">
            <v>50413.427619913127</v>
          </cell>
          <cell r="H284">
            <v>35669.832998703016</v>
          </cell>
          <cell r="I284">
            <v>46418.235130636509</v>
          </cell>
          <cell r="J284">
            <v>41577.342362014489</v>
          </cell>
          <cell r="K284">
            <v>43509.433749989315</v>
          </cell>
          <cell r="L284">
            <v>47762.922306928565</v>
          </cell>
        </row>
        <row r="285">
          <cell r="A285" t="str">
            <v>P2Z</v>
          </cell>
          <cell r="B285" t="str">
            <v>P2Z90 : Cadres A fonction publique</v>
          </cell>
          <cell r="C285" t="str">
            <v>332b : Ingénieurs des collectivités locales et des hôpitaux</v>
          </cell>
          <cell r="D285">
            <v>24654.921387487691</v>
          </cell>
          <cell r="E285">
            <v>24982.369237876421</v>
          </cell>
          <cell r="F285">
            <v>21390.185972169293</v>
          </cell>
          <cell r="G285">
            <v>23831.444826659132</v>
          </cell>
          <cell r="H285">
            <v>22094.044576714172</v>
          </cell>
          <cell r="I285">
            <v>23054.388988466813</v>
          </cell>
          <cell r="J285">
            <v>21071.247084745963</v>
          </cell>
          <cell r="K285">
            <v>26136.654404657889</v>
          </cell>
          <cell r="L285">
            <v>26756.862673059222</v>
          </cell>
        </row>
        <row r="286">
          <cell r="A286" t="str">
            <v>P2Z</v>
          </cell>
          <cell r="B286" t="str">
            <v>P2Z90 : Cadres A fonction publique</v>
          </cell>
          <cell r="C286" t="str">
            <v>333b : Inspecteurs et autres personnels de catégorie A des Impôts, du Trésor et des Douanes</v>
          </cell>
          <cell r="D286">
            <v>33785.429072275765</v>
          </cell>
          <cell r="E286">
            <v>30421.300787747194</v>
          </cell>
          <cell r="F286">
            <v>32883.973946896942</v>
          </cell>
          <cell r="G286">
            <v>40686.778585426779</v>
          </cell>
          <cell r="H286">
            <v>27679.949642240361</v>
          </cell>
          <cell r="I286">
            <v>31827.062633461268</v>
          </cell>
          <cell r="J286">
            <v>35082.9158628726</v>
          </cell>
          <cell r="K286">
            <v>33084.927981770066</v>
          </cell>
          <cell r="L286">
            <v>33188.443372184636</v>
          </cell>
        </row>
        <row r="287">
          <cell r="A287" t="str">
            <v>P2Z</v>
          </cell>
          <cell r="B287" t="str">
            <v>P2Z90 : Cadres A fonction publique</v>
          </cell>
          <cell r="C287" t="str">
            <v>333e : Autres personnels administratifs de catégorie A de l’État</v>
          </cell>
          <cell r="D287">
            <v>110171.2088201263</v>
          </cell>
          <cell r="E287">
            <v>86570.844652029773</v>
          </cell>
          <cell r="F287">
            <v>88484.76535247713</v>
          </cell>
          <cell r="G287">
            <v>81233.53265555056</v>
          </cell>
          <cell r="H287">
            <v>89346.572221238879</v>
          </cell>
          <cell r="I287">
            <v>99052.170779917127</v>
          </cell>
          <cell r="J287">
            <v>112455.20492547702</v>
          </cell>
          <cell r="K287">
            <v>103081.63791721578</v>
          </cell>
          <cell r="L287">
            <v>114976.78361768607</v>
          </cell>
        </row>
        <row r="288">
          <cell r="A288" t="str">
            <v>P2Z</v>
          </cell>
          <cell r="B288" t="str">
            <v>P2Z90 : Cadres A fonction publique</v>
          </cell>
          <cell r="C288" t="str">
            <v>333f : Personnels administratifs de catégorie A des collectivités locales et hôpitaux publics</v>
          </cell>
          <cell r="D288">
            <v>112424.31434511788</v>
          </cell>
          <cell r="E288">
            <v>96843.528663812976</v>
          </cell>
          <cell r="F288">
            <v>81497.775183630481</v>
          </cell>
          <cell r="G288">
            <v>98820.401177877196</v>
          </cell>
          <cell r="H288">
            <v>117742.93556462693</v>
          </cell>
          <cell r="I288">
            <v>111955.41498603634</v>
          </cell>
          <cell r="J288">
            <v>97306.070030293107</v>
          </cell>
          <cell r="K288">
            <v>113747.63277336309</v>
          </cell>
          <cell r="L288">
            <v>126219.24023169742</v>
          </cell>
        </row>
        <row r="289">
          <cell r="A289" t="str">
            <v>P2Z</v>
          </cell>
          <cell r="B289" t="str">
            <v>P2Z90 : Cadres A fonction publique</v>
          </cell>
          <cell r="C289" t="str">
            <v>351a : Bibliothécaires, archivistes, conservateurs et autres cadres du patrimoine (fonction publique)</v>
          </cell>
          <cell r="D289">
            <v>15266.795141537781</v>
          </cell>
          <cell r="E289">
            <v>14614.688347208892</v>
          </cell>
          <cell r="F289">
            <v>21165.720180004071</v>
          </cell>
          <cell r="G289">
            <v>20850.126650627313</v>
          </cell>
          <cell r="H289">
            <v>16325.295126418023</v>
          </cell>
          <cell r="I289">
            <v>20657.910834002902</v>
          </cell>
          <cell r="J289">
            <v>14251.62936998568</v>
          </cell>
          <cell r="K289">
            <v>14187.532445913674</v>
          </cell>
          <cell r="L289">
            <v>17361.223608713986</v>
          </cell>
        </row>
        <row r="290">
          <cell r="A290" t="str">
            <v>P2Z</v>
          </cell>
          <cell r="B290" t="str">
            <v>P2Z91 : Cadres Poste et télécom</v>
          </cell>
          <cell r="C290" t="str">
            <v>333c : Cadres de la Poste</v>
          </cell>
          <cell r="D290">
            <v>28780.992004254935</v>
          </cell>
          <cell r="E290">
            <v>23185.709563128556</v>
          </cell>
          <cell r="F290">
            <v>22314.007229830306</v>
          </cell>
          <cell r="G290">
            <v>31292.89553202621</v>
          </cell>
          <cell r="H290">
            <v>28752.053866066155</v>
          </cell>
          <cell r="I290">
            <v>30333.450724693725</v>
          </cell>
          <cell r="J290">
            <v>28204.763190200218</v>
          </cell>
          <cell r="K290">
            <v>27318.978680310043</v>
          </cell>
          <cell r="L290">
            <v>30819.23414225454</v>
          </cell>
        </row>
        <row r="291">
          <cell r="A291" t="str">
            <v>P2Z</v>
          </cell>
          <cell r="B291" t="str">
            <v>P2Z91 : Cadres Poste et télécom</v>
          </cell>
          <cell r="C291" t="str">
            <v>333d : Cadres administratifs de France Télécom (statut public)</v>
          </cell>
          <cell r="D291">
            <v>6461.6169763341022</v>
          </cell>
          <cell r="E291">
            <v>10728.12959216138</v>
          </cell>
          <cell r="F291">
            <v>10165.755800821145</v>
          </cell>
          <cell r="G291">
            <v>6239.5675479300953</v>
          </cell>
          <cell r="H291">
            <v>6155.3810723454826</v>
          </cell>
          <cell r="I291">
            <v>7727.4418020040894</v>
          </cell>
          <cell r="J291">
            <v>6354.8428087549719</v>
          </cell>
          <cell r="K291">
            <v>5530.7998633592933</v>
          </cell>
          <cell r="L291">
            <v>7499.2082568880396</v>
          </cell>
        </row>
        <row r="292">
          <cell r="A292" t="str">
            <v>P2Z</v>
          </cell>
          <cell r="B292" t="str">
            <v>P2Z92 : Cadres armée et gendarmerie</v>
          </cell>
          <cell r="C292" t="str">
            <v>334a : Officiers des Armées et de la Gendarmerie (sauf officiers généraux)</v>
          </cell>
          <cell r="D292">
            <v>34096.768758545018</v>
          </cell>
          <cell r="E292">
            <v>29471.571600781004</v>
          </cell>
          <cell r="F292">
            <v>34805.485588073767</v>
          </cell>
          <cell r="G292">
            <v>37022.071104983545</v>
          </cell>
          <cell r="H292">
            <v>36682.198502017054</v>
          </cell>
          <cell r="I292">
            <v>25321.607161548891</v>
          </cell>
          <cell r="J292">
            <v>27842.606802674065</v>
          </cell>
          <cell r="K292">
            <v>39264.770332107786</v>
          </cell>
          <cell r="L292">
            <v>35182.929140853201</v>
          </cell>
        </row>
        <row r="293">
          <cell r="A293" t="str">
            <v>P3Z</v>
          </cell>
          <cell r="B293" t="str">
            <v>P3Z90 : Professionnels du droit</v>
          </cell>
          <cell r="C293" t="str">
            <v>312a : Avocats</v>
          </cell>
          <cell r="D293">
            <v>41785.852781914182</v>
          </cell>
          <cell r="E293">
            <v>30028.599047911983</v>
          </cell>
          <cell r="F293">
            <v>28966.573406578042</v>
          </cell>
          <cell r="G293">
            <v>29683.170965006433</v>
          </cell>
          <cell r="H293">
            <v>44450.189955326015</v>
          </cell>
          <cell r="I293">
            <v>35788.937325092695</v>
          </cell>
          <cell r="J293">
            <v>38473.772982174887</v>
          </cell>
          <cell r="K293">
            <v>45201.861122991104</v>
          </cell>
          <cell r="L293">
            <v>41681.924240576554</v>
          </cell>
        </row>
        <row r="294">
          <cell r="A294" t="str">
            <v>P3Z</v>
          </cell>
          <cell r="B294" t="str">
            <v>P3Z90 : Professionnels du droit</v>
          </cell>
          <cell r="C294" t="str">
            <v>312b : Notaires</v>
          </cell>
          <cell r="D294">
            <v>14828.13107591745</v>
          </cell>
          <cell r="E294">
            <v>10624.165891734359</v>
          </cell>
          <cell r="F294">
            <v>15327.806180594216</v>
          </cell>
          <cell r="G294">
            <v>16400.215159484185</v>
          </cell>
          <cell r="H294">
            <v>11442.081064122589</v>
          </cell>
          <cell r="I294">
            <v>13293.177005006017</v>
          </cell>
          <cell r="J294">
            <v>16310.086760346572</v>
          </cell>
          <cell r="K294">
            <v>12770.558483551904</v>
          </cell>
          <cell r="L294">
            <v>15403.747983853873</v>
          </cell>
        </row>
        <row r="295">
          <cell r="A295" t="str">
            <v>P3Z</v>
          </cell>
          <cell r="B295" t="str">
            <v>P3Z90 : Professionnels du droit</v>
          </cell>
          <cell r="C295" t="str">
            <v>312g : Géomètres-experts, huissiers de justice, officiers ministériels, professions libérales diverses</v>
          </cell>
          <cell r="D295">
            <v>7811.8915416662867</v>
          </cell>
          <cell r="E295">
            <v>5451.529782801289</v>
          </cell>
          <cell r="F295">
            <v>6869.8615777330715</v>
          </cell>
          <cell r="G295">
            <v>5040.5620645744984</v>
          </cell>
          <cell r="H295">
            <v>7894.2943668324378</v>
          </cell>
          <cell r="I295">
            <v>6116.0072794676371</v>
          </cell>
          <cell r="J295">
            <v>8019.0611749194431</v>
          </cell>
          <cell r="K295">
            <v>6988.6658954365084</v>
          </cell>
          <cell r="L295">
            <v>8427.9475546429094</v>
          </cell>
        </row>
        <row r="296">
          <cell r="A296" t="str">
            <v>P3Z</v>
          </cell>
          <cell r="B296" t="str">
            <v>P3Z91 : Magistrats</v>
          </cell>
          <cell r="C296" t="str">
            <v>333a : Magistrats</v>
          </cell>
          <cell r="D296">
            <v>14207.035835073622</v>
          </cell>
          <cell r="E296">
            <v>6782.2639671216984</v>
          </cell>
          <cell r="F296">
            <v>5906.0108752832539</v>
          </cell>
          <cell r="G296">
            <v>8411.1501588709325</v>
          </cell>
          <cell r="H296">
            <v>10787.452219897968</v>
          </cell>
          <cell r="I296">
            <v>8208.4351394004698</v>
          </cell>
          <cell r="J296">
            <v>15618.835934146364</v>
          </cell>
          <cell r="K296">
            <v>14969.681219691214</v>
          </cell>
          <cell r="L296">
            <v>12032.590351383289</v>
          </cell>
        </row>
        <row r="297">
          <cell r="A297" t="str">
            <v>P4Z</v>
          </cell>
          <cell r="B297" t="str">
            <v>P4Z60 : Agents de sécurité</v>
          </cell>
          <cell r="C297" t="str">
            <v>532a : Gendarmes (de grade inférieur à adjudant)</v>
          </cell>
          <cell r="D297">
            <v>62455.079945300386</v>
          </cell>
          <cell r="E297">
            <v>74938.419335165541</v>
          </cell>
          <cell r="F297">
            <v>96573.284570293545</v>
          </cell>
          <cell r="G297">
            <v>100323.40120128627</v>
          </cell>
          <cell r="H297">
            <v>82598.589310701223</v>
          </cell>
          <cell r="I297">
            <v>97153.215239701894</v>
          </cell>
          <cell r="J297">
            <v>73540.311742747668</v>
          </cell>
          <cell r="K297">
            <v>47941.869100036281</v>
          </cell>
          <cell r="L297">
            <v>65883.058993117214</v>
          </cell>
        </row>
        <row r="298">
          <cell r="A298" t="str">
            <v>P4Z</v>
          </cell>
          <cell r="B298" t="str">
            <v>P4Z60 : Agents de sécurité</v>
          </cell>
          <cell r="C298" t="str">
            <v>531a : Agents de police de l’État</v>
          </cell>
          <cell r="D298">
            <v>93689.086317725814</v>
          </cell>
          <cell r="E298">
            <v>88870.385012015511</v>
          </cell>
          <cell r="F298">
            <v>79583.986296835108</v>
          </cell>
          <cell r="G298">
            <v>81255.756480255659</v>
          </cell>
          <cell r="H298">
            <v>89808.423343392235</v>
          </cell>
          <cell r="I298">
            <v>108470.87690077961</v>
          </cell>
          <cell r="J298">
            <v>102990.02089460245</v>
          </cell>
          <cell r="K298">
            <v>95583.249134228536</v>
          </cell>
          <cell r="L298">
            <v>82493.988924346442</v>
          </cell>
        </row>
        <row r="299">
          <cell r="A299" t="str">
            <v>P4Z</v>
          </cell>
          <cell r="B299" t="str">
            <v>P4Z60 : Agents de sécurité</v>
          </cell>
          <cell r="C299" t="str">
            <v>531c : Surveillants de l’administration pénitentiaire</v>
          </cell>
          <cell r="D299">
            <v>15131.564483401409</v>
          </cell>
          <cell r="E299">
            <v>17328.836364409559</v>
          </cell>
          <cell r="F299">
            <v>30949.581371716402</v>
          </cell>
          <cell r="G299">
            <v>32412.262356448951</v>
          </cell>
          <cell r="H299">
            <v>22829.689559301616</v>
          </cell>
          <cell r="I299">
            <v>14467.061738245442</v>
          </cell>
          <cell r="J299">
            <v>14677.889041761775</v>
          </cell>
          <cell r="K299">
            <v>12981.250077137334</v>
          </cell>
          <cell r="L299">
            <v>17735.554331305117</v>
          </cell>
        </row>
        <row r="300">
          <cell r="A300" t="str">
            <v>P4Z</v>
          </cell>
          <cell r="B300" t="str">
            <v>P4Z60 : Agents de sécurité</v>
          </cell>
          <cell r="C300" t="str">
            <v>532b : Sergents et sous-officiers de grade équivalent des Armées (sauf pompiers militaires)</v>
          </cell>
          <cell r="D300">
            <v>40207.213191377559</v>
          </cell>
          <cell r="E300">
            <v>38727.588993056357</v>
          </cell>
          <cell r="F300">
            <v>33400.78314630207</v>
          </cell>
          <cell r="G300">
            <v>32729.663419648932</v>
          </cell>
          <cell r="H300">
            <v>32645.651179662058</v>
          </cell>
          <cell r="I300">
            <v>41892.689927000552</v>
          </cell>
          <cell r="J300">
            <v>41431.427248806744</v>
          </cell>
          <cell r="K300">
            <v>39523.338674755454</v>
          </cell>
          <cell r="L300">
            <v>39666.87365057048</v>
          </cell>
        </row>
        <row r="301">
          <cell r="A301" t="str">
            <v>P4Z</v>
          </cell>
          <cell r="B301" t="str">
            <v>P4Z60 : Agents de sécurité</v>
          </cell>
          <cell r="C301" t="str">
            <v>532c : Hommes du rang (sauf pompiers militaires)</v>
          </cell>
          <cell r="D301">
            <v>40819.427855566137</v>
          </cell>
          <cell r="E301">
            <v>35213.759128328908</v>
          </cell>
          <cell r="F301">
            <v>47835.573015499969</v>
          </cell>
          <cell r="G301">
            <v>44532.047683501492</v>
          </cell>
          <cell r="H301">
            <v>44560.826847904384</v>
          </cell>
          <cell r="I301">
            <v>46553.80349633508</v>
          </cell>
          <cell r="J301">
            <v>39555.458124044737</v>
          </cell>
          <cell r="K301">
            <v>45546.231725005069</v>
          </cell>
          <cell r="L301">
            <v>37356.593717648597</v>
          </cell>
        </row>
        <row r="302">
          <cell r="A302" t="str">
            <v>P4Z</v>
          </cell>
          <cell r="B302" t="str">
            <v>P4Z60 : Agents de sécurité</v>
          </cell>
          <cell r="C302" t="str">
            <v>533a : Pompiers (y.c. pompiers militaires)</v>
          </cell>
          <cell r="D302">
            <v>45556.919414236188</v>
          </cell>
          <cell r="E302">
            <v>45395.574965867738</v>
          </cell>
          <cell r="F302">
            <v>48181.130373788474</v>
          </cell>
          <cell r="G302">
            <v>56827.21562639912</v>
          </cell>
          <cell r="H302">
            <v>56525.156590308623</v>
          </cell>
          <cell r="I302">
            <v>50555.420150952828</v>
          </cell>
          <cell r="J302">
            <v>52771.592264821571</v>
          </cell>
          <cell r="K302">
            <v>44169.79269020418</v>
          </cell>
          <cell r="L302">
            <v>39729.373287682844</v>
          </cell>
        </row>
        <row r="303">
          <cell r="A303" t="str">
            <v>P4Z</v>
          </cell>
          <cell r="B303" t="str">
            <v>P4Z61 : Agents de police municipale</v>
          </cell>
          <cell r="C303" t="str">
            <v>531b : Agents des polices municipales</v>
          </cell>
          <cell r="D303">
            <v>20826.727764491443</v>
          </cell>
          <cell r="E303">
            <v>25663.369412638578</v>
          </cell>
          <cell r="F303">
            <v>13865.87452543182</v>
          </cell>
          <cell r="G303">
            <v>18057.004375280208</v>
          </cell>
          <cell r="H303">
            <v>21319.389635176824</v>
          </cell>
          <cell r="I303">
            <v>31244.119881895851</v>
          </cell>
          <cell r="J303">
            <v>23716.825452617963</v>
          </cell>
          <cell r="K303">
            <v>19396.574703199894</v>
          </cell>
          <cell r="L303">
            <v>19366.783137656472</v>
          </cell>
        </row>
        <row r="304">
          <cell r="A304" t="str">
            <v>P4Z</v>
          </cell>
          <cell r="B304" t="str">
            <v>P4Z80 : Cadres interm. police et armée</v>
          </cell>
          <cell r="C304" t="str">
            <v>452a : Inspecteurs et officiers de police</v>
          </cell>
          <cell r="D304">
            <v>13657.502045070556</v>
          </cell>
          <cell r="E304">
            <v>18451.401052917052</v>
          </cell>
          <cell r="F304">
            <v>17291.785175107325</v>
          </cell>
          <cell r="G304">
            <v>13397.822773148771</v>
          </cell>
          <cell r="H304">
            <v>11893.877446759992</v>
          </cell>
          <cell r="I304">
            <v>13896.908456652973</v>
          </cell>
          <cell r="J304">
            <v>16393.335367083007</v>
          </cell>
          <cell r="K304">
            <v>12487.193484615967</v>
          </cell>
          <cell r="L304">
            <v>12091.977283512695</v>
          </cell>
        </row>
        <row r="305">
          <cell r="A305" t="str">
            <v>P4Z</v>
          </cell>
          <cell r="B305" t="str">
            <v>P4Z80 : Cadres interm. police et armée</v>
          </cell>
          <cell r="C305" t="str">
            <v>452b : Adjudants-chefs, adjudants et sous-officiers de rang supérieur de l’Armée et de la Gendarmerie</v>
          </cell>
          <cell r="D305">
            <v>59296.532455594373</v>
          </cell>
          <cell r="E305">
            <v>59026.185008918139</v>
          </cell>
          <cell r="F305">
            <v>56928.295904449835</v>
          </cell>
          <cell r="G305">
            <v>53890.27965955461</v>
          </cell>
          <cell r="H305">
            <v>48739.530425989164</v>
          </cell>
          <cell r="I305">
            <v>59379.595372790704</v>
          </cell>
          <cell r="J305">
            <v>58001.096058756622</v>
          </cell>
          <cell r="K305">
            <v>61282.359586260689</v>
          </cell>
          <cell r="L305">
            <v>58606.141721765831</v>
          </cell>
        </row>
        <row r="306">
          <cell r="A306" t="str">
            <v>Q0Z</v>
          </cell>
          <cell r="B306" t="str">
            <v>Q0Z60 : Employés banque et assurances</v>
          </cell>
          <cell r="C306" t="str">
            <v>545a : Employés administratifs des services techniques de la banque</v>
          </cell>
          <cell r="D306">
            <v>58874.566575225959</v>
          </cell>
          <cell r="E306">
            <v>79303.102863323715</v>
          </cell>
          <cell r="F306">
            <v>65319.043713338011</v>
          </cell>
          <cell r="G306">
            <v>57089.955039380278</v>
          </cell>
          <cell r="H306">
            <v>65939.463704554786</v>
          </cell>
          <cell r="I306">
            <v>71247.911627067515</v>
          </cell>
          <cell r="J306">
            <v>59293.750546763251</v>
          </cell>
          <cell r="K306">
            <v>54989.90832167949</v>
          </cell>
          <cell r="L306">
            <v>62340.04085723513</v>
          </cell>
        </row>
        <row r="307">
          <cell r="A307" t="str">
            <v>Q0Z</v>
          </cell>
          <cell r="B307" t="str">
            <v>Q0Z60 : Employés banque et assurances</v>
          </cell>
          <cell r="C307" t="str">
            <v>545b : Employés des services commerciaux de la banque</v>
          </cell>
          <cell r="D307">
            <v>100022.83688422527</v>
          </cell>
          <cell r="E307">
            <v>105341.79552033951</v>
          </cell>
          <cell r="F307">
            <v>95520.521584935559</v>
          </cell>
          <cell r="G307">
            <v>113246.67539612767</v>
          </cell>
          <cell r="H307">
            <v>119915.73007358459</v>
          </cell>
          <cell r="I307">
            <v>90954.230561808916</v>
          </cell>
          <cell r="J307">
            <v>98385.16378532532</v>
          </cell>
          <cell r="K307">
            <v>106314.83743798255</v>
          </cell>
          <cell r="L307">
            <v>95368.509429367943</v>
          </cell>
        </row>
        <row r="308">
          <cell r="A308" t="str">
            <v>Q0Z</v>
          </cell>
          <cell r="B308" t="str">
            <v>Q0Z60 : Employés banque et assurances</v>
          </cell>
          <cell r="C308" t="str">
            <v>545c : Employés des services techniques des assurances</v>
          </cell>
          <cell r="D308">
            <v>67966.671020680486</v>
          </cell>
          <cell r="E308">
            <v>57655.751826301646</v>
          </cell>
          <cell r="F308">
            <v>54620.024643006174</v>
          </cell>
          <cell r="G308">
            <v>57308.132911955458</v>
          </cell>
          <cell r="H308">
            <v>70138.515796279768</v>
          </cell>
          <cell r="I308">
            <v>72552.526552122785</v>
          </cell>
          <cell r="J308">
            <v>72323.860202250755</v>
          </cell>
          <cell r="K308">
            <v>71747.775655300909</v>
          </cell>
          <cell r="L308">
            <v>59828.377204489807</v>
          </cell>
        </row>
        <row r="309">
          <cell r="A309" t="str">
            <v>Q0Z</v>
          </cell>
          <cell r="B309" t="str">
            <v>Q0Z60 : Employés banque et assurances</v>
          </cell>
          <cell r="C309" t="str">
            <v>545d : Employés des services techniques des organismes de sécurité sociale et assimilés</v>
          </cell>
          <cell r="D309">
            <v>64503.892501129238</v>
          </cell>
          <cell r="E309">
            <v>68124.504717252392</v>
          </cell>
          <cell r="F309">
            <v>63504.675128253177</v>
          </cell>
          <cell r="G309">
            <v>68200.755767446753</v>
          </cell>
          <cell r="H309">
            <v>64172.263597308345</v>
          </cell>
          <cell r="I309">
            <v>61884.782138716655</v>
          </cell>
          <cell r="J309">
            <v>69033.872478785139</v>
          </cell>
          <cell r="K309">
            <v>63720.259493001693</v>
          </cell>
          <cell r="L309">
            <v>60757.545531600852</v>
          </cell>
        </row>
        <row r="310">
          <cell r="A310" t="str">
            <v>Q1Z</v>
          </cell>
          <cell r="B310" t="str">
            <v>Q1Z80 : Tech. de la banque</v>
          </cell>
          <cell r="C310" t="str">
            <v>467a : Chargés de clientèle bancaire</v>
          </cell>
          <cell r="D310">
            <v>73620.146354548997</v>
          </cell>
          <cell r="E310">
            <v>61928.022179632411</v>
          </cell>
          <cell r="F310">
            <v>61322.038615984544</v>
          </cell>
          <cell r="G310">
            <v>72067.705863043579</v>
          </cell>
          <cell r="H310">
            <v>67500.985487866288</v>
          </cell>
          <cell r="I310">
            <v>63887.806175151782</v>
          </cell>
          <cell r="J310">
            <v>69122.460871649135</v>
          </cell>
          <cell r="K310">
            <v>83241.652664083871</v>
          </cell>
          <cell r="L310">
            <v>68496.325527913956</v>
          </cell>
        </row>
        <row r="311">
          <cell r="A311" t="str">
            <v>Q1Z</v>
          </cell>
          <cell r="B311" t="str">
            <v>Q1Z80 : Tech. de la banque</v>
          </cell>
          <cell r="C311" t="str">
            <v>467b : Techniciens des opérations bancaires</v>
          </cell>
          <cell r="D311">
            <v>24012.190758985656</v>
          </cell>
          <cell r="E311">
            <v>24207.892167974955</v>
          </cell>
          <cell r="F311">
            <v>18876.231088065771</v>
          </cell>
          <cell r="G311">
            <v>19552.869768028668</v>
          </cell>
          <cell r="H311">
            <v>28205.93604031999</v>
          </cell>
          <cell r="I311">
            <v>29756.952013982722</v>
          </cell>
          <cell r="J311">
            <v>24051.760850357747</v>
          </cell>
          <cell r="K311">
            <v>23847.47896795451</v>
          </cell>
          <cell r="L311">
            <v>24137.332458644709</v>
          </cell>
        </row>
        <row r="312">
          <cell r="A312" t="str">
            <v>Q1Z</v>
          </cell>
          <cell r="B312" t="str">
            <v>Q1Z81 : Tech. des assurances</v>
          </cell>
          <cell r="C312" t="str">
            <v>467c : Professions intermédiaires techniques et commerciales des assurances</v>
          </cell>
          <cell r="D312">
            <v>70571.809194007306</v>
          </cell>
          <cell r="E312">
            <v>58387.881215826106</v>
          </cell>
          <cell r="F312">
            <v>54533.625994240603</v>
          </cell>
          <cell r="G312">
            <v>58932.790584245675</v>
          </cell>
          <cell r="H312">
            <v>60620.700189635194</v>
          </cell>
          <cell r="I312">
            <v>61407.229716939888</v>
          </cell>
          <cell r="J312">
            <v>72022.958905418389</v>
          </cell>
          <cell r="K312">
            <v>71753.058191087111</v>
          </cell>
          <cell r="L312">
            <v>67939.410485516433</v>
          </cell>
        </row>
        <row r="313">
          <cell r="A313" t="str">
            <v>Q1Z</v>
          </cell>
          <cell r="B313" t="str">
            <v>Q1Z81 : Tech. des assurances</v>
          </cell>
          <cell r="C313" t="str">
            <v>467d : Professions intermédiaires techniques des organismes de sécurité sociale</v>
          </cell>
          <cell r="D313">
            <v>43318.46518933573</v>
          </cell>
          <cell r="E313">
            <v>35383.906525707556</v>
          </cell>
          <cell r="F313">
            <v>39499.619461404312</v>
          </cell>
          <cell r="G313">
            <v>36824.048086371702</v>
          </cell>
          <cell r="H313">
            <v>37698.816300307873</v>
          </cell>
          <cell r="I313">
            <v>33729.732486282985</v>
          </cell>
          <cell r="J313">
            <v>48462.271003635688</v>
          </cell>
          <cell r="K313">
            <v>42213.642102657133</v>
          </cell>
          <cell r="L313">
            <v>39279.482461714375</v>
          </cell>
        </row>
        <row r="314">
          <cell r="A314" t="str">
            <v>Q2Z</v>
          </cell>
          <cell r="B314" t="str">
            <v>Q2Z90 : Cadres de la banque</v>
          </cell>
          <cell r="C314" t="str">
            <v>376a : Cadres des marchés financiers</v>
          </cell>
          <cell r="D314">
            <v>13444.096937235327</v>
          </cell>
          <cell r="E314">
            <v>7704.2727024812502</v>
          </cell>
          <cell r="F314">
            <v>2349.9754303863415</v>
          </cell>
          <cell r="G314">
            <v>4575.5875275414455</v>
          </cell>
          <cell r="H314">
            <v>6762.8858470091754</v>
          </cell>
          <cell r="I314">
            <v>8218.0072443324389</v>
          </cell>
          <cell r="J314">
            <v>13172.179003457397</v>
          </cell>
          <cell r="K314">
            <v>12727.46333420768</v>
          </cell>
          <cell r="L314">
            <v>14432.6484740409</v>
          </cell>
        </row>
        <row r="315">
          <cell r="A315" t="str">
            <v>Q2Z</v>
          </cell>
          <cell r="B315" t="str">
            <v>Q2Z90 : Cadres de la banque</v>
          </cell>
          <cell r="C315" t="str">
            <v>376b : Cadres des opérations bancaires</v>
          </cell>
          <cell r="D315">
            <v>43226.773447167885</v>
          </cell>
          <cell r="E315">
            <v>32665.774578241217</v>
          </cell>
          <cell r="F315">
            <v>21004.436481854191</v>
          </cell>
          <cell r="G315">
            <v>27254.368490806417</v>
          </cell>
          <cell r="H315">
            <v>34426.889004659402</v>
          </cell>
          <cell r="I315">
            <v>43519.381510838648</v>
          </cell>
          <cell r="J315">
            <v>37594.991945567541</v>
          </cell>
          <cell r="K315">
            <v>43615.029148929701</v>
          </cell>
          <cell r="L315">
            <v>48470.299247006427</v>
          </cell>
        </row>
        <row r="316">
          <cell r="A316" t="str">
            <v>Q2Z</v>
          </cell>
          <cell r="B316" t="str">
            <v>Q2Z90 : Cadres de la banque</v>
          </cell>
          <cell r="C316" t="str">
            <v>376c : Cadres commerciaux de la banque</v>
          </cell>
          <cell r="D316">
            <v>60990.616657472645</v>
          </cell>
          <cell r="E316">
            <v>38087.203382326028</v>
          </cell>
          <cell r="F316">
            <v>48180.085041123551</v>
          </cell>
          <cell r="G316">
            <v>61613.676533573358</v>
          </cell>
          <cell r="H316">
            <v>61346.877926790781</v>
          </cell>
          <cell r="I316">
            <v>62335.89501526433</v>
          </cell>
          <cell r="J316">
            <v>62368.96290346692</v>
          </cell>
          <cell r="K316">
            <v>61072.673057027852</v>
          </cell>
          <cell r="L316">
            <v>59530.214011923155</v>
          </cell>
        </row>
        <row r="317">
          <cell r="A317" t="str">
            <v>Q2Z</v>
          </cell>
          <cell r="B317" t="str">
            <v>Q2Z90 : Cadres de la banque</v>
          </cell>
          <cell r="C317" t="str">
            <v>376d : Chefs d’établissements et responsables de l’exploitation bancaire</v>
          </cell>
          <cell r="D317">
            <v>53911.87725867518</v>
          </cell>
          <cell r="E317">
            <v>36574.636568403148</v>
          </cell>
          <cell r="F317">
            <v>41385.693385738465</v>
          </cell>
          <cell r="G317">
            <v>45048.384359850788</v>
          </cell>
          <cell r="H317">
            <v>50018.241529873747</v>
          </cell>
          <cell r="I317">
            <v>47862.943762284398</v>
          </cell>
          <cell r="J317">
            <v>49938.800727020091</v>
          </cell>
          <cell r="K317">
            <v>58119.922880860482</v>
          </cell>
          <cell r="L317">
            <v>53676.908168144975</v>
          </cell>
        </row>
        <row r="318">
          <cell r="A318" t="str">
            <v>Q2Z</v>
          </cell>
          <cell r="B318" t="str">
            <v>Q2Z91 : Cadres des assurances</v>
          </cell>
          <cell r="C318" t="str">
            <v>226a : Agents généraux et courtiers d’assurance indépendants 0 à 9 salariés</v>
          </cell>
          <cell r="D318">
            <v>15846.455134283913</v>
          </cell>
          <cell r="E318">
            <v>13814.259516788075</v>
          </cell>
          <cell r="F318">
            <v>11496.069482184539</v>
          </cell>
          <cell r="G318">
            <v>16408.350696044905</v>
          </cell>
          <cell r="H318">
            <v>22924.007756847652</v>
          </cell>
          <cell r="I318">
            <v>19020.578655746882</v>
          </cell>
          <cell r="J318">
            <v>14568.136588352672</v>
          </cell>
          <cell r="K318">
            <v>16068.38512903067</v>
          </cell>
          <cell r="L318">
            <v>16902.843685468397</v>
          </cell>
        </row>
        <row r="319">
          <cell r="A319" t="str">
            <v>Q2Z</v>
          </cell>
          <cell r="B319" t="str">
            <v>Q2Z91 : Cadres des assurances</v>
          </cell>
          <cell r="C319" t="str">
            <v>376e : Cadres des services techniques des assurances</v>
          </cell>
          <cell r="D319">
            <v>55443.497622930096</v>
          </cell>
          <cell r="E319">
            <v>50227.729363051927</v>
          </cell>
          <cell r="F319">
            <v>45984.136858350597</v>
          </cell>
          <cell r="G319">
            <v>45933.806130962257</v>
          </cell>
          <cell r="H319">
            <v>48126.105075061583</v>
          </cell>
          <cell r="I319">
            <v>55911.162206991976</v>
          </cell>
          <cell r="J319">
            <v>51030.918432207342</v>
          </cell>
          <cell r="K319">
            <v>51918.775959868028</v>
          </cell>
          <cell r="L319">
            <v>63380.79847671491</v>
          </cell>
        </row>
        <row r="320">
          <cell r="A320" t="str">
            <v>Q2Z</v>
          </cell>
          <cell r="B320" t="str">
            <v>Q2Z91 : Cadres des assurances</v>
          </cell>
          <cell r="C320" t="str">
            <v>376f : Cadres des services techniques des organismes de sécurité sociale et assimilés</v>
          </cell>
          <cell r="D320">
            <v>29021.901578340592</v>
          </cell>
          <cell r="E320">
            <v>19626.871180493363</v>
          </cell>
          <cell r="F320">
            <v>24089.881261300634</v>
          </cell>
          <cell r="G320">
            <v>33240.152398072052</v>
          </cell>
          <cell r="H320">
            <v>30486.464282163408</v>
          </cell>
          <cell r="I320">
            <v>20871.843257058557</v>
          </cell>
          <cell r="J320">
            <v>28714.150350156873</v>
          </cell>
          <cell r="K320">
            <v>30247.64181033097</v>
          </cell>
          <cell r="L320">
            <v>28103.912574533941</v>
          </cell>
        </row>
        <row r="321">
          <cell r="A321" t="str">
            <v>R0Z</v>
          </cell>
          <cell r="B321" t="str">
            <v>R0Z60 : Employés de libre service</v>
          </cell>
          <cell r="C321" t="str">
            <v>551a : Employés de libre service du commerce et magasiniers</v>
          </cell>
          <cell r="D321">
            <v>93793.594728367112</v>
          </cell>
          <cell r="E321">
            <v>88430.797165681244</v>
          </cell>
          <cell r="F321">
            <v>97469.011680791009</v>
          </cell>
          <cell r="G321">
            <v>108741.65799815991</v>
          </cell>
          <cell r="H321">
            <v>107315.68882120546</v>
          </cell>
          <cell r="I321">
            <v>115861.08469863197</v>
          </cell>
          <cell r="J321">
            <v>105943.04058508974</v>
          </cell>
          <cell r="K321">
            <v>87044.983392739494</v>
          </cell>
          <cell r="L321">
            <v>88392.760207272091</v>
          </cell>
        </row>
        <row r="322">
          <cell r="A322" t="str">
            <v>R0Z</v>
          </cell>
          <cell r="B322" t="str">
            <v>R0Z61 : Caissiers</v>
          </cell>
          <cell r="C322" t="str">
            <v>552a : Caissiers de magasin</v>
          </cell>
          <cell r="D322">
            <v>192905.4078071822</v>
          </cell>
          <cell r="E322">
            <v>201813.81872393511</v>
          </cell>
          <cell r="F322">
            <v>215793.43931900838</v>
          </cell>
          <cell r="G322">
            <v>201479.1674413594</v>
          </cell>
          <cell r="H322">
            <v>207059.99992657354</v>
          </cell>
          <cell r="I322">
            <v>208136.93510263457</v>
          </cell>
          <cell r="J322">
            <v>190799.1423996948</v>
          </cell>
          <cell r="K322">
            <v>180167.52207954615</v>
          </cell>
          <cell r="L322">
            <v>207749.55894230562</v>
          </cell>
        </row>
        <row r="323">
          <cell r="A323" t="str">
            <v>R0Z</v>
          </cell>
          <cell r="B323" t="str">
            <v>R0Z61 : Caissiers</v>
          </cell>
          <cell r="C323" t="str">
            <v>554j : Pompistes et gérants de station-service (salariés ou mandataires)</v>
          </cell>
          <cell r="D323">
            <v>13791.924005400668</v>
          </cell>
          <cell r="E323">
            <v>17066.714798799574</v>
          </cell>
          <cell r="F323">
            <v>14353.945321471034</v>
          </cell>
          <cell r="G323">
            <v>11097.697546881913</v>
          </cell>
          <cell r="H323">
            <v>10360.975860055773</v>
          </cell>
          <cell r="I323">
            <v>10331.986441801422</v>
          </cell>
          <cell r="J323">
            <v>14477.497978138936</v>
          </cell>
          <cell r="K323">
            <v>15230.344049176958</v>
          </cell>
          <cell r="L323">
            <v>11667.929988886113</v>
          </cell>
        </row>
        <row r="324">
          <cell r="A324" t="str">
            <v>R1Z</v>
          </cell>
          <cell r="B324" t="str">
            <v>R1Z60 : Vendeurs prod. alimentaires</v>
          </cell>
          <cell r="C324" t="str">
            <v>219a : Aides familiaux non salariés ou associés d’artisans, effectuant un travail administratif ou commercial</v>
          </cell>
          <cell r="D324">
            <v>38787.89709126902</v>
          </cell>
          <cell r="E324">
            <v>62167.638314823707</v>
          </cell>
          <cell r="F324">
            <v>46711.640589664319</v>
          </cell>
          <cell r="G324">
            <v>40793.031416623526</v>
          </cell>
          <cell r="H324">
            <v>50459.656829737964</v>
          </cell>
          <cell r="I324">
            <v>40202.069551661378</v>
          </cell>
          <cell r="J324">
            <v>40694.712955632756</v>
          </cell>
          <cell r="K324">
            <v>46637.128092067134</v>
          </cell>
          <cell r="L324">
            <v>29031.850226107184</v>
          </cell>
        </row>
        <row r="325">
          <cell r="A325" t="str">
            <v>R1Z</v>
          </cell>
          <cell r="B325" t="str">
            <v>R1Z60 : Vendeurs prod. alimentaires</v>
          </cell>
          <cell r="C325" t="str">
            <v>554a : Vendeurs en alimentation</v>
          </cell>
          <cell r="D325">
            <v>141565.77135910676</v>
          </cell>
          <cell r="E325">
            <v>145991.38484471716</v>
          </cell>
          <cell r="F325">
            <v>143942.91878514391</v>
          </cell>
          <cell r="G325">
            <v>141284.97647649757</v>
          </cell>
          <cell r="H325">
            <v>137188.69935778144</v>
          </cell>
          <cell r="I325">
            <v>134029.49792412398</v>
          </cell>
          <cell r="J325">
            <v>145276.23300453331</v>
          </cell>
          <cell r="K325">
            <v>144206.1974116374</v>
          </cell>
          <cell r="L325">
            <v>135214.88366114951</v>
          </cell>
        </row>
        <row r="326">
          <cell r="A326" t="str">
            <v>R1Z</v>
          </cell>
          <cell r="B326" t="str">
            <v>R1Z61 : Vendeurs équip. du foyer, bricolage</v>
          </cell>
          <cell r="C326" t="str">
            <v>554b : Vendeurs en ameublement, décor, équipement du foyer</v>
          </cell>
          <cell r="D326">
            <v>65689.616470020614</v>
          </cell>
          <cell r="E326">
            <v>60335.42910135963</v>
          </cell>
          <cell r="F326">
            <v>52404.187350433298</v>
          </cell>
          <cell r="G326">
            <v>54767.088251955473</v>
          </cell>
          <cell r="H326">
            <v>58736.015256392187</v>
          </cell>
          <cell r="I326">
            <v>61832.111956025961</v>
          </cell>
          <cell r="J326">
            <v>58932.872613082516</v>
          </cell>
          <cell r="K326">
            <v>65447.780090278058</v>
          </cell>
          <cell r="L326">
            <v>72688.196706701274</v>
          </cell>
        </row>
        <row r="327">
          <cell r="A327" t="str">
            <v>R1Z</v>
          </cell>
          <cell r="B327" t="str">
            <v>R1Z61 : Vendeurs équip. du foyer, bricolage</v>
          </cell>
          <cell r="C327" t="str">
            <v>554c : Vendeurs en droguerie, bazar, quincaillerie, bricolage</v>
          </cell>
          <cell r="D327">
            <v>50529.893229820707</v>
          </cell>
          <cell r="E327">
            <v>41163.251189118229</v>
          </cell>
          <cell r="F327">
            <v>39960.890943870923</v>
          </cell>
          <cell r="G327">
            <v>36742.032454288936</v>
          </cell>
          <cell r="H327">
            <v>45047.720299262968</v>
          </cell>
          <cell r="I327">
            <v>41931.269118443102</v>
          </cell>
          <cell r="J327">
            <v>49245.148052644232</v>
          </cell>
          <cell r="K327">
            <v>51276.571082109971</v>
          </cell>
          <cell r="L327">
            <v>51067.960554707926</v>
          </cell>
        </row>
        <row r="328">
          <cell r="A328" t="str">
            <v>R1Z</v>
          </cell>
          <cell r="B328" t="str">
            <v>R1Z62 : Vendeurs habillemt, luxe, sport loisirs</v>
          </cell>
          <cell r="C328" t="str">
            <v>554d : Vendeurs du commerce de fleurs</v>
          </cell>
          <cell r="D328">
            <v>29966.53232970809</v>
          </cell>
          <cell r="E328">
            <v>20445.820489319485</v>
          </cell>
          <cell r="F328">
            <v>24783.450535968732</v>
          </cell>
          <cell r="G328">
            <v>21206.696143534184</v>
          </cell>
          <cell r="H328">
            <v>25270.315028071411</v>
          </cell>
          <cell r="I328">
            <v>34038.004925440851</v>
          </cell>
          <cell r="J328">
            <v>32159.96823889617</v>
          </cell>
          <cell r="K328">
            <v>29276.702185076898</v>
          </cell>
          <cell r="L328">
            <v>28462.9265651512</v>
          </cell>
        </row>
        <row r="329">
          <cell r="A329" t="str">
            <v>R1Z</v>
          </cell>
          <cell r="B329" t="str">
            <v>R1Z62 : Vendeurs habillemt, luxe, sport loisirs</v>
          </cell>
          <cell r="C329" t="str">
            <v>554e : Vendeurs en habillement et articles de sport</v>
          </cell>
          <cell r="D329">
            <v>151122.19308598575</v>
          </cell>
          <cell r="E329">
            <v>138540.65853910093</v>
          </cell>
          <cell r="F329">
            <v>135313.71066257943</v>
          </cell>
          <cell r="G329">
            <v>148249.93447568029</v>
          </cell>
          <cell r="H329">
            <v>146964.87855174148</v>
          </cell>
          <cell r="I329">
            <v>149306.19812599145</v>
          </cell>
          <cell r="J329">
            <v>153283.11663181393</v>
          </cell>
          <cell r="K329">
            <v>154641.54651431405</v>
          </cell>
          <cell r="L329">
            <v>145441.91611182934</v>
          </cell>
        </row>
        <row r="330">
          <cell r="A330" t="str">
            <v>R1Z</v>
          </cell>
          <cell r="B330" t="str">
            <v>R1Z62 : Vendeurs habillemt, luxe, sport loisirs</v>
          </cell>
          <cell r="C330" t="str">
            <v>554f : Vendeurs en produits de beauté, de luxe (hors biens culturels) et optique</v>
          </cell>
          <cell r="D330">
            <v>48654.771860353532</v>
          </cell>
          <cell r="E330">
            <v>51852.051512434948</v>
          </cell>
          <cell r="F330">
            <v>58957.033882198026</v>
          </cell>
          <cell r="G330">
            <v>57342.556025299433</v>
          </cell>
          <cell r="H330">
            <v>51222.05719574161</v>
          </cell>
          <cell r="I330">
            <v>55290.193909471171</v>
          </cell>
          <cell r="J330">
            <v>49172.227093554764</v>
          </cell>
          <cell r="K330">
            <v>50717.631752773159</v>
          </cell>
          <cell r="L330">
            <v>46074.456734732674</v>
          </cell>
        </row>
        <row r="331">
          <cell r="A331" t="str">
            <v>R1Z</v>
          </cell>
          <cell r="B331" t="str">
            <v>R1Z62 : Vendeurs habillemt, luxe, sport loisirs</v>
          </cell>
          <cell r="C331" t="str">
            <v>554g : Vendeurs de biens culturels (livres, disques, multimédia, objets d’art)</v>
          </cell>
          <cell r="D331">
            <v>27428.881508626615</v>
          </cell>
          <cell r="E331">
            <v>33244.804000446828</v>
          </cell>
          <cell r="F331">
            <v>30309.77295667601</v>
          </cell>
          <cell r="G331">
            <v>29984.658646173299</v>
          </cell>
          <cell r="H331">
            <v>28817.60257679439</v>
          </cell>
          <cell r="I331">
            <v>32036.933240783288</v>
          </cell>
          <cell r="J331">
            <v>28507.6035570686</v>
          </cell>
          <cell r="K331">
            <v>28675.977256216142</v>
          </cell>
          <cell r="L331">
            <v>25103.063712595111</v>
          </cell>
        </row>
        <row r="332">
          <cell r="A332" t="str">
            <v>R1Z</v>
          </cell>
          <cell r="B332" t="str">
            <v>R1Z63 : Vendeurs en gros de matériel et équip.</v>
          </cell>
          <cell r="C332" t="str">
            <v>556a : Vendeurs en gros de biens d’équipement, biens intermédiaires</v>
          </cell>
          <cell r="D332">
            <v>39930.087250555262</v>
          </cell>
          <cell r="E332">
            <v>46134.891822827442</v>
          </cell>
          <cell r="F332">
            <v>41469.64514351431</v>
          </cell>
          <cell r="G332">
            <v>41072.922890937531</v>
          </cell>
          <cell r="H332">
            <v>50241.832799843134</v>
          </cell>
          <cell r="I332">
            <v>60765.54190495253</v>
          </cell>
          <cell r="J332">
            <v>38097.510520498749</v>
          </cell>
          <cell r="K332">
            <v>40358.578162860438</v>
          </cell>
          <cell r="L332">
            <v>41334.173068306605</v>
          </cell>
        </row>
        <row r="333">
          <cell r="A333" t="str">
            <v>R1Z</v>
          </cell>
          <cell r="B333" t="str">
            <v>R1Z66 : Vendeurs généralistes</v>
          </cell>
          <cell r="C333" t="str">
            <v>553a : Vendeurs non spécialisés</v>
          </cell>
          <cell r="D333">
            <v>171374.6427507246</v>
          </cell>
          <cell r="E333">
            <v>126344.31645243533</v>
          </cell>
          <cell r="F333">
            <v>134842.00311027232</v>
          </cell>
          <cell r="G333">
            <v>141737.6355067697</v>
          </cell>
          <cell r="H333">
            <v>150301.28017219243</v>
          </cell>
          <cell r="I333">
            <v>163027.10639636853</v>
          </cell>
          <cell r="J333">
            <v>159745.60728086342</v>
          </cell>
          <cell r="K333">
            <v>174194.66385253039</v>
          </cell>
          <cell r="L333">
            <v>180183.65711878001</v>
          </cell>
        </row>
        <row r="334">
          <cell r="A334" t="str">
            <v>R1Z</v>
          </cell>
          <cell r="B334" t="str">
            <v>R1Z66 : Vendeurs généralistes</v>
          </cell>
          <cell r="C334" t="str">
            <v>554h : Vendeurs de tabac, presse et articles divers</v>
          </cell>
          <cell r="D334">
            <v>34270.290160441749</v>
          </cell>
          <cell r="E334">
            <v>23787.201315467046</v>
          </cell>
          <cell r="F334">
            <v>24447.504306117404</v>
          </cell>
          <cell r="G334">
            <v>25735.230976458195</v>
          </cell>
          <cell r="H334">
            <v>32507.378914413835</v>
          </cell>
          <cell r="I334">
            <v>32529.39677172677</v>
          </cell>
          <cell r="J334">
            <v>32501.982179072882</v>
          </cell>
          <cell r="K334">
            <v>34876.185016548101</v>
          </cell>
          <cell r="L334">
            <v>35432.70328570428</v>
          </cell>
        </row>
        <row r="335">
          <cell r="A335" t="str">
            <v>R1Z</v>
          </cell>
          <cell r="B335" t="str">
            <v>R1Z67 : Télévendeurs</v>
          </cell>
          <cell r="C335" t="str">
            <v>555a : Vendeurs par correspondance, télévendeurs</v>
          </cell>
          <cell r="D335">
            <v>52920.976770401983</v>
          </cell>
          <cell r="E335">
            <v>37329.972529935425</v>
          </cell>
          <cell r="F335">
            <v>28437.867306686774</v>
          </cell>
          <cell r="G335">
            <v>43714.222271525432</v>
          </cell>
          <cell r="H335">
            <v>41139.66050420823</v>
          </cell>
          <cell r="I335">
            <v>40507.165743707876</v>
          </cell>
          <cell r="J335">
            <v>43624.174240238346</v>
          </cell>
          <cell r="K335">
            <v>58776.971349275984</v>
          </cell>
          <cell r="L335">
            <v>56361.784721691613</v>
          </cell>
        </row>
        <row r="336">
          <cell r="A336" t="str">
            <v>R2Z</v>
          </cell>
          <cell r="B336" t="str">
            <v>R2Z80 : Attachés commerciaux</v>
          </cell>
          <cell r="C336" t="str">
            <v>225a : Intermédiaires indépendants du commerce 0 à 9 salariés</v>
          </cell>
          <cell r="D336">
            <v>36449.477375281094</v>
          </cell>
          <cell r="E336">
            <v>28893.908001041917</v>
          </cell>
          <cell r="F336">
            <v>29797.978061656748</v>
          </cell>
          <cell r="G336">
            <v>30954.955427466801</v>
          </cell>
          <cell r="H336">
            <v>40237.386726928409</v>
          </cell>
          <cell r="I336">
            <v>40708.529990292183</v>
          </cell>
          <cell r="J336">
            <v>34111.279844481956</v>
          </cell>
          <cell r="K336">
            <v>31616.08965118766</v>
          </cell>
          <cell r="L336">
            <v>43621.062630173663</v>
          </cell>
        </row>
        <row r="337">
          <cell r="A337" t="str">
            <v>R2Z</v>
          </cell>
          <cell r="B337" t="str">
            <v>R2Z80 : Attachés commerciaux</v>
          </cell>
          <cell r="C337" t="str">
            <v>463a : Techniciens commerciaux et technico-commerciaux, représentants en informatique</v>
          </cell>
          <cell r="D337">
            <v>9848.5998377077576</v>
          </cell>
          <cell r="E337">
            <v>7118.7726706678404</v>
          </cell>
          <cell r="F337">
            <v>6855.6887536870645</v>
          </cell>
          <cell r="G337">
            <v>8400.6631563605206</v>
          </cell>
          <cell r="H337">
            <v>6859.6325104341622</v>
          </cell>
          <cell r="I337">
            <v>6697.5743663800758</v>
          </cell>
          <cell r="J337">
            <v>7164.7945093059643</v>
          </cell>
          <cell r="K337">
            <v>12364.298611145974</v>
          </cell>
          <cell r="L337">
            <v>10016.706392671338</v>
          </cell>
        </row>
        <row r="338">
          <cell r="A338" t="str">
            <v>R2Z</v>
          </cell>
          <cell r="B338" t="str">
            <v>R2Z80 : Attachés commerciaux</v>
          </cell>
          <cell r="C338" t="str">
            <v>463b : Techniciens commerciaux et technico-commerciaux, représentants en biens d’équipement, en biens intermédiaires, commerce interindustriel</v>
          </cell>
          <cell r="D338">
            <v>143109.89758575047</v>
          </cell>
          <cell r="E338">
            <v>135601.25078016464</v>
          </cell>
          <cell r="F338">
            <v>142545.17324191733</v>
          </cell>
          <cell r="G338">
            <v>139917.26435698438</v>
          </cell>
          <cell r="H338">
            <v>148235.94545986992</v>
          </cell>
          <cell r="I338">
            <v>137833.92443083206</v>
          </cell>
          <cell r="J338">
            <v>135100.07727213399</v>
          </cell>
          <cell r="K338">
            <v>140065.07763598586</v>
          </cell>
          <cell r="L338">
            <v>154164.53784913156</v>
          </cell>
        </row>
        <row r="339">
          <cell r="A339" t="str">
            <v>R2Z</v>
          </cell>
          <cell r="B339" t="str">
            <v>R2Z80 : Attachés commerciaux</v>
          </cell>
          <cell r="C339" t="str">
            <v>463c : Techniciens commerciaux et technico-commerciaux, représentants en biens de consommation auprès d’entreprises</v>
          </cell>
          <cell r="D339">
            <v>133939.45431835868</v>
          </cell>
          <cell r="E339">
            <v>132213.50609987407</v>
          </cell>
          <cell r="F339">
            <v>138031.1877327387</v>
          </cell>
          <cell r="G339">
            <v>117142.29367737724</v>
          </cell>
          <cell r="H339">
            <v>120093.43322166767</v>
          </cell>
          <cell r="I339">
            <v>120274.37361129693</v>
          </cell>
          <cell r="J339">
            <v>128257.35993891957</v>
          </cell>
          <cell r="K339">
            <v>138918.49435681559</v>
          </cell>
          <cell r="L339">
            <v>134642.50865934094</v>
          </cell>
        </row>
        <row r="340">
          <cell r="A340" t="str">
            <v>R2Z</v>
          </cell>
          <cell r="B340" t="str">
            <v>R2Z80 : Attachés commerciaux</v>
          </cell>
          <cell r="C340" t="str">
            <v>463d : Techniciens commerciaux et technico-commerciaux, représentants en services auprès d’entreprises ou de professionnels</v>
          </cell>
          <cell r="D340">
            <v>115019.83219375538</v>
          </cell>
          <cell r="E340">
            <v>131670.80923299317</v>
          </cell>
          <cell r="F340">
            <v>115829.32420396441</v>
          </cell>
          <cell r="G340">
            <v>92782.044382955981</v>
          </cell>
          <cell r="H340">
            <v>90732.345760160271</v>
          </cell>
          <cell r="I340">
            <v>89962.217406808573</v>
          </cell>
          <cell r="J340">
            <v>115582.23049091025</v>
          </cell>
          <cell r="K340">
            <v>118068.70717205104</v>
          </cell>
          <cell r="L340">
            <v>111408.55891830489</v>
          </cell>
        </row>
        <row r="341">
          <cell r="A341" t="str">
            <v>R2Z</v>
          </cell>
          <cell r="B341" t="str">
            <v>R2Z83 : Représent. auprès des particuliers</v>
          </cell>
          <cell r="C341" t="str">
            <v>463e : Techniciens commerciaux et technico-commerciaux, représentants auprès de particuliers</v>
          </cell>
          <cell r="D341">
            <v>104702.17997246173</v>
          </cell>
          <cell r="E341">
            <v>69333.306145183466</v>
          </cell>
          <cell r="F341">
            <v>73060.44020568853</v>
          </cell>
          <cell r="G341">
            <v>85923.26407119332</v>
          </cell>
          <cell r="H341">
            <v>84278.144525281125</v>
          </cell>
          <cell r="I341">
            <v>94928.841478677365</v>
          </cell>
          <cell r="J341">
            <v>120920.45303866135</v>
          </cell>
          <cell r="K341">
            <v>103746.18064117704</v>
          </cell>
          <cell r="L341">
            <v>89439.906237546806</v>
          </cell>
        </row>
        <row r="342">
          <cell r="A342" t="str">
            <v>R3Z</v>
          </cell>
          <cell r="B342" t="str">
            <v>R3Z80 : Maîtrise des magasins</v>
          </cell>
          <cell r="C342" t="str">
            <v>222a : Petits et moyens détaillants en alimentation spécialisée 0 à 9 salariés</v>
          </cell>
          <cell r="D342">
            <v>54618.235932313306</v>
          </cell>
          <cell r="E342">
            <v>67164.469438046493</v>
          </cell>
          <cell r="F342">
            <v>65905.395912698339</v>
          </cell>
          <cell r="G342">
            <v>59045.850142054609</v>
          </cell>
          <cell r="H342">
            <v>52612.707084925503</v>
          </cell>
          <cell r="I342">
            <v>54360.820205830234</v>
          </cell>
          <cell r="J342">
            <v>56440.807670788359</v>
          </cell>
          <cell r="K342">
            <v>57144.323682233517</v>
          </cell>
          <cell r="L342">
            <v>50269.576443918028</v>
          </cell>
        </row>
        <row r="343">
          <cell r="A343" t="str">
            <v>R3Z</v>
          </cell>
          <cell r="B343" t="str">
            <v>R3Z80 : Maîtrise des magasins</v>
          </cell>
          <cell r="C343" t="str">
            <v>222b : Petits et moyens détaillants en alimentation générale 0 à 9 salariés</v>
          </cell>
          <cell r="D343">
            <v>24603.80544429777</v>
          </cell>
          <cell r="E343">
            <v>26867.126434339232</v>
          </cell>
          <cell r="F343">
            <v>19422.346249896014</v>
          </cell>
          <cell r="G343">
            <v>20834.016514932693</v>
          </cell>
          <cell r="H343">
            <v>22734.09291110943</v>
          </cell>
          <cell r="I343">
            <v>30134.525674210436</v>
          </cell>
          <cell r="J343">
            <v>23168.423724652443</v>
          </cell>
          <cell r="K343">
            <v>22812.81826955486</v>
          </cell>
          <cell r="L343">
            <v>27830.174338686003</v>
          </cell>
        </row>
        <row r="344">
          <cell r="A344" t="str">
            <v>R3Z</v>
          </cell>
          <cell r="B344" t="str">
            <v>R3Z80 : Maîtrise des magasins</v>
          </cell>
          <cell r="C344" t="str">
            <v>223a : Détaillants en ameublement, décor, équipement du foyer 0 à 9 salariés</v>
          </cell>
          <cell r="D344">
            <v>27222.102947297612</v>
          </cell>
          <cell r="E344">
            <v>24934.743668326104</v>
          </cell>
          <cell r="F344">
            <v>29913.5252874746</v>
          </cell>
          <cell r="G344">
            <v>20866.587347022076</v>
          </cell>
          <cell r="H344">
            <v>19319.770473491157</v>
          </cell>
          <cell r="I344">
            <v>26823.546143181655</v>
          </cell>
          <cell r="J344">
            <v>27207.304640621238</v>
          </cell>
          <cell r="K344">
            <v>26317.827454870436</v>
          </cell>
          <cell r="L344">
            <v>28141.176746401157</v>
          </cell>
        </row>
        <row r="345">
          <cell r="A345" t="str">
            <v>R3Z</v>
          </cell>
          <cell r="B345" t="str">
            <v>R3Z80 : Maîtrise des magasins</v>
          </cell>
          <cell r="C345" t="str">
            <v>223b : Détaillants en droguerie, bazar, quincaillerie, bricolage 0 à 9 salariés</v>
          </cell>
          <cell r="D345">
            <v>12378.165338715093</v>
          </cell>
          <cell r="E345">
            <v>17478.363565299132</v>
          </cell>
          <cell r="F345">
            <v>11158.145901958032</v>
          </cell>
          <cell r="G345">
            <v>16088.470234363935</v>
          </cell>
          <cell r="H345">
            <v>11252.640596951946</v>
          </cell>
          <cell r="I345">
            <v>6826.984674916157</v>
          </cell>
          <cell r="J345">
            <v>7846.9707098628869</v>
          </cell>
          <cell r="K345">
            <v>13018.896888204226</v>
          </cell>
          <cell r="L345">
            <v>16268.628418078166</v>
          </cell>
        </row>
        <row r="346">
          <cell r="A346" t="str">
            <v>R3Z</v>
          </cell>
          <cell r="B346" t="str">
            <v>R3Z80 : Maîtrise des magasins</v>
          </cell>
          <cell r="C346" t="str">
            <v>223c : Fleuristes 0 à 9 salariés</v>
          </cell>
          <cell r="D346">
            <v>11309.5963111769</v>
          </cell>
          <cell r="E346">
            <v>11097.028208067644</v>
          </cell>
          <cell r="F346">
            <v>10271.782852741218</v>
          </cell>
          <cell r="G346">
            <v>11820.364869388735</v>
          </cell>
          <cell r="H346">
            <v>11557.361517025449</v>
          </cell>
          <cell r="I346">
            <v>14345.156866301737</v>
          </cell>
          <cell r="J346">
            <v>11137.957920161802</v>
          </cell>
          <cell r="K346">
            <v>10133.469235333332</v>
          </cell>
          <cell r="L346">
            <v>12657.361778035565</v>
          </cell>
        </row>
        <row r="347">
          <cell r="A347" t="str">
            <v>R3Z</v>
          </cell>
          <cell r="B347" t="str">
            <v>R3Z80 : Maîtrise des magasins</v>
          </cell>
          <cell r="C347" t="str">
            <v>223d : Détaillants en habillement et articles de sport 0 à 9 salariés</v>
          </cell>
          <cell r="D347">
            <v>61323.049638145683</v>
          </cell>
          <cell r="E347">
            <v>62341.509068306215</v>
          </cell>
          <cell r="F347">
            <v>65038.601191818947</v>
          </cell>
          <cell r="G347">
            <v>60246.751963353403</v>
          </cell>
          <cell r="H347">
            <v>54827.501074290485</v>
          </cell>
          <cell r="I347">
            <v>58289.212663880469</v>
          </cell>
          <cell r="J347">
            <v>55981.396133270951</v>
          </cell>
          <cell r="K347">
            <v>55570.887191838679</v>
          </cell>
          <cell r="L347">
            <v>72416.865589327426</v>
          </cell>
        </row>
        <row r="348">
          <cell r="A348" t="str">
            <v>R3Z</v>
          </cell>
          <cell r="B348" t="str">
            <v>R3Z80 : Maîtrise des magasins</v>
          </cell>
          <cell r="C348" t="str">
            <v>223e : Détaillants en produits de beauté, de luxe (hors biens culturels) 0 à 9 salariés</v>
          </cell>
          <cell r="D348">
            <v>12851.304313310573</v>
          </cell>
          <cell r="E348">
            <v>11880.650417534956</v>
          </cell>
          <cell r="F348">
            <v>9696.2926812301175</v>
          </cell>
          <cell r="G348">
            <v>18581.06924976857</v>
          </cell>
          <cell r="H348">
            <v>16685.625177007183</v>
          </cell>
          <cell r="I348">
            <v>21379.275968766586</v>
          </cell>
          <cell r="J348">
            <v>10878.559662474096</v>
          </cell>
          <cell r="K348">
            <v>13452.94511604233</v>
          </cell>
          <cell r="L348">
            <v>14222.408161415287</v>
          </cell>
        </row>
        <row r="349">
          <cell r="A349" t="str">
            <v>R3Z</v>
          </cell>
          <cell r="B349" t="str">
            <v>R3Z80 : Maîtrise des magasins</v>
          </cell>
          <cell r="C349" t="str">
            <v>223f : Détaillants en biens culturels (livres, disques, multimédia, objets d’art) 0 à 9 salariés</v>
          </cell>
          <cell r="D349">
            <v>24902.658605397348</v>
          </cell>
          <cell r="E349">
            <v>24680.170249793042</v>
          </cell>
          <cell r="F349">
            <v>25469.906160864706</v>
          </cell>
          <cell r="G349">
            <v>19701.733105720159</v>
          </cell>
          <cell r="H349">
            <v>22888.234855247469</v>
          </cell>
          <cell r="I349">
            <v>23547.555316059588</v>
          </cell>
          <cell r="J349">
            <v>23426.914569191595</v>
          </cell>
          <cell r="K349">
            <v>28264.74854425836</v>
          </cell>
          <cell r="L349">
            <v>23016.312702742096</v>
          </cell>
        </row>
        <row r="350">
          <cell r="A350" t="str">
            <v>R3Z</v>
          </cell>
          <cell r="B350" t="str">
            <v>R3Z80 : Maîtrise des magasins</v>
          </cell>
          <cell r="C350" t="str">
            <v>223g : Détaillants en tabac, presse et articles divers 0 à 9 salariés</v>
          </cell>
          <cell r="D350">
            <v>28062.994114298566</v>
          </cell>
          <cell r="E350">
            <v>24432.165954345608</v>
          </cell>
          <cell r="F350">
            <v>22466.398825071094</v>
          </cell>
          <cell r="G350">
            <v>29686.906693314253</v>
          </cell>
          <cell r="H350">
            <v>25852.37725119853</v>
          </cell>
          <cell r="I350">
            <v>23317.594155185077</v>
          </cell>
          <cell r="J350">
            <v>25688.402979561499</v>
          </cell>
          <cell r="K350">
            <v>26052.007615767965</v>
          </cell>
          <cell r="L350">
            <v>32448.571747566242</v>
          </cell>
        </row>
        <row r="351">
          <cell r="A351" t="str">
            <v>R3Z</v>
          </cell>
          <cell r="B351" t="str">
            <v>R3Z80 : Maîtrise des magasins</v>
          </cell>
          <cell r="C351" t="str">
            <v>223h : Exploitants et gérants libres de station-service 0 à 9 salariés</v>
          </cell>
          <cell r="D351">
            <v>1577.875024881936</v>
          </cell>
          <cell r="E351">
            <v>3080.8204552256084</v>
          </cell>
          <cell r="F351">
            <v>2323.8330309529661</v>
          </cell>
          <cell r="G351">
            <v>2830.3484765894159</v>
          </cell>
          <cell r="H351">
            <v>3944.862160473016</v>
          </cell>
          <cell r="I351">
            <v>8944.8481830687815</v>
          </cell>
          <cell r="J351">
            <v>2407.5211158649045</v>
          </cell>
          <cell r="K351">
            <v>1094.1303607813247</v>
          </cell>
          <cell r="L351">
            <v>1231.9735979995794</v>
          </cell>
        </row>
        <row r="352">
          <cell r="A352" t="str">
            <v>R3Z</v>
          </cell>
          <cell r="B352" t="str">
            <v>R3Z80 : Maîtrise des magasins</v>
          </cell>
          <cell r="C352" t="str">
            <v>462a : Chefs de petites surfaces de vente (salariés ou mandataires)</v>
          </cell>
          <cell r="D352">
            <v>76815.861349549246</v>
          </cell>
          <cell r="E352">
            <v>59997.16506592284</v>
          </cell>
          <cell r="F352">
            <v>58143.144602710752</v>
          </cell>
          <cell r="G352">
            <v>70645.198448274983</v>
          </cell>
          <cell r="H352">
            <v>69912.19203968205</v>
          </cell>
          <cell r="I352">
            <v>78321.885416955687</v>
          </cell>
          <cell r="J352">
            <v>68308.09613503849</v>
          </cell>
          <cell r="K352">
            <v>77949.472493714187</v>
          </cell>
          <cell r="L352">
            <v>84190.015419895091</v>
          </cell>
        </row>
        <row r="353">
          <cell r="A353" t="str">
            <v>R3Z</v>
          </cell>
          <cell r="B353" t="str">
            <v>R3Z80 : Maîtrise des magasins</v>
          </cell>
          <cell r="C353" t="str">
            <v>462b : Maîtrise de l’exploitation des magasins de vente</v>
          </cell>
          <cell r="D353">
            <v>75527.406635916792</v>
          </cell>
          <cell r="E353">
            <v>67271.048503370839</v>
          </cell>
          <cell r="F353">
            <v>74747.970126333952</v>
          </cell>
          <cell r="G353">
            <v>75771.912971141312</v>
          </cell>
          <cell r="H353">
            <v>76565.23630188372</v>
          </cell>
          <cell r="I353">
            <v>85202.133362820488</v>
          </cell>
          <cell r="J353">
            <v>77462.764149432769</v>
          </cell>
          <cell r="K353">
            <v>77528.086973654688</v>
          </cell>
          <cell r="L353">
            <v>71591.368784662918</v>
          </cell>
        </row>
        <row r="354">
          <cell r="A354" t="str">
            <v>R3Z</v>
          </cell>
          <cell r="B354" t="str">
            <v>R3Z80 : Maîtrise des magasins</v>
          </cell>
          <cell r="C354" t="str">
            <v>462d : Animateurs commerciaux des magasins de vente, marchandiseurs (non cadres)</v>
          </cell>
          <cell r="D354">
            <v>36035.307850195102</v>
          </cell>
          <cell r="E354">
            <v>26938.682110095251</v>
          </cell>
          <cell r="F354">
            <v>28155.588821032918</v>
          </cell>
          <cell r="G354">
            <v>35402.778576677243</v>
          </cell>
          <cell r="H354">
            <v>33224.014038688081</v>
          </cell>
          <cell r="I354">
            <v>33427.832719505248</v>
          </cell>
          <cell r="J354">
            <v>30407.170097797047</v>
          </cell>
          <cell r="K354">
            <v>38246.443869490657</v>
          </cell>
          <cell r="L354">
            <v>39452.309583297611</v>
          </cell>
        </row>
        <row r="355">
          <cell r="A355" t="str">
            <v>R3Z</v>
          </cell>
          <cell r="B355" t="str">
            <v>R3Z81 : Intermédiaires du commerce</v>
          </cell>
          <cell r="C355" t="str">
            <v>221a : Petits et moyens grossistes en alimentation 0 à 9 salariés</v>
          </cell>
          <cell r="D355">
            <v>10154.807616216209</v>
          </cell>
          <cell r="E355">
            <v>14993.452778492778</v>
          </cell>
          <cell r="F355">
            <v>7996.0933396486216</v>
          </cell>
          <cell r="G355">
            <v>7832.4134466227933</v>
          </cell>
          <cell r="H355">
            <v>19120.531567566104</v>
          </cell>
          <cell r="I355">
            <v>17024.90902568126</v>
          </cell>
          <cell r="J355">
            <v>10217.684829160067</v>
          </cell>
          <cell r="K355">
            <v>9852.2681608859184</v>
          </cell>
          <cell r="L355">
            <v>10394.469858602641</v>
          </cell>
        </row>
        <row r="356">
          <cell r="A356" t="str">
            <v>R3Z</v>
          </cell>
          <cell r="B356" t="str">
            <v>R3Z81 : Intermédiaires du commerce</v>
          </cell>
          <cell r="C356" t="str">
            <v>221b : Petits et moyens grossistes en produits non alimentaires 0 à 9 salariés</v>
          </cell>
          <cell r="D356">
            <v>31735.660804098239</v>
          </cell>
          <cell r="E356">
            <v>22038.623931533304</v>
          </cell>
          <cell r="F356">
            <v>25845.911220927461</v>
          </cell>
          <cell r="G356">
            <v>33097.189596950251</v>
          </cell>
          <cell r="H356">
            <v>33240.804652486971</v>
          </cell>
          <cell r="I356">
            <v>28414.467207253954</v>
          </cell>
          <cell r="J356">
            <v>29797.910245268926</v>
          </cell>
          <cell r="K356">
            <v>31882.785753847558</v>
          </cell>
          <cell r="L356">
            <v>33526.286413178226</v>
          </cell>
        </row>
        <row r="357">
          <cell r="A357" t="str">
            <v>R3Z</v>
          </cell>
          <cell r="B357" t="str">
            <v>R3Z82 : Prof. interméd. commerciales</v>
          </cell>
          <cell r="C357" t="str">
            <v>462c : Acheteurs non classés cadres, aides-acheteurs</v>
          </cell>
          <cell r="D357">
            <v>41569.280611991482</v>
          </cell>
          <cell r="E357">
            <v>28559.361168889543</v>
          </cell>
          <cell r="F357">
            <v>26330.79627891416</v>
          </cell>
          <cell r="G357">
            <v>36649.65851287455</v>
          </cell>
          <cell r="H357">
            <v>33462.82888250862</v>
          </cell>
          <cell r="I357">
            <v>40566.00872404714</v>
          </cell>
          <cell r="J357">
            <v>44475.639507611377</v>
          </cell>
          <cell r="K357">
            <v>47725.792731117821</v>
          </cell>
          <cell r="L357">
            <v>32506.409597245234</v>
          </cell>
        </row>
        <row r="358">
          <cell r="A358" t="str">
            <v>R3Z</v>
          </cell>
          <cell r="B358" t="str">
            <v>R3Z82 : Prof. interméd. commerciales</v>
          </cell>
          <cell r="C358" t="str">
            <v>462e : Autres professions intermédiaires commerciales (sauf techniciens des forces de vente)</v>
          </cell>
          <cell r="D358">
            <v>45207.238921600736</v>
          </cell>
          <cell r="E358">
            <v>36571.93825493582</v>
          </cell>
          <cell r="F358">
            <v>46417.065042822833</v>
          </cell>
          <cell r="G358">
            <v>44730.997444490102</v>
          </cell>
          <cell r="H358">
            <v>37361.757074242836</v>
          </cell>
          <cell r="I358">
            <v>36483.500242601018</v>
          </cell>
          <cell r="J358">
            <v>42680.567330098871</v>
          </cell>
          <cell r="K358">
            <v>40419.04033320499</v>
          </cell>
          <cell r="L358">
            <v>52522.109101498347</v>
          </cell>
        </row>
        <row r="359">
          <cell r="A359" t="str">
            <v>R4Z</v>
          </cell>
          <cell r="B359" t="str">
            <v>R4Z90 : Cadres commerciaux, acheteurs</v>
          </cell>
          <cell r="C359" t="str">
            <v>374b : Chefs de produits, acheteurs du commerce et autres cadres de la mercatique</v>
          </cell>
          <cell r="D359">
            <v>69719.931574148723</v>
          </cell>
          <cell r="E359">
            <v>41553.785298204624</v>
          </cell>
          <cell r="F359">
            <v>56857.081225189373</v>
          </cell>
          <cell r="G359">
            <v>54851.034914023265</v>
          </cell>
          <cell r="H359">
            <v>48851.131128791778</v>
          </cell>
          <cell r="I359">
            <v>55769.634169306933</v>
          </cell>
          <cell r="J359">
            <v>60217.453800969539</v>
          </cell>
          <cell r="K359">
            <v>69945.550768575034</v>
          </cell>
          <cell r="L359">
            <v>78996.79015290158</v>
          </cell>
        </row>
        <row r="360">
          <cell r="A360" t="str">
            <v>R4Z</v>
          </cell>
          <cell r="B360" t="str">
            <v>R4Z90 : Cadres commerciaux, acheteurs</v>
          </cell>
          <cell r="C360" t="str">
            <v>374c : Cadres commerciaux des grandes entreprises (hors commerce de détail)</v>
          </cell>
          <cell r="D360">
            <v>24900.085462846338</v>
          </cell>
          <cell r="E360">
            <v>32084.478279296614</v>
          </cell>
          <cell r="F360">
            <v>35561.209052460727</v>
          </cell>
          <cell r="G360">
            <v>30503.664552452188</v>
          </cell>
          <cell r="H360">
            <v>24916.297392435768</v>
          </cell>
          <cell r="I360">
            <v>25597.554324466615</v>
          </cell>
          <cell r="J360">
            <v>25062.129049626037</v>
          </cell>
          <cell r="K360">
            <v>21001.539674625579</v>
          </cell>
          <cell r="L360">
            <v>28636.587664287392</v>
          </cell>
        </row>
        <row r="361">
          <cell r="A361" t="str">
            <v>R4Z</v>
          </cell>
          <cell r="B361" t="str">
            <v>R4Z90 : Cadres commerciaux, acheteurs</v>
          </cell>
          <cell r="C361" t="str">
            <v>374d : Cadres commerciaux des petites et moyennes entreprises (hors commerce de détail)</v>
          </cell>
          <cell r="D361">
            <v>146047.81309285355</v>
          </cell>
          <cell r="E361">
            <v>138538.1411298388</v>
          </cell>
          <cell r="F361">
            <v>148692.50490001333</v>
          </cell>
          <cell r="G361">
            <v>143573.1654474331</v>
          </cell>
          <cell r="H361">
            <v>146381.70013472432</v>
          </cell>
          <cell r="I361">
            <v>140683.93189225244</v>
          </cell>
          <cell r="J361">
            <v>156414.8062539087</v>
          </cell>
          <cell r="K361">
            <v>142903.1593527481</v>
          </cell>
          <cell r="L361">
            <v>138825.47367190389</v>
          </cell>
        </row>
        <row r="362">
          <cell r="A362" t="str">
            <v>R4Z</v>
          </cell>
          <cell r="B362" t="str">
            <v>R4Z91 : Ing. et cad. technico-commerciaux</v>
          </cell>
          <cell r="C362" t="str">
            <v>382d : Ingénieurs et cadres technico-commerciaux en bâtiment, travaux publics</v>
          </cell>
          <cell r="D362">
            <v>15048.248277152865</v>
          </cell>
          <cell r="E362">
            <v>8007.8706139562464</v>
          </cell>
          <cell r="F362">
            <v>6949.7462815453864</v>
          </cell>
          <cell r="G362">
            <v>5909.1427082153004</v>
          </cell>
          <cell r="H362">
            <v>7650.5728522174595</v>
          </cell>
          <cell r="I362">
            <v>15289.950993861221</v>
          </cell>
          <cell r="J362">
            <v>17486.828342314566</v>
          </cell>
          <cell r="K362">
            <v>13776.787430758035</v>
          </cell>
          <cell r="L362">
            <v>13881.129058385995</v>
          </cell>
        </row>
        <row r="363">
          <cell r="A363" t="str">
            <v>R4Z</v>
          </cell>
          <cell r="B363" t="str">
            <v>R4Z91 : Ing. et cad. technico-commerciaux</v>
          </cell>
          <cell r="C363" t="str">
            <v>383c : Ingénieurs et cadres technico-commerciaux en matériel électrique ou électronique professionnel</v>
          </cell>
          <cell r="D363">
            <v>19797.679093729665</v>
          </cell>
          <cell r="E363">
            <v>15871.707588876161</v>
          </cell>
          <cell r="F363">
            <v>15130.463597778791</v>
          </cell>
          <cell r="G363">
            <v>13101.067360228519</v>
          </cell>
          <cell r="H363">
            <v>22219.513192619539</v>
          </cell>
          <cell r="I363">
            <v>23456.876865714075</v>
          </cell>
          <cell r="J363">
            <v>18157.965149679356</v>
          </cell>
          <cell r="K363">
            <v>19665.524564363073</v>
          </cell>
          <cell r="L363">
            <v>21569.547567146572</v>
          </cell>
        </row>
        <row r="364">
          <cell r="A364" t="str">
            <v>R4Z</v>
          </cell>
          <cell r="B364" t="str">
            <v>R4Z91 : Ing. et cad. technico-commerciaux</v>
          </cell>
          <cell r="C364" t="str">
            <v>384c : Ingénieurs et cadres technico-commerciaux en matériel mécanique professionnel</v>
          </cell>
          <cell r="D364">
            <v>32346.507154012681</v>
          </cell>
          <cell r="E364">
            <v>43005.495960257904</v>
          </cell>
          <cell r="F364">
            <v>41366.2617447745</v>
          </cell>
          <cell r="G364">
            <v>39981.957219692078</v>
          </cell>
          <cell r="H364">
            <v>47334.715330683612</v>
          </cell>
          <cell r="I364">
            <v>37843.274149007484</v>
          </cell>
          <cell r="J364">
            <v>32804.565109629002</v>
          </cell>
          <cell r="K364">
            <v>32498.041665066721</v>
          </cell>
          <cell r="L364">
            <v>31736.91468734232</v>
          </cell>
        </row>
        <row r="365">
          <cell r="A365" t="str">
            <v>R4Z</v>
          </cell>
          <cell r="B365" t="str">
            <v>R4Z91 : Ing. et cad. technico-commerciaux</v>
          </cell>
          <cell r="C365" t="str">
            <v>385c : Ingénieurs et cadres technico-commerciaux des industries de transformations</v>
          </cell>
          <cell r="D365">
            <v>33508.399579330595</v>
          </cell>
          <cell r="E365">
            <v>28322.466972702714</v>
          </cell>
          <cell r="F365">
            <v>33085.362219731389</v>
          </cell>
          <cell r="G365">
            <v>32354.710126568414</v>
          </cell>
          <cell r="H365">
            <v>36569.816959537522</v>
          </cell>
          <cell r="I365">
            <v>38933.310698068526</v>
          </cell>
          <cell r="J365">
            <v>35118.14754246705</v>
          </cell>
          <cell r="K365">
            <v>32730.61821289398</v>
          </cell>
          <cell r="L365">
            <v>32676.432982630755</v>
          </cell>
        </row>
        <row r="366">
          <cell r="A366" t="str">
            <v>R4Z</v>
          </cell>
          <cell r="B366" t="str">
            <v>R4Z91 : Ing. et cad. technico-commerciaux</v>
          </cell>
          <cell r="C366" t="str">
            <v>387a : Ingénieurs et cadres des achats et approvisionnements industriels</v>
          </cell>
          <cell r="D366">
            <v>28597.371590451818</v>
          </cell>
          <cell r="E366">
            <v>12034.897857829585</v>
          </cell>
          <cell r="F366">
            <v>17487.934970182501</v>
          </cell>
          <cell r="G366">
            <v>15332.21229949078</v>
          </cell>
          <cell r="H366">
            <v>14339.665386169532</v>
          </cell>
          <cell r="I366">
            <v>20414.5897282109</v>
          </cell>
          <cell r="J366">
            <v>23722.267553195219</v>
          </cell>
          <cell r="K366">
            <v>35706.009403976299</v>
          </cell>
          <cell r="L366">
            <v>26363.837814183935</v>
          </cell>
        </row>
        <row r="367">
          <cell r="A367" t="str">
            <v>R4Z</v>
          </cell>
          <cell r="B367" t="str">
            <v>R4Z91 : Ing. et cad. technico-commerciaux</v>
          </cell>
          <cell r="C367" t="str">
            <v>388d : Ingénieurs et cadres technico-commerciaux en informatique et télécommunications</v>
          </cell>
          <cell r="D367">
            <v>28617.323375315173</v>
          </cell>
          <cell r="E367">
            <v>30635.949333354558</v>
          </cell>
          <cell r="F367">
            <v>28255.869324205371</v>
          </cell>
          <cell r="G367">
            <v>30945.38608943695</v>
          </cell>
          <cell r="H367">
            <v>27257.012073267193</v>
          </cell>
          <cell r="I367">
            <v>34304.30327091556</v>
          </cell>
          <cell r="J367">
            <v>29332.511176855212</v>
          </cell>
          <cell r="K367">
            <v>27447.173394972597</v>
          </cell>
          <cell r="L367">
            <v>29072.28555411772</v>
          </cell>
        </row>
        <row r="368">
          <cell r="A368" t="str">
            <v>R4Z</v>
          </cell>
          <cell r="B368" t="str">
            <v>R4Z92 : Cadres des magasins</v>
          </cell>
          <cell r="C368" t="str">
            <v>374a : Cadres de l’exploitation des magasins de vente du commerce de détail</v>
          </cell>
          <cell r="D368">
            <v>55990.157143761666</v>
          </cell>
          <cell r="E368">
            <v>48494.031834204798</v>
          </cell>
          <cell r="F368">
            <v>45853.527279270595</v>
          </cell>
          <cell r="G368">
            <v>44685.05114399529</v>
          </cell>
          <cell r="H368">
            <v>57681.912197778111</v>
          </cell>
          <cell r="I368">
            <v>61625.350502341244</v>
          </cell>
          <cell r="J368">
            <v>54172.301946392043</v>
          </cell>
          <cell r="K368">
            <v>57583.292922025619</v>
          </cell>
          <cell r="L368">
            <v>56214.876562867343</v>
          </cell>
        </row>
        <row r="369">
          <cell r="A369" t="str">
            <v>R4Z</v>
          </cell>
          <cell r="B369" t="str">
            <v>R4Z93 : Agents immobiliers, syndics</v>
          </cell>
          <cell r="C369" t="str">
            <v>226c : Agents immobiliers indépendants 0 à 9 salariés</v>
          </cell>
          <cell r="D369">
            <v>33605.711436947851</v>
          </cell>
          <cell r="E369">
            <v>26168.321784018128</v>
          </cell>
          <cell r="F369">
            <v>17919.791563108345</v>
          </cell>
          <cell r="G369">
            <v>25244.977376311537</v>
          </cell>
          <cell r="H369">
            <v>36917.369255254707</v>
          </cell>
          <cell r="I369">
            <v>34216.501658514244</v>
          </cell>
          <cell r="J369">
            <v>40253.725365835788</v>
          </cell>
          <cell r="K369">
            <v>30935.162789628987</v>
          </cell>
          <cell r="L369">
            <v>29628.246155378773</v>
          </cell>
        </row>
        <row r="370">
          <cell r="A370" t="str">
            <v>R4Z</v>
          </cell>
          <cell r="B370" t="str">
            <v>R4Z93 : Agents immobiliers, syndics</v>
          </cell>
          <cell r="C370" t="str">
            <v>376g : Cadres de l’immobilier</v>
          </cell>
          <cell r="D370">
            <v>29365.02624284121</v>
          </cell>
          <cell r="E370">
            <v>17873.541423276438</v>
          </cell>
          <cell r="F370">
            <v>15624.057164933882</v>
          </cell>
          <cell r="G370">
            <v>14529.61219186294</v>
          </cell>
          <cell r="H370">
            <v>24117.866159771995</v>
          </cell>
          <cell r="I370">
            <v>31274.973869569239</v>
          </cell>
          <cell r="J370">
            <v>30618.189246771377</v>
          </cell>
          <cell r="K370">
            <v>26844.24766842906</v>
          </cell>
          <cell r="L370">
            <v>30632.6418133232</v>
          </cell>
        </row>
        <row r="371">
          <cell r="A371" t="str">
            <v>S0Z</v>
          </cell>
          <cell r="B371" t="str">
            <v>S0Z20 : Apprentis et ONQ alimentation (hors IAA)</v>
          </cell>
          <cell r="C371" t="str">
            <v>215d : Autres artisans de l’alimentation 0 à 9 salariés</v>
          </cell>
          <cell r="D371">
            <v>7115.1756300608204</v>
          </cell>
          <cell r="E371">
            <v>3317.8560340636182</v>
          </cell>
          <cell r="F371">
            <v>5828.1149001080157</v>
          </cell>
          <cell r="G371">
            <v>8139.6295871115599</v>
          </cell>
          <cell r="H371">
            <v>4692.343960359447</v>
          </cell>
          <cell r="I371">
            <v>6650.5616417153706</v>
          </cell>
          <cell r="J371">
            <v>5192.9024024057762</v>
          </cell>
          <cell r="K371">
            <v>8623.5242344690596</v>
          </cell>
          <cell r="L371">
            <v>7529.1002533076244</v>
          </cell>
        </row>
        <row r="372">
          <cell r="A372" t="str">
            <v>S0Z</v>
          </cell>
          <cell r="B372" t="str">
            <v>S0Z20 : Apprentis et ONQ alimentation (hors IAA)</v>
          </cell>
          <cell r="C372" t="str">
            <v>683a : Apprentis boulangers, bouchers, charcutiers</v>
          </cell>
          <cell r="D372">
            <v>30430.404970684856</v>
          </cell>
          <cell r="E372">
            <v>27626.398470416749</v>
          </cell>
          <cell r="F372">
            <v>17769.715601780325</v>
          </cell>
          <cell r="G372">
            <v>25195.36334905697</v>
          </cell>
          <cell r="H372">
            <v>23892.271800014321</v>
          </cell>
          <cell r="I372">
            <v>28066.011950647404</v>
          </cell>
          <cell r="J372">
            <v>32812.15076439437</v>
          </cell>
          <cell r="K372">
            <v>31826.27200329705</v>
          </cell>
          <cell r="L372">
            <v>26652.792144363149</v>
          </cell>
        </row>
        <row r="373">
          <cell r="A373" t="str">
            <v>S0Z</v>
          </cell>
          <cell r="B373" t="str">
            <v>S0Z40 : Bouchers</v>
          </cell>
          <cell r="C373" t="str">
            <v>215b : Artisans bouchers 0 à 9 salariés</v>
          </cell>
          <cell r="D373">
            <v>17396.92092728135</v>
          </cell>
          <cell r="E373">
            <v>26822.930492141648</v>
          </cell>
          <cell r="F373">
            <v>18787.718026364681</v>
          </cell>
          <cell r="G373">
            <v>21128.876614780762</v>
          </cell>
          <cell r="H373">
            <v>28557.492494898084</v>
          </cell>
          <cell r="I373">
            <v>21662.39765902601</v>
          </cell>
          <cell r="J373">
            <v>14680.35579517009</v>
          </cell>
          <cell r="K373">
            <v>21016.614729061686</v>
          </cell>
          <cell r="L373">
            <v>16493.792257612284</v>
          </cell>
        </row>
        <row r="374">
          <cell r="A374" t="str">
            <v>S0Z</v>
          </cell>
          <cell r="B374" t="str">
            <v>S0Z40 : Bouchers</v>
          </cell>
          <cell r="C374" t="str">
            <v>625d : Opérateurs de la transformation des viandes</v>
          </cell>
          <cell r="D374">
            <v>41806.230835136761</v>
          </cell>
          <cell r="E374">
            <v>42200.153887689659</v>
          </cell>
          <cell r="F374">
            <v>31347.878829258399</v>
          </cell>
          <cell r="G374">
            <v>43309.448446184055</v>
          </cell>
          <cell r="H374">
            <v>36292.690163433283</v>
          </cell>
          <cell r="I374">
            <v>36212.679223936015</v>
          </cell>
          <cell r="J374">
            <v>32624.732883530909</v>
          </cell>
          <cell r="K374">
            <v>49073.796847511767</v>
          </cell>
          <cell r="L374">
            <v>43720.162774367614</v>
          </cell>
        </row>
        <row r="375">
          <cell r="A375" t="str">
            <v>S0Z</v>
          </cell>
          <cell r="B375" t="str">
            <v>S0Z40 : Bouchers</v>
          </cell>
          <cell r="C375" t="str">
            <v>636a : Bouchers (sauf industrie de la viande)</v>
          </cell>
          <cell r="D375">
            <v>38083.891896342211</v>
          </cell>
          <cell r="E375">
            <v>43790.23745405463</v>
          </cell>
          <cell r="F375">
            <v>45019.325673308587</v>
          </cell>
          <cell r="G375">
            <v>40001.426125581354</v>
          </cell>
          <cell r="H375">
            <v>41163.401187101605</v>
          </cell>
          <cell r="I375">
            <v>50256.816019488928</v>
          </cell>
          <cell r="J375">
            <v>44625.300589365113</v>
          </cell>
          <cell r="K375">
            <v>36680.56451169966</v>
          </cell>
          <cell r="L375">
            <v>32945.810587961852</v>
          </cell>
        </row>
        <row r="376">
          <cell r="A376" t="str">
            <v>S0Z</v>
          </cell>
          <cell r="B376" t="str">
            <v>S0Z41 : Charcutiers, traiteurs</v>
          </cell>
          <cell r="C376" t="str">
            <v>215c : Artisans charcutiers 0 à 9 salariés</v>
          </cell>
          <cell r="D376">
            <v>6454.6298931100328</v>
          </cell>
          <cell r="E376">
            <v>7185.9556544930183</v>
          </cell>
          <cell r="F376">
            <v>8110.7433093138488</v>
          </cell>
          <cell r="G376">
            <v>5656.4230297251052</v>
          </cell>
          <cell r="H376">
            <v>2724.6003888736268</v>
          </cell>
          <cell r="I376">
            <v>5723.1138457473016</v>
          </cell>
          <cell r="J376">
            <v>5625.3770952692039</v>
          </cell>
          <cell r="K376">
            <v>6087.7783497789769</v>
          </cell>
          <cell r="L376">
            <v>7650.7342342819175</v>
          </cell>
        </row>
        <row r="377">
          <cell r="A377" t="str">
            <v>S0Z</v>
          </cell>
          <cell r="B377" t="str">
            <v>S0Z41 : Charcutiers, traiteurs</v>
          </cell>
          <cell r="C377" t="str">
            <v>636b : Charcutiers (sauf industrie de la viande)</v>
          </cell>
          <cell r="D377">
            <v>9192.6465877549344</v>
          </cell>
          <cell r="E377">
            <v>12333.382146952692</v>
          </cell>
          <cell r="F377">
            <v>13162.680683028933</v>
          </cell>
          <cell r="G377">
            <v>8815.6756079727111</v>
          </cell>
          <cell r="H377">
            <v>9185.50511002852</v>
          </cell>
          <cell r="I377">
            <v>7775.8980957570311</v>
          </cell>
          <cell r="J377">
            <v>7086.8652643958922</v>
          </cell>
          <cell r="K377">
            <v>8683.0987331205197</v>
          </cell>
          <cell r="L377">
            <v>11807.975765748391</v>
          </cell>
        </row>
        <row r="378">
          <cell r="A378" t="str">
            <v>S0Z</v>
          </cell>
          <cell r="B378" t="str">
            <v>S0Z42 : Boulangers, pâtissiers</v>
          </cell>
          <cell r="C378" t="str">
            <v>215a : Artisans boulangers, pâtissiers 0 à 9 salariés</v>
          </cell>
          <cell r="D378">
            <v>38262.28946830902</v>
          </cell>
          <cell r="E378">
            <v>44354.413080085775</v>
          </cell>
          <cell r="F378">
            <v>39224.609149193813</v>
          </cell>
          <cell r="G378">
            <v>46646.649630610635</v>
          </cell>
          <cell r="H378">
            <v>52561.297200436609</v>
          </cell>
          <cell r="I378">
            <v>52069.867595948461</v>
          </cell>
          <cell r="J378">
            <v>39310.939105261416</v>
          </cell>
          <cell r="K378">
            <v>39520.645622022384</v>
          </cell>
          <cell r="L378">
            <v>35955.283677643245</v>
          </cell>
        </row>
        <row r="379">
          <cell r="A379" t="str">
            <v>S0Z</v>
          </cell>
          <cell r="B379" t="str">
            <v>S0Z42 : Boulangers, pâtissiers</v>
          </cell>
          <cell r="C379" t="str">
            <v>636c : Boulangers, pâtissiers (sauf activité industrielle)</v>
          </cell>
          <cell r="D379">
            <v>61059.381947715614</v>
          </cell>
          <cell r="E379">
            <v>49690.11861951575</v>
          </cell>
          <cell r="F379">
            <v>57343.09056959756</v>
          </cell>
          <cell r="G379">
            <v>63238.468850459649</v>
          </cell>
          <cell r="H379">
            <v>59018.406640684974</v>
          </cell>
          <cell r="I379">
            <v>66599.836287450016</v>
          </cell>
          <cell r="J379">
            <v>61277.721233607939</v>
          </cell>
          <cell r="K379">
            <v>61517.313681391264</v>
          </cell>
          <cell r="L379">
            <v>60383.110928147631</v>
          </cell>
        </row>
        <row r="380">
          <cell r="A380" t="str">
            <v>S1Z</v>
          </cell>
          <cell r="B380" t="str">
            <v>S1Z20 : Aides de cuisine, emp. polyv. rest.</v>
          </cell>
          <cell r="C380" t="str">
            <v>561d : Aides de cuisine, apprentis de cuisine et employés polyvalents de la restauration</v>
          </cell>
          <cell r="D380">
            <v>101230.85110926929</v>
          </cell>
          <cell r="E380">
            <v>92705.884196058789</v>
          </cell>
          <cell r="F380">
            <v>87221.761569927447</v>
          </cell>
          <cell r="G380">
            <v>100176.41272229547</v>
          </cell>
          <cell r="H380">
            <v>114646.58923493305</v>
          </cell>
          <cell r="I380">
            <v>114231.46790074086</v>
          </cell>
          <cell r="J380">
            <v>98745.201360894091</v>
          </cell>
          <cell r="K380">
            <v>102473.79829743315</v>
          </cell>
          <cell r="L380">
            <v>102473.55366948061</v>
          </cell>
        </row>
        <row r="381">
          <cell r="A381" t="str">
            <v>S1Z</v>
          </cell>
          <cell r="B381" t="str">
            <v>S1Z40 : Cuisiniers</v>
          </cell>
          <cell r="C381" t="str">
            <v>636d : Cuisiniers et commis de cuisine</v>
          </cell>
          <cell r="D381">
            <v>208417.52282628347</v>
          </cell>
          <cell r="E381">
            <v>194398.15456325299</v>
          </cell>
          <cell r="F381">
            <v>199159.7514857171</v>
          </cell>
          <cell r="G381">
            <v>196436.3240065719</v>
          </cell>
          <cell r="H381">
            <v>198505.51320865232</v>
          </cell>
          <cell r="I381">
            <v>196572.14862008404</v>
          </cell>
          <cell r="J381">
            <v>187582.27821230498</v>
          </cell>
          <cell r="K381">
            <v>215083.79580947518</v>
          </cell>
          <cell r="L381">
            <v>222586.49445707028</v>
          </cell>
        </row>
        <row r="382">
          <cell r="A382" t="str">
            <v>S1Z</v>
          </cell>
          <cell r="B382" t="str">
            <v>S1Z80 : Chefs cuisiniers</v>
          </cell>
          <cell r="C382" t="str">
            <v>488a : Maîtrise de restauration : cuisine/production</v>
          </cell>
          <cell r="D382">
            <v>19747.557160602228</v>
          </cell>
          <cell r="E382">
            <v>19991.605182102925</v>
          </cell>
          <cell r="F382">
            <v>22582.200443669717</v>
          </cell>
          <cell r="G382">
            <v>12231.310328690975</v>
          </cell>
          <cell r="H382">
            <v>19905.899568052955</v>
          </cell>
          <cell r="I382">
            <v>28342.151766997478</v>
          </cell>
          <cell r="J382">
            <v>15600.295446963168</v>
          </cell>
          <cell r="K382">
            <v>19521.583918597233</v>
          </cell>
          <cell r="L382">
            <v>24120.792116246277</v>
          </cell>
        </row>
        <row r="383">
          <cell r="A383" t="str">
            <v>S2Z</v>
          </cell>
          <cell r="B383" t="str">
            <v>S2Z60 : Employés de l'hôtellerie</v>
          </cell>
          <cell r="C383" t="str">
            <v>561e : Employés de l’hôtellerie : réception et hall</v>
          </cell>
          <cell r="D383">
            <v>35128.370509135508</v>
          </cell>
          <cell r="E383">
            <v>27850.471663709977</v>
          </cell>
          <cell r="F383">
            <v>30432.397665622269</v>
          </cell>
          <cell r="G383">
            <v>30762.580644711339</v>
          </cell>
          <cell r="H383">
            <v>32716.466007391165</v>
          </cell>
          <cell r="I383">
            <v>33249.719633162909</v>
          </cell>
          <cell r="J383">
            <v>34126.734546852116</v>
          </cell>
          <cell r="K383">
            <v>34493.965996226063</v>
          </cell>
          <cell r="L383">
            <v>36764.410984328337</v>
          </cell>
        </row>
        <row r="384">
          <cell r="A384" t="str">
            <v>S2Z</v>
          </cell>
          <cell r="B384" t="str">
            <v>S2Z60 : Employés de l'hôtellerie</v>
          </cell>
          <cell r="C384" t="str">
            <v>561f : Employés d’étage et employés polyvalents de l’hôtellerie</v>
          </cell>
          <cell r="D384">
            <v>48488.462271023389</v>
          </cell>
          <cell r="E384">
            <v>43617.720130726368</v>
          </cell>
          <cell r="F384">
            <v>38723.540268286255</v>
          </cell>
          <cell r="G384">
            <v>44186.163317382488</v>
          </cell>
          <cell r="H384">
            <v>53508.036982172773</v>
          </cell>
          <cell r="I384">
            <v>50317.43641525205</v>
          </cell>
          <cell r="J384">
            <v>48630.712767865822</v>
          </cell>
          <cell r="K384">
            <v>45200.840007815859</v>
          </cell>
          <cell r="L384">
            <v>51633.834037388486</v>
          </cell>
        </row>
        <row r="385">
          <cell r="A385" t="str">
            <v>S2Z</v>
          </cell>
          <cell r="B385" t="str">
            <v>S2Z61 : Serveurs de cafés restaurants</v>
          </cell>
          <cell r="C385" t="str">
            <v>561a : Serveurs, commis de restaurant, garçons (bar, brasserie, café ou restaurant)</v>
          </cell>
          <cell r="D385">
            <v>227130.82671553467</v>
          </cell>
          <cell r="E385">
            <v>208773.12639370689</v>
          </cell>
          <cell r="F385">
            <v>221478.8733312602</v>
          </cell>
          <cell r="G385">
            <v>206695.25707736687</v>
          </cell>
          <cell r="H385">
            <v>214427.79771550646</v>
          </cell>
          <cell r="I385">
            <v>220196.15391766219</v>
          </cell>
          <cell r="J385">
            <v>217223.6732386548</v>
          </cell>
          <cell r="K385">
            <v>222981.24361514265</v>
          </cell>
          <cell r="L385">
            <v>241187.56329280656</v>
          </cell>
        </row>
        <row r="386">
          <cell r="A386" t="str">
            <v>S2Z</v>
          </cell>
          <cell r="B386" t="str">
            <v>S2Z80 : Maîtres d'hôtel</v>
          </cell>
          <cell r="C386" t="str">
            <v>468a : Maîtrise de restauration : salle et service</v>
          </cell>
          <cell r="D386">
            <v>32840.284441153461</v>
          </cell>
          <cell r="E386">
            <v>25682.078395382054</v>
          </cell>
          <cell r="F386">
            <v>30539.334310743012</v>
          </cell>
          <cell r="G386">
            <v>37804.318655313356</v>
          </cell>
          <cell r="H386">
            <v>37602.210685510618</v>
          </cell>
          <cell r="I386">
            <v>31881.497668771939</v>
          </cell>
          <cell r="J386">
            <v>29098.019589432373</v>
          </cell>
          <cell r="K386">
            <v>32928.951619171617</v>
          </cell>
          <cell r="L386">
            <v>36493.882114856387</v>
          </cell>
        </row>
        <row r="387">
          <cell r="A387" t="str">
            <v>S2Z</v>
          </cell>
          <cell r="B387" t="str">
            <v>S2Z81 : Maîtrise de l'hôtellerie</v>
          </cell>
          <cell r="C387" t="str">
            <v>468b : Maîtrise de l’hébergement : hall et étages</v>
          </cell>
          <cell r="D387">
            <v>11682.747236436342</v>
          </cell>
          <cell r="E387">
            <v>10671.081063539115</v>
          </cell>
          <cell r="F387">
            <v>12220.742238884332</v>
          </cell>
          <cell r="G387">
            <v>14662.995180644522</v>
          </cell>
          <cell r="H387">
            <v>19952.205181672216</v>
          </cell>
          <cell r="I387">
            <v>16390.19483636821</v>
          </cell>
          <cell r="J387">
            <v>13745.981474804305</v>
          </cell>
          <cell r="K387">
            <v>7870.9766522030377</v>
          </cell>
          <cell r="L387">
            <v>13431.283582301683</v>
          </cell>
        </row>
        <row r="388">
          <cell r="A388" t="str">
            <v>S3Z</v>
          </cell>
          <cell r="B388" t="str">
            <v>S3Z00 : Patrons d'hôtels, cafés, restaurants</v>
          </cell>
          <cell r="C388" t="str">
            <v>224a : Exploitants de petit restaurant, café-restaurant 0 à 2 salariés</v>
          </cell>
          <cell r="D388">
            <v>108246.10190383713</v>
          </cell>
          <cell r="E388">
            <v>94172.863397392211</v>
          </cell>
          <cell r="F388">
            <v>90239.352039959005</v>
          </cell>
          <cell r="G388">
            <v>89636.076217853566</v>
          </cell>
          <cell r="H388">
            <v>100547.45198435626</v>
          </cell>
          <cell r="I388">
            <v>92042.000084516199</v>
          </cell>
          <cell r="J388">
            <v>100007.22677572962</v>
          </cell>
          <cell r="K388">
            <v>108747.61811692518</v>
          </cell>
          <cell r="L388">
            <v>115983.46081885659</v>
          </cell>
        </row>
        <row r="389">
          <cell r="A389" t="str">
            <v>S3Z</v>
          </cell>
          <cell r="B389" t="str">
            <v>S3Z00 : Patrons d'hôtels, cafés, restaurants</v>
          </cell>
          <cell r="C389" t="str">
            <v>224b : Exploitants de petit café, débit de boisson, associé ou non à une autre activité hors resto 0 à 2 salariés</v>
          </cell>
          <cell r="D389">
            <v>25069.946646950604</v>
          </cell>
          <cell r="E389">
            <v>37452.516416558305</v>
          </cell>
          <cell r="F389">
            <v>38472.958245433874</v>
          </cell>
          <cell r="G389">
            <v>37863.140664959617</v>
          </cell>
          <cell r="H389">
            <v>32730.856349114925</v>
          </cell>
          <cell r="I389">
            <v>31450.908194813106</v>
          </cell>
          <cell r="J389">
            <v>34231.662831319249</v>
          </cell>
          <cell r="K389">
            <v>21447.46523542358</v>
          </cell>
          <cell r="L389">
            <v>19530.711874108991</v>
          </cell>
        </row>
        <row r="390">
          <cell r="A390" t="str">
            <v>S3Z</v>
          </cell>
          <cell r="B390" t="str">
            <v>S3Z00 : Patrons d'hôtels, cafés, restaurants</v>
          </cell>
          <cell r="C390" t="str">
            <v>224c : Exploitants de petit hôtel, hôtel-restaurant 0 à 2 salariés</v>
          </cell>
          <cell r="D390">
            <v>23041.949383606549</v>
          </cell>
          <cell r="E390">
            <v>26949.567454383738</v>
          </cell>
          <cell r="F390">
            <v>29285.270124791019</v>
          </cell>
          <cell r="G390">
            <v>32236.136033488077</v>
          </cell>
          <cell r="H390">
            <v>22638.538287962689</v>
          </cell>
          <cell r="I390">
            <v>21332.146509826922</v>
          </cell>
          <cell r="J390">
            <v>25570.653834257177</v>
          </cell>
          <cell r="K390">
            <v>22621.232011023334</v>
          </cell>
          <cell r="L390">
            <v>20933.962305539131</v>
          </cell>
        </row>
        <row r="391">
          <cell r="A391" t="str">
            <v>S3Z</v>
          </cell>
          <cell r="B391" t="str">
            <v>S3Z00 : Patrons d'hôtels, cafés, restaurants</v>
          </cell>
          <cell r="C391" t="str">
            <v>224d : Exploitants de café, restaurant, hôtel 3 à 9 salariés</v>
          </cell>
          <cell r="D391">
            <v>13207.281119223024</v>
          </cell>
          <cell r="E391">
            <v>10289.977344311443</v>
          </cell>
          <cell r="F391">
            <v>15402.714924435359</v>
          </cell>
          <cell r="G391">
            <v>18640.996037345667</v>
          </cell>
          <cell r="H391">
            <v>17559.164517522811</v>
          </cell>
          <cell r="I391">
            <v>12897.931106299748</v>
          </cell>
          <cell r="J391">
            <v>12205.070078572826</v>
          </cell>
          <cell r="K391">
            <v>9529.830240124953</v>
          </cell>
          <cell r="L391">
            <v>17886.943038971298</v>
          </cell>
        </row>
        <row r="392">
          <cell r="A392" t="str">
            <v>S3Z</v>
          </cell>
          <cell r="B392" t="str">
            <v>S3Z90 : Cadres hôtellerie et restauration</v>
          </cell>
          <cell r="C392" t="str">
            <v>377a : Cadres de l’hôtellerie et de la restauration</v>
          </cell>
          <cell r="D392">
            <v>33282.732558613432</v>
          </cell>
          <cell r="E392">
            <v>23333.389865951089</v>
          </cell>
          <cell r="F392">
            <v>25963.683001296849</v>
          </cell>
          <cell r="G392">
            <v>30954.889600619274</v>
          </cell>
          <cell r="H392">
            <v>35540.480052871775</v>
          </cell>
          <cell r="I392">
            <v>37042.204105044002</v>
          </cell>
          <cell r="J392">
            <v>31477.341281685243</v>
          </cell>
          <cell r="K392">
            <v>31376.509458577017</v>
          </cell>
          <cell r="L392">
            <v>36994.346935578018</v>
          </cell>
        </row>
        <row r="393">
          <cell r="A393" t="str">
            <v>S3Z</v>
          </cell>
          <cell r="B393" t="str">
            <v>S3Z90 : Cadres hôtellerie et restauration</v>
          </cell>
          <cell r="C393" t="str">
            <v>488b : Maîtrise de restauration : gestion d’établissement</v>
          </cell>
          <cell r="D393">
            <v>10229.052295468049</v>
          </cell>
          <cell r="E393">
            <v>6555.8118067428904</v>
          </cell>
          <cell r="F393">
            <v>4555.3911247007582</v>
          </cell>
          <cell r="G393">
            <v>6981.3752427602585</v>
          </cell>
          <cell r="H393">
            <v>7622.3094356338961</v>
          </cell>
          <cell r="I393">
            <v>6823.3934475635588</v>
          </cell>
          <cell r="J393">
            <v>6680.3468096037041</v>
          </cell>
          <cell r="K393">
            <v>10724.346918470743</v>
          </cell>
          <cell r="L393">
            <v>13282.463158329701</v>
          </cell>
        </row>
        <row r="394">
          <cell r="A394" t="str">
            <v>T0Z</v>
          </cell>
          <cell r="B394" t="str">
            <v>T0Z60 : Coiffeurs, esthéticiens</v>
          </cell>
          <cell r="C394" t="str">
            <v>217c : Artisans coiffeurs, manucures, esthéticiens 0 à 9 salariés</v>
          </cell>
          <cell r="D394">
            <v>86147.851962999528</v>
          </cell>
          <cell r="E394">
            <v>69158.485052960881</v>
          </cell>
          <cell r="F394">
            <v>65855.301540779867</v>
          </cell>
          <cell r="G394">
            <v>77359.839619671082</v>
          </cell>
          <cell r="H394">
            <v>79608.825628492341</v>
          </cell>
          <cell r="I394">
            <v>78999.91571250424</v>
          </cell>
          <cell r="J394">
            <v>78270.971026428786</v>
          </cell>
          <cell r="K394">
            <v>80258.115843853535</v>
          </cell>
          <cell r="L394">
            <v>99914.469018716278</v>
          </cell>
        </row>
        <row r="395">
          <cell r="A395" t="str">
            <v>T0Z</v>
          </cell>
          <cell r="B395" t="str">
            <v>T0Z60 : Coiffeurs, esthéticiens</v>
          </cell>
          <cell r="C395" t="str">
            <v>562a : Manucures, esthéticiens (salariés)</v>
          </cell>
          <cell r="D395">
            <v>29500.045748126067</v>
          </cell>
          <cell r="E395">
            <v>24940.370226692499</v>
          </cell>
          <cell r="F395">
            <v>28062.944664392777</v>
          </cell>
          <cell r="G395">
            <v>26893.876943999439</v>
          </cell>
          <cell r="H395">
            <v>25042.976915790605</v>
          </cell>
          <cell r="I395">
            <v>25305.208084409805</v>
          </cell>
          <cell r="J395">
            <v>24257.122092767218</v>
          </cell>
          <cell r="K395">
            <v>31957.019359529808</v>
          </cell>
          <cell r="L395">
            <v>32285.995792081172</v>
          </cell>
        </row>
        <row r="396">
          <cell r="A396" t="str">
            <v>T0Z</v>
          </cell>
          <cell r="B396" t="str">
            <v>T0Z60 : Coiffeurs, esthéticiens</v>
          </cell>
          <cell r="C396" t="str">
            <v>562b : Coiffeurs salariés</v>
          </cell>
          <cell r="D396">
            <v>107373.51947053043</v>
          </cell>
          <cell r="E396">
            <v>99101.190552570799</v>
          </cell>
          <cell r="F396">
            <v>99927.591332969969</v>
          </cell>
          <cell r="G396">
            <v>107314.50054139193</v>
          </cell>
          <cell r="H396">
            <v>101034.70133811896</v>
          </cell>
          <cell r="I396">
            <v>105255.75065202628</v>
          </cell>
          <cell r="J396">
            <v>110051.25749454813</v>
          </cell>
          <cell r="K396">
            <v>106620.69868132051</v>
          </cell>
          <cell r="L396">
            <v>105448.60223572266</v>
          </cell>
        </row>
        <row r="397">
          <cell r="A397" t="str">
            <v>T1Z</v>
          </cell>
          <cell r="B397" t="str">
            <v>T1Z60 : Employés de maison</v>
          </cell>
          <cell r="C397" t="str">
            <v>563c : Employés de maison et personnels de ménage chez des particuliers</v>
          </cell>
          <cell r="D397">
            <v>248963.02383104651</v>
          </cell>
          <cell r="E397">
            <v>256689.75362078584</v>
          </cell>
          <cell r="F397">
            <v>270566.41657919233</v>
          </cell>
          <cell r="G397">
            <v>253217.60059599805</v>
          </cell>
          <cell r="H397">
            <v>240770.14593816886</v>
          </cell>
          <cell r="I397">
            <v>237213.60923214932</v>
          </cell>
          <cell r="J397">
            <v>247200.1704857327</v>
          </cell>
          <cell r="K397">
            <v>245936.59491602864</v>
          </cell>
          <cell r="L397">
            <v>253752.30609137818</v>
          </cell>
        </row>
        <row r="398">
          <cell r="A398" t="str">
            <v>T2A</v>
          </cell>
          <cell r="B398" t="str">
            <v>T2A60 : Aides à domicile</v>
          </cell>
          <cell r="C398" t="str">
            <v>563b : Aides à domicile, aides ménagères, travailleuses familiales</v>
          </cell>
          <cell r="D398">
            <v>525860.60348138807</v>
          </cell>
          <cell r="E398">
            <v>353402.70718012354</v>
          </cell>
          <cell r="F398">
            <v>393246.81818700768</v>
          </cell>
          <cell r="G398">
            <v>419241.29165443219</v>
          </cell>
          <cell r="H398">
            <v>445275.20689972537</v>
          </cell>
          <cell r="I398">
            <v>468289.63324985898</v>
          </cell>
          <cell r="J398">
            <v>501711.93475753977</v>
          </cell>
          <cell r="K398">
            <v>535084.75227931119</v>
          </cell>
          <cell r="L398">
            <v>540785.12340731302</v>
          </cell>
        </row>
        <row r="399">
          <cell r="A399" t="str">
            <v>T2B</v>
          </cell>
          <cell r="B399" t="str">
            <v>T2B60 : Assistantes maternelles</v>
          </cell>
          <cell r="C399" t="str">
            <v>563a : Assistantes maternelles, gardiennes d’enfants, familles d’accueil</v>
          </cell>
          <cell r="D399">
            <v>430232.28461609781</v>
          </cell>
          <cell r="E399">
            <v>388876.10161371349</v>
          </cell>
          <cell r="F399">
            <v>425569.00895395479</v>
          </cell>
          <cell r="G399">
            <v>423973.07762735756</v>
          </cell>
          <cell r="H399">
            <v>407725.23424673674</v>
          </cell>
          <cell r="I399">
            <v>410932.78633472417</v>
          </cell>
          <cell r="J399">
            <v>421591.62554946565</v>
          </cell>
          <cell r="K399">
            <v>416778.40706552786</v>
          </cell>
          <cell r="L399">
            <v>452326.82123330003</v>
          </cell>
        </row>
        <row r="400">
          <cell r="A400" t="str">
            <v>T3Z</v>
          </cell>
          <cell r="B400" t="str">
            <v>T3Z60 : Concierges</v>
          </cell>
          <cell r="C400" t="str">
            <v>564a : Concierges, gardiens d’immeubles</v>
          </cell>
          <cell r="D400">
            <v>59921.235307233139</v>
          </cell>
          <cell r="E400">
            <v>52366.178779773094</v>
          </cell>
          <cell r="F400">
            <v>58938.622553834568</v>
          </cell>
          <cell r="G400">
            <v>66799.41214861245</v>
          </cell>
          <cell r="H400">
            <v>62695.328225994424</v>
          </cell>
          <cell r="I400">
            <v>64363.070712149944</v>
          </cell>
          <cell r="J400">
            <v>70152.256584367075</v>
          </cell>
          <cell r="K400">
            <v>50018.494580543476</v>
          </cell>
          <cell r="L400">
            <v>59592.954756788859</v>
          </cell>
        </row>
        <row r="401">
          <cell r="A401" t="str">
            <v>T3Z</v>
          </cell>
          <cell r="B401" t="str">
            <v>T3Z61 : Agents de sécurité et surveillance</v>
          </cell>
          <cell r="C401" t="str">
            <v>534a : Agents civils de sécurité et de surveillance</v>
          </cell>
          <cell r="D401">
            <v>136719.43599852841</v>
          </cell>
          <cell r="E401">
            <v>126441.32320568085</v>
          </cell>
          <cell r="F401">
            <v>128207.80078955939</v>
          </cell>
          <cell r="G401">
            <v>122892.45578379856</v>
          </cell>
          <cell r="H401">
            <v>124828.94688871726</v>
          </cell>
          <cell r="I401">
            <v>127277.95027413291</v>
          </cell>
          <cell r="J401">
            <v>141507.99646994579</v>
          </cell>
          <cell r="K401">
            <v>142622.77123788901</v>
          </cell>
          <cell r="L401">
            <v>126027.54028775041</v>
          </cell>
        </row>
        <row r="402">
          <cell r="A402" t="str">
            <v>T3Z</v>
          </cell>
          <cell r="B402" t="str">
            <v>T3Z61 : Agents de sécurité et surveillance</v>
          </cell>
          <cell r="C402" t="str">
            <v>534b : Convoyeurs de fonds, gardes du corps, enquêteurs privés et métiers assimilés (salariés)</v>
          </cell>
          <cell r="D402">
            <v>7944.935249898117</v>
          </cell>
          <cell r="E402">
            <v>13835.229978639127</v>
          </cell>
          <cell r="F402">
            <v>12357.434217969625</v>
          </cell>
          <cell r="G402">
            <v>6388.305747051626</v>
          </cell>
          <cell r="H402">
            <v>7163.5846502615705</v>
          </cell>
          <cell r="I402">
            <v>13728.308585374303</v>
          </cell>
          <cell r="J402">
            <v>8058.9678503660789</v>
          </cell>
          <cell r="K402">
            <v>7280.3696056815306</v>
          </cell>
          <cell r="L402">
            <v>8495.4682936467434</v>
          </cell>
        </row>
        <row r="403">
          <cell r="A403" t="str">
            <v>T4Z</v>
          </cell>
          <cell r="B403" t="str">
            <v>T4Z60 : Agents d'entretien de locaux</v>
          </cell>
          <cell r="C403" t="str">
            <v>217e : Artisans des services divers 0 à 9 salariés</v>
          </cell>
          <cell r="D403">
            <v>12207.775447141559</v>
          </cell>
          <cell r="E403">
            <v>10914.026538092923</v>
          </cell>
          <cell r="F403">
            <v>10882.099143068086</v>
          </cell>
          <cell r="G403">
            <v>10622.078014391434</v>
          </cell>
          <cell r="H403">
            <v>8791.0521608485742</v>
          </cell>
          <cell r="I403">
            <v>9852.9539694450596</v>
          </cell>
          <cell r="J403">
            <v>9500.7507917315925</v>
          </cell>
          <cell r="K403">
            <v>10735.620166013101</v>
          </cell>
          <cell r="L403">
            <v>16386.955383679979</v>
          </cell>
        </row>
        <row r="404">
          <cell r="A404" t="str">
            <v>T4Z</v>
          </cell>
          <cell r="B404" t="str">
            <v>T4Z60 : Agents d'entretien de locaux</v>
          </cell>
          <cell r="C404" t="str">
            <v>525a : Agents de service des établissements primaires</v>
          </cell>
          <cell r="D404">
            <v>141532.32359271197</v>
          </cell>
          <cell r="E404">
            <v>144412.19807414085</v>
          </cell>
          <cell r="F404">
            <v>132328.23659481478</v>
          </cell>
          <cell r="G404">
            <v>132244.1311187078</v>
          </cell>
          <cell r="H404">
            <v>151935.53631412753</v>
          </cell>
          <cell r="I404">
            <v>143010.95067687012</v>
          </cell>
          <cell r="J404">
            <v>140335.62310468816</v>
          </cell>
          <cell r="K404">
            <v>138287.76140797455</v>
          </cell>
          <cell r="L404">
            <v>145973.58626547322</v>
          </cell>
        </row>
        <row r="405">
          <cell r="A405" t="str">
            <v>T4Z</v>
          </cell>
          <cell r="B405" t="str">
            <v>T4Z60 : Agents d'entretien de locaux</v>
          </cell>
          <cell r="C405" t="str">
            <v>525b : Agents de service des autres établissements d’enseignement</v>
          </cell>
          <cell r="D405">
            <v>76263.876586967177</v>
          </cell>
          <cell r="E405">
            <v>82229.864123028936</v>
          </cell>
          <cell r="F405">
            <v>82973.312678401227</v>
          </cell>
          <cell r="G405">
            <v>85594.463130939985</v>
          </cell>
          <cell r="H405">
            <v>79099.867998569171</v>
          </cell>
          <cell r="I405">
            <v>77458.198646390505</v>
          </cell>
          <cell r="J405">
            <v>77184.731248859796</v>
          </cell>
          <cell r="K405">
            <v>79252.038415561823</v>
          </cell>
          <cell r="L405">
            <v>72354.860096479912</v>
          </cell>
        </row>
        <row r="406">
          <cell r="A406" t="str">
            <v>T4Z</v>
          </cell>
          <cell r="B406" t="str">
            <v>T4Z60 : Agents d'entretien de locaux</v>
          </cell>
          <cell r="C406" t="str">
            <v>525c : Agents de service de la fonction publique (sauf écoles, hôpitaux)</v>
          </cell>
          <cell r="D406">
            <v>331187.23981162853</v>
          </cell>
          <cell r="E406">
            <v>297918.81116066827</v>
          </cell>
          <cell r="F406">
            <v>302495.88743858907</v>
          </cell>
          <cell r="G406">
            <v>309664.98397476581</v>
          </cell>
          <cell r="H406">
            <v>297264.95616236061</v>
          </cell>
          <cell r="I406">
            <v>319664.00518568553</v>
          </cell>
          <cell r="J406">
            <v>355121.31396318518</v>
          </cell>
          <cell r="K406">
            <v>320515.72170083009</v>
          </cell>
          <cell r="L406">
            <v>317924.68377087027</v>
          </cell>
        </row>
        <row r="407">
          <cell r="A407" t="str">
            <v>T4Z</v>
          </cell>
          <cell r="B407" t="str">
            <v>T4Z60 : Agents d'entretien de locaux</v>
          </cell>
          <cell r="C407" t="str">
            <v>684a : Nettoyeurs</v>
          </cell>
          <cell r="D407">
            <v>314075.31816109427</v>
          </cell>
          <cell r="E407">
            <v>304148.6816805299</v>
          </cell>
          <cell r="F407">
            <v>305036.59923041903</v>
          </cell>
          <cell r="G407">
            <v>297451.20094520232</v>
          </cell>
          <cell r="H407">
            <v>317631.37828160613</v>
          </cell>
          <cell r="I407">
            <v>344369.06003232306</v>
          </cell>
          <cell r="J407">
            <v>307534.11544477643</v>
          </cell>
          <cell r="K407">
            <v>306790.99325823138</v>
          </cell>
          <cell r="L407">
            <v>327900.84578027501</v>
          </cell>
        </row>
        <row r="408">
          <cell r="A408" t="str">
            <v>T4Z</v>
          </cell>
          <cell r="B408" t="str">
            <v>T4Z61 : Agents de services hospitaliers</v>
          </cell>
          <cell r="C408" t="str">
            <v>525d : Agents de service hospitaliers (de la fonction publique ou du secteur privé)</v>
          </cell>
          <cell r="D408">
            <v>318059.2524203888</v>
          </cell>
          <cell r="E408">
            <v>308368.22653109621</v>
          </cell>
          <cell r="F408">
            <v>301742.49578074884</v>
          </cell>
          <cell r="G408">
            <v>354682.31680820155</v>
          </cell>
          <cell r="H408">
            <v>348367.25610535388</v>
          </cell>
          <cell r="I408">
            <v>330890.40003041446</v>
          </cell>
          <cell r="J408">
            <v>322860.47762150248</v>
          </cell>
          <cell r="K408">
            <v>331579.97705181479</v>
          </cell>
          <cell r="L408">
            <v>299737.30258784903</v>
          </cell>
        </row>
        <row r="409">
          <cell r="A409" t="str">
            <v>T4Z</v>
          </cell>
          <cell r="B409" t="str">
            <v>T4Z62 : Ouvriers assain. et trait. des déchets</v>
          </cell>
          <cell r="C409" t="str">
            <v>628e : Ouvriers qualifiés de l’assainissement et du traitement des déchets</v>
          </cell>
          <cell r="D409">
            <v>17372.030109203974</v>
          </cell>
          <cell r="E409">
            <v>14284.505518846696</v>
          </cell>
          <cell r="F409">
            <v>13573.604317063229</v>
          </cell>
          <cell r="G409">
            <v>9906.9680061241197</v>
          </cell>
          <cell r="H409">
            <v>10098.219426640409</v>
          </cell>
          <cell r="I409">
            <v>14813.772837165992</v>
          </cell>
          <cell r="J409">
            <v>15815.936705377362</v>
          </cell>
          <cell r="K409">
            <v>21857.002706359723</v>
          </cell>
          <cell r="L409">
            <v>14443.150915874836</v>
          </cell>
        </row>
        <row r="410">
          <cell r="A410" t="str">
            <v>T4Z</v>
          </cell>
          <cell r="B410" t="str">
            <v>T4Z62 : Ouvriers assain. et trait. des déchets</v>
          </cell>
          <cell r="C410" t="str">
            <v>684b : Ouvriers non qualifiés de l’assainissement et du traitement des déchets</v>
          </cell>
          <cell r="D410">
            <v>32169.074751486642</v>
          </cell>
          <cell r="E410">
            <v>30467.529319669662</v>
          </cell>
          <cell r="F410">
            <v>37638.877216996036</v>
          </cell>
          <cell r="G410">
            <v>36689.514235281968</v>
          </cell>
          <cell r="H410">
            <v>32824.285583993646</v>
          </cell>
          <cell r="I410">
            <v>31747.84406403255</v>
          </cell>
          <cell r="J410">
            <v>37939.528463944414</v>
          </cell>
          <cell r="K410">
            <v>32356.027429779591</v>
          </cell>
          <cell r="L410">
            <v>26211.668360735926</v>
          </cell>
        </row>
        <row r="411">
          <cell r="A411" t="str">
            <v>T6Z</v>
          </cell>
          <cell r="B411" t="str">
            <v>T6Z61 : Employés des services divers</v>
          </cell>
          <cell r="C411" t="str">
            <v>227c : Astrologues, professionnels de la parapsychologie, guérisseurs 0 à 9 salariés</v>
          </cell>
          <cell r="D411">
            <v>6675.1090464970739</v>
          </cell>
          <cell r="E411">
            <v>2172.1344651890217</v>
          </cell>
          <cell r="F411">
            <v>2752.6031691287931</v>
          </cell>
          <cell r="G411">
            <v>2959.8186649013051</v>
          </cell>
          <cell r="H411">
            <v>3338.650412794761</v>
          </cell>
          <cell r="I411">
            <v>5061.1194723490207</v>
          </cell>
          <cell r="J411">
            <v>6309.0957390287294</v>
          </cell>
          <cell r="K411">
            <v>4782.846931783075</v>
          </cell>
          <cell r="L411">
            <v>8933.38446867942</v>
          </cell>
        </row>
        <row r="412">
          <cell r="A412" t="str">
            <v>T6Z</v>
          </cell>
          <cell r="B412" t="str">
            <v>T6Z61 : Employés des services divers</v>
          </cell>
          <cell r="C412" t="str">
            <v>227d : Autres indépendants divers prestataires de services 0 à 9 salariés</v>
          </cell>
          <cell r="D412">
            <v>100717.05066696349</v>
          </cell>
          <cell r="E412">
            <v>84479.301368497399</v>
          </cell>
          <cell r="F412">
            <v>77165.496419534466</v>
          </cell>
          <cell r="G412">
            <v>71662.550654021659</v>
          </cell>
          <cell r="H412">
            <v>87549.630699069065</v>
          </cell>
          <cell r="I412">
            <v>98659.438263124088</v>
          </cell>
          <cell r="J412">
            <v>102025.85849324541</v>
          </cell>
          <cell r="K412">
            <v>95307.916070033374</v>
          </cell>
          <cell r="L412">
            <v>104817.37743761168</v>
          </cell>
        </row>
        <row r="413">
          <cell r="A413" t="str">
            <v>T6Z</v>
          </cell>
          <cell r="B413" t="str">
            <v>T6Z61 : Employés des services divers</v>
          </cell>
          <cell r="C413" t="str">
            <v>564b : Employés des services divers</v>
          </cell>
          <cell r="D413">
            <v>28329.03462348484</v>
          </cell>
          <cell r="E413">
            <v>21852.308533797561</v>
          </cell>
          <cell r="F413">
            <v>18445.989488417803</v>
          </cell>
          <cell r="G413">
            <v>22272.147859357181</v>
          </cell>
          <cell r="H413">
            <v>23203.849842346499</v>
          </cell>
          <cell r="I413">
            <v>23761.21920478026</v>
          </cell>
          <cell r="J413">
            <v>27968.060362274355</v>
          </cell>
          <cell r="K413">
            <v>31176.580519385279</v>
          </cell>
          <cell r="L413">
            <v>25842.462988794879</v>
          </cell>
        </row>
        <row r="414">
          <cell r="A414" t="str">
            <v>U0Z</v>
          </cell>
          <cell r="B414" t="str">
            <v>U0Z80 : Assistants de communication</v>
          </cell>
          <cell r="C414" t="str">
            <v>464a : Assistants de la publicité, des relations publiques (indépendants ou salariés)</v>
          </cell>
          <cell r="D414">
            <v>32780.015712893997</v>
          </cell>
          <cell r="E414">
            <v>31824.25020227654</v>
          </cell>
          <cell r="F414">
            <v>24941.252022429286</v>
          </cell>
          <cell r="G414">
            <v>21148.621765325093</v>
          </cell>
          <cell r="H414">
            <v>27517.046653595939</v>
          </cell>
          <cell r="I414">
            <v>31310.588157673807</v>
          </cell>
          <cell r="J414">
            <v>39305.724967672031</v>
          </cell>
          <cell r="K414">
            <v>30893.58425394848</v>
          </cell>
          <cell r="L414">
            <v>28140.73791706148</v>
          </cell>
        </row>
        <row r="415">
          <cell r="A415" t="str">
            <v>U0Z</v>
          </cell>
          <cell r="B415" t="str">
            <v>U0Z81 : Interprètes</v>
          </cell>
          <cell r="C415" t="str">
            <v>464b : Interprètes, traducteurs (indépendants ou salariés)</v>
          </cell>
          <cell r="D415">
            <v>13783.478330606296</v>
          </cell>
          <cell r="E415">
            <v>8255.5716936937933</v>
          </cell>
          <cell r="F415">
            <v>9651.741126457704</v>
          </cell>
          <cell r="G415">
            <v>10255.873898318412</v>
          </cell>
          <cell r="H415">
            <v>21235.347681287174</v>
          </cell>
          <cell r="I415">
            <v>16320.994768463046</v>
          </cell>
          <cell r="J415">
            <v>13474.213034753633</v>
          </cell>
          <cell r="K415">
            <v>11630.188484096574</v>
          </cell>
          <cell r="L415">
            <v>16246.033472968682</v>
          </cell>
        </row>
        <row r="416">
          <cell r="A416" t="str">
            <v>U0Z</v>
          </cell>
          <cell r="B416" t="str">
            <v>U0Z90 : Cadres de la communication</v>
          </cell>
          <cell r="C416" t="str">
            <v>375a : Cadres de la publicité</v>
          </cell>
          <cell r="D416">
            <v>12697.573774968972</v>
          </cell>
          <cell r="E416">
            <v>21237.087829267311</v>
          </cell>
          <cell r="F416">
            <v>22143.311210654912</v>
          </cell>
          <cell r="G416">
            <v>26070.308843558272</v>
          </cell>
          <cell r="H416">
            <v>25105.338322867534</v>
          </cell>
          <cell r="I416">
            <v>19541.756951478987</v>
          </cell>
          <cell r="J416">
            <v>13952.87908971986</v>
          </cell>
          <cell r="K416">
            <v>9798.042074488576</v>
          </cell>
          <cell r="L416">
            <v>14341.800160698485</v>
          </cell>
        </row>
        <row r="417">
          <cell r="A417" t="str">
            <v>U0Z</v>
          </cell>
          <cell r="B417" t="str">
            <v>U0Z90 : Cadres de la communication</v>
          </cell>
          <cell r="C417" t="str">
            <v>375b : Cadres des relations publiques et de la communication</v>
          </cell>
          <cell r="D417">
            <v>22314.546758984699</v>
          </cell>
          <cell r="E417">
            <v>20006.524004381896</v>
          </cell>
          <cell r="F417">
            <v>30479.74634446195</v>
          </cell>
          <cell r="G417">
            <v>31040.794108115166</v>
          </cell>
          <cell r="H417">
            <v>27598.98539110303</v>
          </cell>
          <cell r="I417">
            <v>20316.906631358685</v>
          </cell>
          <cell r="J417">
            <v>18054.810203233119</v>
          </cell>
          <cell r="K417">
            <v>26063.074534238807</v>
          </cell>
          <cell r="L417">
            <v>22825.755539482179</v>
          </cell>
        </row>
        <row r="418">
          <cell r="A418" t="str">
            <v>U0Z</v>
          </cell>
          <cell r="B418" t="str">
            <v>U0Z91 : Cadres et tech. documentation</v>
          </cell>
          <cell r="C418" t="str">
            <v>372f : Cadres de la documentation, de l’archivage (hors fonction publique)</v>
          </cell>
          <cell r="D418">
            <v>3142.8841553787547</v>
          </cell>
          <cell r="E418">
            <v>3320.5176574609518</v>
          </cell>
          <cell r="F418">
            <v>3216.4541956735948</v>
          </cell>
          <cell r="G418">
            <v>3548.1576001089156</v>
          </cell>
          <cell r="H418">
            <v>2712.295408219376</v>
          </cell>
          <cell r="I418">
            <v>3164.4172696599098</v>
          </cell>
          <cell r="J418">
            <v>3405.6902664189261</v>
          </cell>
          <cell r="K418">
            <v>2110.6271827236515</v>
          </cell>
          <cell r="L418">
            <v>3912.3350169936866</v>
          </cell>
        </row>
        <row r="419">
          <cell r="A419" t="str">
            <v>U0Z</v>
          </cell>
          <cell r="B419" t="str">
            <v>U0Z91 : Cadres et tech. documentation</v>
          </cell>
          <cell r="C419" t="str">
            <v>425a : Sous-bibliothécaires, cadres intermédiaires du patrimoine</v>
          </cell>
          <cell r="D419">
            <v>8877.1633129910915</v>
          </cell>
          <cell r="E419">
            <v>4843.7210121560529</v>
          </cell>
          <cell r="F419">
            <v>5536.5744087957537</v>
          </cell>
          <cell r="G419">
            <v>5311.7564536252967</v>
          </cell>
          <cell r="H419">
            <v>11348.267371770773</v>
          </cell>
          <cell r="I419">
            <v>12112.687818795584</v>
          </cell>
          <cell r="J419">
            <v>7833.0930079096452</v>
          </cell>
          <cell r="K419">
            <v>9239.3611873374321</v>
          </cell>
          <cell r="L419">
            <v>9559.0357437261991</v>
          </cell>
        </row>
        <row r="420">
          <cell r="A420" t="str">
            <v>U0Z</v>
          </cell>
          <cell r="B420" t="str">
            <v>U0Z92 : Journalistes et cadres de l'édition</v>
          </cell>
          <cell r="C420" t="str">
            <v>352a : Journalistes (y. c. rédacteurs en chef)</v>
          </cell>
          <cell r="D420">
            <v>50820.635141226543</v>
          </cell>
          <cell r="E420">
            <v>53635.661871560114</v>
          </cell>
          <cell r="F420">
            <v>44567.898950020273</v>
          </cell>
          <cell r="G420">
            <v>46614.818195060543</v>
          </cell>
          <cell r="H420">
            <v>39202.473964576551</v>
          </cell>
          <cell r="I420">
            <v>40865.5547326745</v>
          </cell>
          <cell r="J420">
            <v>49439.699119910532</v>
          </cell>
          <cell r="K420">
            <v>48342.565162903651</v>
          </cell>
          <cell r="L420">
            <v>54679.641140865431</v>
          </cell>
        </row>
        <row r="421">
          <cell r="A421" t="str">
            <v>U0Z</v>
          </cell>
          <cell r="B421" t="str">
            <v>U0Z92 : Journalistes et cadres de l'édition</v>
          </cell>
          <cell r="C421" t="str">
            <v>353a : Directeurs de journaux, administrateurs de presse, directeurs d’éditions</v>
          </cell>
          <cell r="D421">
            <v>5743.6972779442722</v>
          </cell>
          <cell r="E421">
            <v>6669.8310803443001</v>
          </cell>
          <cell r="F421">
            <v>7483.3163371574547</v>
          </cell>
          <cell r="G421">
            <v>10418.478787302356</v>
          </cell>
          <cell r="H421">
            <v>10592.466053682785</v>
          </cell>
          <cell r="I421">
            <v>10019.548771633596</v>
          </cell>
          <cell r="J421">
            <v>6539.3470836868164</v>
          </cell>
          <cell r="K421">
            <v>3954.14021999645</v>
          </cell>
          <cell r="L421">
            <v>6737.6045301495487</v>
          </cell>
        </row>
        <row r="422">
          <cell r="A422" t="str">
            <v>U1Z</v>
          </cell>
          <cell r="B422" t="str">
            <v>U1Z80 : Professionnels des spectacles</v>
          </cell>
          <cell r="C422" t="str">
            <v>353b : Directeurs, responsables de programmation et de production de l’audiovisuel et des spectacles</v>
          </cell>
          <cell r="D422">
            <v>16398.25438200694</v>
          </cell>
          <cell r="E422">
            <v>19607.649738852659</v>
          </cell>
          <cell r="F422">
            <v>15643.318726175683</v>
          </cell>
          <cell r="G422">
            <v>13756.180210387844</v>
          </cell>
          <cell r="H422">
            <v>12818.991148679979</v>
          </cell>
          <cell r="I422">
            <v>13673.04350779583</v>
          </cell>
          <cell r="J422">
            <v>15955.14671473303</v>
          </cell>
          <cell r="K422">
            <v>13570.243207376847</v>
          </cell>
          <cell r="L422">
            <v>19669.373223910945</v>
          </cell>
        </row>
        <row r="423">
          <cell r="A423" t="str">
            <v>U1Z</v>
          </cell>
          <cell r="B423" t="str">
            <v>U1Z80 : Professionnels des spectacles</v>
          </cell>
          <cell r="C423" t="str">
            <v>353c : Cadres artistiques et technico-artistiques de la réalisation de l’audiovisuel et des spectacles</v>
          </cell>
          <cell r="D423">
            <v>26333.946031434676</v>
          </cell>
          <cell r="E423">
            <v>18812.756193007412</v>
          </cell>
          <cell r="F423">
            <v>20447.320865309735</v>
          </cell>
          <cell r="G423">
            <v>16001.94838910143</v>
          </cell>
          <cell r="H423">
            <v>15095.03187325712</v>
          </cell>
          <cell r="I423">
            <v>14649.529029796387</v>
          </cell>
          <cell r="J423">
            <v>27718.314978762384</v>
          </cell>
          <cell r="K423">
            <v>28509.396301368874</v>
          </cell>
          <cell r="L423">
            <v>22774.126814172771</v>
          </cell>
        </row>
        <row r="424">
          <cell r="A424" t="str">
            <v>U1Z</v>
          </cell>
          <cell r="B424" t="str">
            <v>U1Z80 : Professionnels des spectacles</v>
          </cell>
          <cell r="C424" t="str">
            <v>465b : Assistants techniques de la réalisation des spectacles vivants et audiovisuels (indépendants ou salariés)</v>
          </cell>
          <cell r="D424">
            <v>37641.068304757464</v>
          </cell>
          <cell r="E424">
            <v>29182.063374495596</v>
          </cell>
          <cell r="F424">
            <v>31388.935140358255</v>
          </cell>
          <cell r="G424">
            <v>33312.029837234695</v>
          </cell>
          <cell r="H424">
            <v>36199.055099606623</v>
          </cell>
          <cell r="I424">
            <v>36845.039078974143</v>
          </cell>
          <cell r="J424">
            <v>39952.681285263832</v>
          </cell>
          <cell r="K424">
            <v>35081.299997038113</v>
          </cell>
          <cell r="L424">
            <v>37889.223631970439</v>
          </cell>
        </row>
        <row r="425">
          <cell r="A425" t="str">
            <v>U1Z</v>
          </cell>
          <cell r="B425" t="str">
            <v>U1Z80 : Professionnels des spectacles</v>
          </cell>
          <cell r="C425" t="str">
            <v>637c : Ouvriers et techniciens des spectacles vivants et audiovisuels</v>
          </cell>
          <cell r="D425">
            <v>9456.4759630561402</v>
          </cell>
          <cell r="E425">
            <v>6753.7327448519054</v>
          </cell>
          <cell r="F425">
            <v>11607.090860306034</v>
          </cell>
          <cell r="G425">
            <v>12536.962330919152</v>
          </cell>
          <cell r="H425">
            <v>11068.533710596726</v>
          </cell>
          <cell r="I425">
            <v>8530.5122182566574</v>
          </cell>
          <cell r="J425">
            <v>9491.3391403496225</v>
          </cell>
          <cell r="K425">
            <v>10051.127644881175</v>
          </cell>
          <cell r="L425">
            <v>8826.961103937625</v>
          </cell>
        </row>
        <row r="426">
          <cell r="A426" t="str">
            <v>U1Z</v>
          </cell>
          <cell r="B426" t="str">
            <v>U1Z81 : Photographes</v>
          </cell>
          <cell r="C426" t="str">
            <v>465c : Photographes (indépendants et salariés)</v>
          </cell>
          <cell r="D426">
            <v>23298.81178539804</v>
          </cell>
          <cell r="E426">
            <v>14704.511511507153</v>
          </cell>
          <cell r="F426">
            <v>12238.898660575849</v>
          </cell>
          <cell r="G426">
            <v>13704.568472793229</v>
          </cell>
          <cell r="H426">
            <v>26753.418884019564</v>
          </cell>
          <cell r="I426">
            <v>22609.960111642915</v>
          </cell>
          <cell r="J426">
            <v>20066.101966672475</v>
          </cell>
          <cell r="K426">
            <v>26463.530600280283</v>
          </cell>
          <cell r="L426">
            <v>23366.802789241367</v>
          </cell>
        </row>
        <row r="427">
          <cell r="A427" t="str">
            <v>U1Z</v>
          </cell>
          <cell r="B427" t="str">
            <v>U1Z82 : Graphistes dessinateurs stylistes</v>
          </cell>
          <cell r="C427" t="str">
            <v>465a : Concepteurs et assistants techniques des arts graphiques, de la mode et de la décoration (indépendants et salariés)</v>
          </cell>
          <cell r="D427">
            <v>96681.133272116611</v>
          </cell>
          <cell r="E427">
            <v>73731.412184238638</v>
          </cell>
          <cell r="F427">
            <v>90997.045173525868</v>
          </cell>
          <cell r="G427">
            <v>87343.369687235419</v>
          </cell>
          <cell r="H427">
            <v>91711.944106186013</v>
          </cell>
          <cell r="I427">
            <v>105386.77231074756</v>
          </cell>
          <cell r="J427">
            <v>91842.425637918961</v>
          </cell>
          <cell r="K427">
            <v>97324.527712091702</v>
          </cell>
          <cell r="L427">
            <v>100876.44646633918</v>
          </cell>
        </row>
        <row r="428">
          <cell r="A428" t="str">
            <v>U1Z</v>
          </cell>
          <cell r="B428" t="str">
            <v>U1Z91 : Artistes</v>
          </cell>
          <cell r="C428" t="str">
            <v>354b : Artistes de la musique et du chant</v>
          </cell>
          <cell r="D428">
            <v>29723.700158683332</v>
          </cell>
          <cell r="E428">
            <v>20391.392825308871</v>
          </cell>
          <cell r="F428">
            <v>28286.382858144007</v>
          </cell>
          <cell r="G428">
            <v>30594.071491998438</v>
          </cell>
          <cell r="H428">
            <v>37772.994208797652</v>
          </cell>
          <cell r="I428">
            <v>32004.487574217292</v>
          </cell>
          <cell r="J428">
            <v>26347.849659159157</v>
          </cell>
          <cell r="K428">
            <v>35065.497765282795</v>
          </cell>
          <cell r="L428">
            <v>27757.753051608041</v>
          </cell>
        </row>
        <row r="429">
          <cell r="A429" t="str">
            <v>U1Z</v>
          </cell>
          <cell r="B429" t="str">
            <v>U1Z91 : Artistes</v>
          </cell>
          <cell r="C429" t="str">
            <v>354c : Artistes dramatiques</v>
          </cell>
          <cell r="D429">
            <v>19832.601855720841</v>
          </cell>
          <cell r="E429">
            <v>16815.687654494988</v>
          </cell>
          <cell r="F429">
            <v>14316.1644276592</v>
          </cell>
          <cell r="G429">
            <v>16254.920893665139</v>
          </cell>
          <cell r="H429">
            <v>14823.820197291052</v>
          </cell>
          <cell r="I429">
            <v>13386.104107422616</v>
          </cell>
          <cell r="J429">
            <v>17817.89316182541</v>
          </cell>
          <cell r="K429">
            <v>20356.839924725238</v>
          </cell>
          <cell r="L429">
            <v>21323.072480611874</v>
          </cell>
        </row>
        <row r="430">
          <cell r="A430" t="str">
            <v>U1Z</v>
          </cell>
          <cell r="B430" t="str">
            <v>U1Z91 : Artistes</v>
          </cell>
          <cell r="C430" t="str">
            <v>354d : Artistes de la danse, du cirque et des spectacles divers</v>
          </cell>
          <cell r="D430">
            <v>9289.5124174870816</v>
          </cell>
          <cell r="E430">
            <v>7072.4035409671333</v>
          </cell>
          <cell r="F430">
            <v>4213.2184826143839</v>
          </cell>
          <cell r="G430">
            <v>7664.7865047157311</v>
          </cell>
          <cell r="H430">
            <v>8159.8190415715262</v>
          </cell>
          <cell r="I430">
            <v>7979.0113925116311</v>
          </cell>
          <cell r="J430">
            <v>9383.9456153510218</v>
          </cell>
          <cell r="K430">
            <v>9979.563191891737</v>
          </cell>
          <cell r="L430">
            <v>8505.028445218486</v>
          </cell>
        </row>
        <row r="431">
          <cell r="A431" t="str">
            <v>U1Z</v>
          </cell>
          <cell r="B431" t="str">
            <v>U1Z91 : Artistes</v>
          </cell>
          <cell r="C431" t="str">
            <v>354g : Professeurs d’art (hors établissements scolaires)</v>
          </cell>
          <cell r="D431">
            <v>46757.143895607405</v>
          </cell>
          <cell r="E431">
            <v>38682.075788938258</v>
          </cell>
          <cell r="F431">
            <v>39366.830663849905</v>
          </cell>
          <cell r="G431">
            <v>51726.995406160022</v>
          </cell>
          <cell r="H431">
            <v>45033.904965585905</v>
          </cell>
          <cell r="I431">
            <v>38303.355270712484</v>
          </cell>
          <cell r="J431">
            <v>46209.49247925594</v>
          </cell>
          <cell r="K431">
            <v>47102.558505323468</v>
          </cell>
          <cell r="L431">
            <v>46959.380702242794</v>
          </cell>
        </row>
        <row r="432">
          <cell r="A432" t="str">
            <v>U1Z</v>
          </cell>
          <cell r="B432" t="str">
            <v>U1Z92 : Écrivains</v>
          </cell>
          <cell r="C432" t="str">
            <v>352b : Auteurs littéraires, scénaristes, dialoguistes</v>
          </cell>
          <cell r="D432">
            <v>10048.997711618242</v>
          </cell>
          <cell r="E432">
            <v>10745.359893725512</v>
          </cell>
          <cell r="F432">
            <v>10876.164919935643</v>
          </cell>
          <cell r="G432">
            <v>14628.34185153603</v>
          </cell>
          <cell r="H432">
            <v>7578.7131756706085</v>
          </cell>
          <cell r="I432">
            <v>7484.3712895859308</v>
          </cell>
          <cell r="J432">
            <v>9176.2167514757366</v>
          </cell>
          <cell r="K432">
            <v>11635.08392336727</v>
          </cell>
          <cell r="L432">
            <v>9335.6924600117181</v>
          </cell>
        </row>
        <row r="433">
          <cell r="A433" t="str">
            <v>U1Z</v>
          </cell>
          <cell r="B433" t="str">
            <v>U1Z93 : Artistes plasticiens</v>
          </cell>
          <cell r="C433" t="str">
            <v>354a : Artistes plasticiens</v>
          </cell>
          <cell r="D433">
            <v>29710.064623916711</v>
          </cell>
          <cell r="E433">
            <v>22980.338559515738</v>
          </cell>
          <cell r="F433">
            <v>21695.576467964816</v>
          </cell>
          <cell r="G433">
            <v>24703.018654383191</v>
          </cell>
          <cell r="H433">
            <v>31973.217632432636</v>
          </cell>
          <cell r="I433">
            <v>34849.523951448355</v>
          </cell>
          <cell r="J433">
            <v>33250.516821383062</v>
          </cell>
          <cell r="K433">
            <v>25813.866009342812</v>
          </cell>
          <cell r="L433">
            <v>30065.811041024259</v>
          </cell>
        </row>
        <row r="434">
          <cell r="A434" t="str">
            <v>V0Z</v>
          </cell>
          <cell r="B434" t="str">
            <v>V0Z60 : Aides-soignants</v>
          </cell>
          <cell r="C434" t="str">
            <v>526a : Aides-soignants (de la fonction publique ou du secteur privé)</v>
          </cell>
          <cell r="D434">
            <v>373328.70312371897</v>
          </cell>
          <cell r="E434">
            <v>322776.97484693635</v>
          </cell>
          <cell r="F434">
            <v>320608.95696866198</v>
          </cell>
          <cell r="G434">
            <v>329456.48109940643</v>
          </cell>
          <cell r="H434">
            <v>347318.54087546421</v>
          </cell>
          <cell r="I434">
            <v>333497.01867307501</v>
          </cell>
          <cell r="J434">
            <v>381375.55467964767</v>
          </cell>
          <cell r="K434">
            <v>365799.48901350691</v>
          </cell>
          <cell r="L434">
            <v>372811.0656780022</v>
          </cell>
        </row>
        <row r="435">
          <cell r="A435" t="str">
            <v>V0Z</v>
          </cell>
          <cell r="B435" t="str">
            <v>V0Z60 : Aides-soignants</v>
          </cell>
          <cell r="C435" t="str">
            <v>526b : Assistants dentaires, médicaux et vétérinaires, aides de techniciens médicaux</v>
          </cell>
          <cell r="D435">
            <v>43205.601383581023</v>
          </cell>
          <cell r="E435">
            <v>51478.99774420933</v>
          </cell>
          <cell r="F435">
            <v>48295.559320453918</v>
          </cell>
          <cell r="G435">
            <v>39264.096233683893</v>
          </cell>
          <cell r="H435">
            <v>41874.339687241074</v>
          </cell>
          <cell r="I435">
            <v>48166.862113475181</v>
          </cell>
          <cell r="J435">
            <v>42347.759456623746</v>
          </cell>
          <cell r="K435">
            <v>41576.243885740856</v>
          </cell>
          <cell r="L435">
            <v>45692.800808378459</v>
          </cell>
        </row>
        <row r="436">
          <cell r="A436" t="str">
            <v>V0Z</v>
          </cell>
          <cell r="B436" t="str">
            <v>V0Z60 : Aides-soignants</v>
          </cell>
          <cell r="C436" t="str">
            <v>526c : Auxiliaires de puériculture</v>
          </cell>
          <cell r="D436">
            <v>72269.143334459732</v>
          </cell>
          <cell r="E436">
            <v>55364.622753093958</v>
          </cell>
          <cell r="F436">
            <v>71618.587818234242</v>
          </cell>
          <cell r="G436">
            <v>65072.084317194451</v>
          </cell>
          <cell r="H436">
            <v>63826.857212487659</v>
          </cell>
          <cell r="I436">
            <v>67679.200383173811</v>
          </cell>
          <cell r="J436">
            <v>67607.01476606974</v>
          </cell>
          <cell r="K436">
            <v>73309.245174641837</v>
          </cell>
          <cell r="L436">
            <v>75891.170062667588</v>
          </cell>
        </row>
        <row r="437">
          <cell r="A437" t="str">
            <v>V0Z</v>
          </cell>
          <cell r="B437" t="str">
            <v>V0Z60 : Aides-soignants</v>
          </cell>
          <cell r="C437" t="str">
            <v>526d : Aides médico-psychologiques</v>
          </cell>
          <cell r="D437">
            <v>42448.695117185496</v>
          </cell>
          <cell r="E437">
            <v>30849.853574502322</v>
          </cell>
          <cell r="F437">
            <v>38676.584810441098</v>
          </cell>
          <cell r="G437">
            <v>32211.1885089188</v>
          </cell>
          <cell r="H437">
            <v>35675.446406558316</v>
          </cell>
          <cell r="I437">
            <v>35981.674861484571</v>
          </cell>
          <cell r="J437">
            <v>35535.723769519005</v>
          </cell>
          <cell r="K437">
            <v>38011.699536032589</v>
          </cell>
          <cell r="L437">
            <v>53798.662046004887</v>
          </cell>
        </row>
        <row r="438">
          <cell r="A438" t="str">
            <v>V1Z</v>
          </cell>
          <cell r="B438" t="str">
            <v>V1Z80 : Infirmiers</v>
          </cell>
          <cell r="C438" t="str">
            <v>431a : Cadres infirmiers et assimilés</v>
          </cell>
          <cell r="D438">
            <v>44647.859181081498</v>
          </cell>
          <cell r="E438">
            <v>35119.341974272065</v>
          </cell>
          <cell r="F438">
            <v>32187.811358938299</v>
          </cell>
          <cell r="G438">
            <v>35457.22197016576</v>
          </cell>
          <cell r="H438">
            <v>32287.179615697529</v>
          </cell>
          <cell r="I438">
            <v>37039.075730290388</v>
          </cell>
          <cell r="J438">
            <v>41950.967659770969</v>
          </cell>
          <cell r="K438">
            <v>48943.609087717501</v>
          </cell>
          <cell r="L438">
            <v>43049.000795756023</v>
          </cell>
        </row>
        <row r="439">
          <cell r="A439" t="str">
            <v>V1Z</v>
          </cell>
          <cell r="B439" t="str">
            <v>V1Z80 : Infirmiers</v>
          </cell>
          <cell r="C439" t="str">
            <v>431b : Infirmiers psychiatriques</v>
          </cell>
          <cell r="D439">
            <v>8967.2175875187877</v>
          </cell>
          <cell r="E439">
            <v>13923.286742187445</v>
          </cell>
          <cell r="F439">
            <v>14446.604359052424</v>
          </cell>
          <cell r="G439">
            <v>14856.768593924126</v>
          </cell>
          <cell r="H439">
            <v>11216.824186262265</v>
          </cell>
          <cell r="I439">
            <v>12564.484594837126</v>
          </cell>
          <cell r="J439">
            <v>11987.388537124683</v>
          </cell>
          <cell r="K439">
            <v>7622.2186271260534</v>
          </cell>
          <cell r="L439">
            <v>7292.0455983056263</v>
          </cell>
        </row>
        <row r="440">
          <cell r="A440" t="str">
            <v>V1Z</v>
          </cell>
          <cell r="B440" t="str">
            <v>V1Z80 : Infirmiers</v>
          </cell>
          <cell r="C440" t="str">
            <v>431c : Puéricultrices</v>
          </cell>
          <cell r="D440">
            <v>17901.698317759117</v>
          </cell>
          <cell r="E440">
            <v>16310.194461568764</v>
          </cell>
          <cell r="F440">
            <v>10959.10541390487</v>
          </cell>
          <cell r="G440">
            <v>9892.9960987718168</v>
          </cell>
          <cell r="H440">
            <v>14368.696779009068</v>
          </cell>
          <cell r="I440">
            <v>16715.294678651178</v>
          </cell>
          <cell r="J440">
            <v>13468.020252979408</v>
          </cell>
          <cell r="K440">
            <v>20550.103598700793</v>
          </cell>
          <cell r="L440">
            <v>19686.971101597152</v>
          </cell>
        </row>
        <row r="441">
          <cell r="A441" t="str">
            <v>V1Z</v>
          </cell>
          <cell r="B441" t="str">
            <v>V1Z80 : Infirmiers</v>
          </cell>
          <cell r="C441" t="str">
            <v>431d : Infirmiers spécialisés (autres qu’infirmiers psychiatriques et puéricultrices)</v>
          </cell>
          <cell r="D441">
            <v>18620.159009250739</v>
          </cell>
          <cell r="E441">
            <v>16476.269905847443</v>
          </cell>
          <cell r="F441">
            <v>14937.753561219401</v>
          </cell>
          <cell r="G441">
            <v>20243.046555316778</v>
          </cell>
          <cell r="H441">
            <v>23750.899630206721</v>
          </cell>
          <cell r="I441">
            <v>15766.835927456694</v>
          </cell>
          <cell r="J441">
            <v>19124.687772223089</v>
          </cell>
          <cell r="K441">
            <v>17879.585799402088</v>
          </cell>
          <cell r="L441">
            <v>18856.203456127037</v>
          </cell>
        </row>
        <row r="442">
          <cell r="A442" t="str">
            <v>V1Z</v>
          </cell>
          <cell r="B442" t="str">
            <v>V1Z80 : Infirmiers</v>
          </cell>
          <cell r="C442" t="str">
            <v>431f : Infirmiers en soins généraux, salariés</v>
          </cell>
          <cell r="D442">
            <v>359364.19047798606</v>
          </cell>
          <cell r="E442">
            <v>310418.95790688199</v>
          </cell>
          <cell r="F442">
            <v>317220.28113811469</v>
          </cell>
          <cell r="G442">
            <v>319770.81998962653</v>
          </cell>
          <cell r="H442">
            <v>330848.02082641597</v>
          </cell>
          <cell r="I442">
            <v>332647.18661096646</v>
          </cell>
          <cell r="J442">
            <v>346844.18643178343</v>
          </cell>
          <cell r="K442">
            <v>361880.88591716992</v>
          </cell>
          <cell r="L442">
            <v>369367.49908500473</v>
          </cell>
        </row>
        <row r="443">
          <cell r="A443" t="str">
            <v>V1Z</v>
          </cell>
          <cell r="B443" t="str">
            <v>V1Z80 : Infirmiers</v>
          </cell>
          <cell r="C443" t="str">
            <v>431g : Infirmiers libéraux</v>
          </cell>
          <cell r="D443">
            <v>66733.241335381637</v>
          </cell>
          <cell r="E443">
            <v>60360.142956531578</v>
          </cell>
          <cell r="F443">
            <v>49260.697387800625</v>
          </cell>
          <cell r="G443">
            <v>41818.762010207167</v>
          </cell>
          <cell r="H443">
            <v>50648.191535245904</v>
          </cell>
          <cell r="I443">
            <v>54557.947431203516</v>
          </cell>
          <cell r="J443">
            <v>60792.470721648475</v>
          </cell>
          <cell r="K443">
            <v>70360.346322276979</v>
          </cell>
          <cell r="L443">
            <v>69046.906962219451</v>
          </cell>
        </row>
        <row r="444">
          <cell r="A444" t="str">
            <v>V1Z</v>
          </cell>
          <cell r="B444" t="str">
            <v>V1Z81 : Sages-femmes</v>
          </cell>
          <cell r="C444" t="str">
            <v>431e : Sages-femmes (libérales ou salariées)</v>
          </cell>
          <cell r="D444">
            <v>18720.164344013043</v>
          </cell>
          <cell r="E444">
            <v>13779.498716415366</v>
          </cell>
          <cell r="F444">
            <v>14796.496695797008</v>
          </cell>
          <cell r="G444">
            <v>18020.924970505002</v>
          </cell>
          <cell r="H444">
            <v>17263.236108668334</v>
          </cell>
          <cell r="I444">
            <v>12887.37044042653</v>
          </cell>
          <cell r="J444">
            <v>15330.957076728226</v>
          </cell>
          <cell r="K444">
            <v>19290.602905613396</v>
          </cell>
          <cell r="L444">
            <v>21538.933049697513</v>
          </cell>
        </row>
        <row r="445">
          <cell r="A445" t="str">
            <v>V2Z</v>
          </cell>
          <cell r="B445" t="str">
            <v>V2Z90 : Médecins</v>
          </cell>
          <cell r="C445" t="str">
            <v>311a : Médecins libéraux spécialistes</v>
          </cell>
          <cell r="D445">
            <v>47198.267372588394</v>
          </cell>
          <cell r="E445">
            <v>37074.689385548147</v>
          </cell>
          <cell r="F445">
            <v>41844.442364142698</v>
          </cell>
          <cell r="G445">
            <v>33978.705242774085</v>
          </cell>
          <cell r="H445">
            <v>38813.961898056754</v>
          </cell>
          <cell r="I445">
            <v>48834.038608457893</v>
          </cell>
          <cell r="J445">
            <v>57789.90377728171</v>
          </cell>
          <cell r="K445">
            <v>39902.662933189567</v>
          </cell>
          <cell r="L445">
            <v>43902.235407293898</v>
          </cell>
        </row>
        <row r="446">
          <cell r="A446" t="str">
            <v>V2Z</v>
          </cell>
          <cell r="B446" t="str">
            <v>V2Z90 : Médecins</v>
          </cell>
          <cell r="C446" t="str">
            <v>311b : Médecins libéraux généralistes</v>
          </cell>
          <cell r="D446">
            <v>68173.391358694716</v>
          </cell>
          <cell r="E446">
            <v>75396.376061001414</v>
          </cell>
          <cell r="F446">
            <v>69953.104710873828</v>
          </cell>
          <cell r="G446">
            <v>62942.275933405821</v>
          </cell>
          <cell r="H446">
            <v>65845.14821330228</v>
          </cell>
          <cell r="I446">
            <v>71326.088522915408</v>
          </cell>
          <cell r="J446">
            <v>74996.013406559738</v>
          </cell>
          <cell r="K446">
            <v>65955.919409225302</v>
          </cell>
          <cell r="L446">
            <v>63568.241260299124</v>
          </cell>
        </row>
        <row r="447">
          <cell r="A447" t="str">
            <v>V2Z</v>
          </cell>
          <cell r="B447" t="str">
            <v>V2Z90 : Médecins</v>
          </cell>
          <cell r="C447" t="str">
            <v>344a : Médecins hospitaliers sans activité libérale</v>
          </cell>
          <cell r="D447">
            <v>83021.220910023825</v>
          </cell>
          <cell r="E447">
            <v>56653.508305321855</v>
          </cell>
          <cell r="F447">
            <v>55451.621554991958</v>
          </cell>
          <cell r="G447">
            <v>59528.619298962949</v>
          </cell>
          <cell r="H447">
            <v>63321.465630609724</v>
          </cell>
          <cell r="I447">
            <v>83748.13062888995</v>
          </cell>
          <cell r="J447">
            <v>81936.033171347139</v>
          </cell>
          <cell r="K447">
            <v>83804.255078442293</v>
          </cell>
          <cell r="L447">
            <v>83323.374480282</v>
          </cell>
        </row>
        <row r="448">
          <cell r="A448" t="str">
            <v>V2Z</v>
          </cell>
          <cell r="B448" t="str">
            <v>V2Z90 : Médecins</v>
          </cell>
          <cell r="C448" t="str">
            <v>344b : Médecins salariés non hospitaliers</v>
          </cell>
          <cell r="D448">
            <v>18833.62812837015</v>
          </cell>
          <cell r="E448">
            <v>17556.854260334039</v>
          </cell>
          <cell r="F448">
            <v>18556.669874635249</v>
          </cell>
          <cell r="G448">
            <v>16781.352727905785</v>
          </cell>
          <cell r="H448">
            <v>15165.367931048115</v>
          </cell>
          <cell r="I448">
            <v>17991.299671515153</v>
          </cell>
          <cell r="J448">
            <v>20677.180760005718</v>
          </cell>
          <cell r="K448">
            <v>19614.371662060214</v>
          </cell>
          <cell r="L448">
            <v>16209.331963044517</v>
          </cell>
        </row>
        <row r="449">
          <cell r="A449" t="str">
            <v>V2Z</v>
          </cell>
          <cell r="B449" t="str">
            <v>V2Z90 : Médecins</v>
          </cell>
          <cell r="C449" t="str">
            <v>344c : Internes en médecine, odontologie et pharmacie</v>
          </cell>
          <cell r="D449">
            <v>29476.033510219582</v>
          </cell>
          <cell r="E449">
            <v>20122.881981117225</v>
          </cell>
          <cell r="F449">
            <v>17493.552677546126</v>
          </cell>
          <cell r="G449">
            <v>20830.038814845095</v>
          </cell>
          <cell r="H449">
            <v>21126.007862030372</v>
          </cell>
          <cell r="I449">
            <v>16686.05715153621</v>
          </cell>
          <cell r="J449">
            <v>29625.645634619112</v>
          </cell>
          <cell r="K449">
            <v>30176.699689330602</v>
          </cell>
          <cell r="L449">
            <v>28625.755206709033</v>
          </cell>
        </row>
        <row r="450">
          <cell r="A450" t="str">
            <v>V2Z</v>
          </cell>
          <cell r="B450" t="str">
            <v>V2Z91 : Dentistes</v>
          </cell>
          <cell r="C450" t="str">
            <v>311c : Chirurgiens dentistes (libéraux ou salariés)</v>
          </cell>
          <cell r="D450">
            <v>35391.889378804211</v>
          </cell>
          <cell r="E450">
            <v>37962.865269695714</v>
          </cell>
          <cell r="F450">
            <v>32910.927825504703</v>
          </cell>
          <cell r="G450">
            <v>31237.148983379146</v>
          </cell>
          <cell r="H450">
            <v>28693.87213393901</v>
          </cell>
          <cell r="I450">
            <v>36719.844252765186</v>
          </cell>
          <cell r="J450">
            <v>36794.888767423829</v>
          </cell>
          <cell r="K450">
            <v>33954.031631766753</v>
          </cell>
          <cell r="L450">
            <v>35426.747737222053</v>
          </cell>
        </row>
        <row r="451">
          <cell r="A451" t="str">
            <v>V2Z</v>
          </cell>
          <cell r="B451" t="str">
            <v>V2Z92 : Vétérinaires</v>
          </cell>
          <cell r="C451" t="str">
            <v>311e : Vétérinaires (libéraux ou salariés)</v>
          </cell>
          <cell r="D451">
            <v>12120.501121073734</v>
          </cell>
          <cell r="E451">
            <v>14260.839534905544</v>
          </cell>
          <cell r="F451">
            <v>11595.834387220319</v>
          </cell>
          <cell r="G451">
            <v>18258.624849585907</v>
          </cell>
          <cell r="H451">
            <v>15779.684153234517</v>
          </cell>
          <cell r="I451">
            <v>12920.069099530667</v>
          </cell>
          <cell r="J451">
            <v>11126.634056444575</v>
          </cell>
          <cell r="K451">
            <v>12537.678877941224</v>
          </cell>
          <cell r="L451">
            <v>12697.190428835405</v>
          </cell>
        </row>
        <row r="452">
          <cell r="A452" t="str">
            <v>V2Z</v>
          </cell>
          <cell r="B452" t="str">
            <v>V2Z93 : Pharmaciens</v>
          </cell>
          <cell r="C452" t="str">
            <v>311f : Pharmaciens libéraux</v>
          </cell>
          <cell r="D452">
            <v>28004.715854285943</v>
          </cell>
          <cell r="E452">
            <v>29617.610385526197</v>
          </cell>
          <cell r="F452">
            <v>32121.469933967808</v>
          </cell>
          <cell r="G452">
            <v>33981.092513483389</v>
          </cell>
          <cell r="H452">
            <v>26751.504332089971</v>
          </cell>
          <cell r="I452">
            <v>25910.915978071243</v>
          </cell>
          <cell r="J452">
            <v>29108.971663697208</v>
          </cell>
          <cell r="K452">
            <v>26939.768508008288</v>
          </cell>
          <cell r="L452">
            <v>27965.40739115233</v>
          </cell>
        </row>
        <row r="453">
          <cell r="A453" t="str">
            <v>V2Z</v>
          </cell>
          <cell r="B453" t="str">
            <v>V2Z93 : Pharmaciens</v>
          </cell>
          <cell r="C453" t="str">
            <v>344d : Pharmaciens salariés</v>
          </cell>
          <cell r="D453">
            <v>44130.156611273065</v>
          </cell>
          <cell r="E453">
            <v>47213.595769220978</v>
          </cell>
          <cell r="F453">
            <v>44110.971150867561</v>
          </cell>
          <cell r="G453">
            <v>38416.930236947795</v>
          </cell>
          <cell r="H453">
            <v>40935.009127947953</v>
          </cell>
          <cell r="I453">
            <v>39695.822414097624</v>
          </cell>
          <cell r="J453">
            <v>37573.202336514805</v>
          </cell>
          <cell r="K453">
            <v>48281.068189688245</v>
          </cell>
          <cell r="L453">
            <v>46536.199307616153</v>
          </cell>
        </row>
        <row r="454">
          <cell r="A454" t="str">
            <v>V3Z</v>
          </cell>
          <cell r="B454" t="str">
            <v>V3Z70 : Tech. médicaux et préparateurs</v>
          </cell>
          <cell r="C454" t="str">
            <v>433a : Techniciens médicaux</v>
          </cell>
          <cell r="D454">
            <v>69946.415012096579</v>
          </cell>
          <cell r="E454">
            <v>74075.077131117796</v>
          </cell>
          <cell r="F454">
            <v>85685.341159333431</v>
          </cell>
          <cell r="G454">
            <v>77945.411770262159</v>
          </cell>
          <cell r="H454">
            <v>76640.003759443425</v>
          </cell>
          <cell r="I454">
            <v>73398.511423946489</v>
          </cell>
          <cell r="J454">
            <v>69302.478276947979</v>
          </cell>
          <cell r="K454">
            <v>68225.144448810999</v>
          </cell>
          <cell r="L454">
            <v>72311.622310530744</v>
          </cell>
        </row>
        <row r="455">
          <cell r="A455" t="str">
            <v>V3Z</v>
          </cell>
          <cell r="B455" t="str">
            <v>V3Z70 : Tech. médicaux et préparateurs</v>
          </cell>
          <cell r="C455" t="str">
            <v>433d : Préparateurs en pharmacie</v>
          </cell>
          <cell r="D455">
            <v>71602.679611423155</v>
          </cell>
          <cell r="E455">
            <v>50709.616869257319</v>
          </cell>
          <cell r="F455">
            <v>62476.721837814584</v>
          </cell>
          <cell r="G455">
            <v>66396.031235095405</v>
          </cell>
          <cell r="H455">
            <v>70851.980321984665</v>
          </cell>
          <cell r="I455">
            <v>75379.725123753567</v>
          </cell>
          <cell r="J455">
            <v>65252.472178559823</v>
          </cell>
          <cell r="K455">
            <v>69947.227552030949</v>
          </cell>
          <cell r="L455">
            <v>79608.339103678692</v>
          </cell>
        </row>
        <row r="456">
          <cell r="A456" t="str">
            <v>V3Z</v>
          </cell>
          <cell r="B456" t="str">
            <v>V3Z71 : Spécialistes de l'appareillage médical</v>
          </cell>
          <cell r="C456" t="str">
            <v>433b : Opticiens lunetiers et audioprothésistes (indépendants et salariés)</v>
          </cell>
          <cell r="D456">
            <v>32558.498046910987</v>
          </cell>
          <cell r="E456">
            <v>22973.981752726293</v>
          </cell>
          <cell r="F456">
            <v>26424.215030290638</v>
          </cell>
          <cell r="G456">
            <v>29705.549076446863</v>
          </cell>
          <cell r="H456">
            <v>29855.504527296995</v>
          </cell>
          <cell r="I456">
            <v>28227.706691092979</v>
          </cell>
          <cell r="J456">
            <v>36070.258837121422</v>
          </cell>
          <cell r="K456">
            <v>31591.95734391945</v>
          </cell>
          <cell r="L456">
            <v>30013.277959692088</v>
          </cell>
        </row>
        <row r="457">
          <cell r="A457" t="str">
            <v>V3Z</v>
          </cell>
          <cell r="B457" t="str">
            <v>V3Z71 : Spécialistes de l'appareillage médical</v>
          </cell>
          <cell r="C457" t="str">
            <v>433c : Autres spécialistes de l’appareillage médical (indépendants et salariés)</v>
          </cell>
          <cell r="D457">
            <v>20691.03564681311</v>
          </cell>
          <cell r="E457">
            <v>19717.241753109356</v>
          </cell>
          <cell r="F457">
            <v>21899.856843527716</v>
          </cell>
          <cell r="G457">
            <v>24415.455465231738</v>
          </cell>
          <cell r="H457">
            <v>22798.208135777666</v>
          </cell>
          <cell r="I457">
            <v>26176.645782450018</v>
          </cell>
          <cell r="J457">
            <v>20786.650342766359</v>
          </cell>
          <cell r="K457">
            <v>19585.649143398867</v>
          </cell>
          <cell r="L457">
            <v>21700.807454274101</v>
          </cell>
        </row>
        <row r="458">
          <cell r="A458" t="str">
            <v>V3Z</v>
          </cell>
          <cell r="B458" t="str">
            <v>V3Z80 : Autres professionnels para-médicaux</v>
          </cell>
          <cell r="C458" t="str">
            <v>432a : Masseurs-kinésithérapeutes rééducateurs, libéraux</v>
          </cell>
          <cell r="D458">
            <v>50513.301166723249</v>
          </cell>
          <cell r="E458">
            <v>37599.866010018886</v>
          </cell>
          <cell r="F458">
            <v>38526.281173411466</v>
          </cell>
          <cell r="G458">
            <v>46125.870205646366</v>
          </cell>
          <cell r="H458">
            <v>44658.075625300116</v>
          </cell>
          <cell r="I458">
            <v>42976.439858013247</v>
          </cell>
          <cell r="J458">
            <v>45149.816560730913</v>
          </cell>
          <cell r="K458">
            <v>57037.941435582332</v>
          </cell>
          <cell r="L458">
            <v>49352.145503856504</v>
          </cell>
        </row>
        <row r="459">
          <cell r="A459" t="str">
            <v>V3Z</v>
          </cell>
          <cell r="B459" t="str">
            <v>V3Z80 : Autres professionnels para-médicaux</v>
          </cell>
          <cell r="C459" t="str">
            <v>432b : Masseurs-kinésithérapeutes rééducateurs, salariés</v>
          </cell>
          <cell r="D459">
            <v>16927.105413520607</v>
          </cell>
          <cell r="E459">
            <v>16564.397573799102</v>
          </cell>
          <cell r="F459">
            <v>12895.862835414096</v>
          </cell>
          <cell r="G459">
            <v>12644.798453303349</v>
          </cell>
          <cell r="H459">
            <v>12696.997024219418</v>
          </cell>
          <cell r="I459">
            <v>16680.524858514684</v>
          </cell>
          <cell r="J459">
            <v>18738.589620825693</v>
          </cell>
          <cell r="K459">
            <v>15184.967281356605</v>
          </cell>
          <cell r="L459">
            <v>16857.759338379525</v>
          </cell>
        </row>
        <row r="460">
          <cell r="A460" t="str">
            <v>V3Z</v>
          </cell>
          <cell r="B460" t="str">
            <v>V3Z80 : Autres professionnels para-médicaux</v>
          </cell>
          <cell r="C460" t="str">
            <v>432c : Autres spécialistes de la rééducation, libéraux</v>
          </cell>
          <cell r="D460">
            <v>31291.103731482941</v>
          </cell>
          <cell r="E460">
            <v>32619.280886508132</v>
          </cell>
          <cell r="F460">
            <v>27611.866814379802</v>
          </cell>
          <cell r="G460">
            <v>22685.818531626916</v>
          </cell>
          <cell r="H460">
            <v>37677.690449929585</v>
          </cell>
          <cell r="I460">
            <v>40273.794059150132</v>
          </cell>
          <cell r="J460">
            <v>23584.678135282</v>
          </cell>
          <cell r="K460">
            <v>30501.690262635268</v>
          </cell>
          <cell r="L460">
            <v>39786.942796531563</v>
          </cell>
        </row>
        <row r="461">
          <cell r="A461" t="str">
            <v>V3Z</v>
          </cell>
          <cell r="B461" t="str">
            <v>V3Z80 : Autres professionnels para-médicaux</v>
          </cell>
          <cell r="C461" t="str">
            <v>432d : Autres spécialistes de la rééducation, salariés</v>
          </cell>
          <cell r="D461">
            <v>31137.203892608042</v>
          </cell>
          <cell r="E461">
            <v>20813.45058980539</v>
          </cell>
          <cell r="F461">
            <v>18743.734838885772</v>
          </cell>
          <cell r="G461">
            <v>23059.515632456001</v>
          </cell>
          <cell r="H461">
            <v>23627.396040301326</v>
          </cell>
          <cell r="I461">
            <v>29260.272920364132</v>
          </cell>
          <cell r="J461">
            <v>33714.95894619808</v>
          </cell>
          <cell r="K461">
            <v>31019.089888299528</v>
          </cell>
          <cell r="L461">
            <v>28677.562843326519</v>
          </cell>
        </row>
        <row r="462">
          <cell r="A462" t="str">
            <v>V3Z</v>
          </cell>
          <cell r="B462" t="str">
            <v>V3Z90 : Psychologues, psychothérapeutes</v>
          </cell>
          <cell r="C462" t="str">
            <v>311d : Psychologues, psychanalystes, psychothérapeutes (non médecins)</v>
          </cell>
          <cell r="D462">
            <v>38849.479436327762</v>
          </cell>
          <cell r="E462">
            <v>32369.416924981098</v>
          </cell>
          <cell r="F462">
            <v>26871.133184512466</v>
          </cell>
          <cell r="G462">
            <v>30641.081397780963</v>
          </cell>
          <cell r="H462">
            <v>34894.848684059303</v>
          </cell>
          <cell r="I462">
            <v>34377.120504069288</v>
          </cell>
          <cell r="J462">
            <v>31614.754517160673</v>
          </cell>
          <cell r="K462">
            <v>39692.473034648894</v>
          </cell>
          <cell r="L462">
            <v>45241.210757173707</v>
          </cell>
        </row>
        <row r="463">
          <cell r="A463" t="str">
            <v>V4Z</v>
          </cell>
          <cell r="B463" t="str">
            <v>V4Z80 : Prof. de l'orientation</v>
          </cell>
          <cell r="C463" t="str">
            <v>343a : Psychologues spécialistes de l’orientation scolaire et professionnelle</v>
          </cell>
          <cell r="D463">
            <v>14587.029590415021</v>
          </cell>
          <cell r="E463">
            <v>7916.0411605423396</v>
          </cell>
          <cell r="F463">
            <v>10659.645810614969</v>
          </cell>
          <cell r="G463">
            <v>14064.609049502675</v>
          </cell>
          <cell r="H463">
            <v>14777.314859415525</v>
          </cell>
          <cell r="I463">
            <v>12817.000528739074</v>
          </cell>
          <cell r="J463">
            <v>11197.641139171581</v>
          </cell>
          <cell r="K463">
            <v>16928.016786105149</v>
          </cell>
          <cell r="L463">
            <v>15635.430845968331</v>
          </cell>
        </row>
        <row r="464">
          <cell r="A464" t="str">
            <v>V4Z</v>
          </cell>
          <cell r="B464" t="str">
            <v>V4Z83 : Educateurs spécialisés</v>
          </cell>
          <cell r="C464" t="str">
            <v>434a : Cadres de l’intervention socio-éducative</v>
          </cell>
          <cell r="D464">
            <v>41287.159232060665</v>
          </cell>
          <cell r="E464">
            <v>22928.976831992572</v>
          </cell>
          <cell r="F464">
            <v>37903.565860254748</v>
          </cell>
          <cell r="G464">
            <v>42050.86929649864</v>
          </cell>
          <cell r="H464">
            <v>33130.278716472625</v>
          </cell>
          <cell r="I464">
            <v>41414.048724357563</v>
          </cell>
          <cell r="J464">
            <v>36035.44839935864</v>
          </cell>
          <cell r="K464">
            <v>39904.361775898782</v>
          </cell>
          <cell r="L464">
            <v>47921.667520924573</v>
          </cell>
        </row>
        <row r="465">
          <cell r="A465" t="str">
            <v>V4Z</v>
          </cell>
          <cell r="B465" t="str">
            <v>V4Z83 : Educateurs spécialisés</v>
          </cell>
          <cell r="C465" t="str">
            <v>434d : Éducateurs spécialisés</v>
          </cell>
          <cell r="D465">
            <v>110175.18955223321</v>
          </cell>
          <cell r="E465">
            <v>88487.807560442481</v>
          </cell>
          <cell r="F465">
            <v>104484.84359537163</v>
          </cell>
          <cell r="G465">
            <v>94316.024640745381</v>
          </cell>
          <cell r="H465">
            <v>104211.06447426147</v>
          </cell>
          <cell r="I465">
            <v>120377.49887818919</v>
          </cell>
          <cell r="J465">
            <v>112543.38695024241</v>
          </cell>
          <cell r="K465">
            <v>102338.46757568499</v>
          </cell>
          <cell r="L465">
            <v>115643.71413077225</v>
          </cell>
        </row>
        <row r="466">
          <cell r="A466" t="str">
            <v>V4Z</v>
          </cell>
          <cell r="B466" t="str">
            <v>V4Z83 : Educateurs spécialisés</v>
          </cell>
          <cell r="C466" t="str">
            <v>434e : Moniteurs éducateurs</v>
          </cell>
          <cell r="D466">
            <v>22331.850401722313</v>
          </cell>
          <cell r="E466">
            <v>17406.691174720163</v>
          </cell>
          <cell r="F466">
            <v>18416.883184325186</v>
          </cell>
          <cell r="G466">
            <v>27938.689813291396</v>
          </cell>
          <cell r="H466">
            <v>30942.495730438037</v>
          </cell>
          <cell r="I466">
            <v>20710.256158560554</v>
          </cell>
          <cell r="J466">
            <v>19029.925904149528</v>
          </cell>
          <cell r="K466">
            <v>22959.612586501793</v>
          </cell>
          <cell r="L466">
            <v>25006.012714515618</v>
          </cell>
        </row>
        <row r="467">
          <cell r="A467" t="str">
            <v>V4Z</v>
          </cell>
          <cell r="B467" t="str">
            <v>V4Z83 : Educateurs spécialisés</v>
          </cell>
          <cell r="C467" t="str">
            <v>434f : Éducateurs techniques spécialisés, moniteurs d’atelier</v>
          </cell>
          <cell r="D467">
            <v>16916.898518158625</v>
          </cell>
          <cell r="E467">
            <v>20150.84180713732</v>
          </cell>
          <cell r="F467">
            <v>25658.830785668233</v>
          </cell>
          <cell r="G467">
            <v>21654.804273316378</v>
          </cell>
          <cell r="H467">
            <v>17373.153473585502</v>
          </cell>
          <cell r="I467">
            <v>14551.713468636583</v>
          </cell>
          <cell r="J467">
            <v>17613.986768059225</v>
          </cell>
          <cell r="K467">
            <v>19056.344392715651</v>
          </cell>
          <cell r="L467">
            <v>14080.364393700997</v>
          </cell>
        </row>
        <row r="468">
          <cell r="A468" t="str">
            <v>V4Z</v>
          </cell>
          <cell r="B468" t="str">
            <v>V4Z83 : Educateurs spécialisés</v>
          </cell>
          <cell r="C468" t="str">
            <v>434g : Éducateurs de jeunes enfants</v>
          </cell>
          <cell r="D468">
            <v>17584.307002659225</v>
          </cell>
          <cell r="E468">
            <v>10964.423351267793</v>
          </cell>
          <cell r="F468">
            <v>10363.235657784078</v>
          </cell>
          <cell r="G468">
            <v>15053.171611560641</v>
          </cell>
          <cell r="H468">
            <v>15636.904327140774</v>
          </cell>
          <cell r="I468">
            <v>16833.473779813161</v>
          </cell>
          <cell r="J468">
            <v>16926.826848436525</v>
          </cell>
          <cell r="K468">
            <v>17486.624306425252</v>
          </cell>
          <cell r="L468">
            <v>18339.469853115901</v>
          </cell>
        </row>
        <row r="469">
          <cell r="A469" t="str">
            <v>V4Z</v>
          </cell>
          <cell r="B469" t="str">
            <v>V4Z85 : Prof. de l'action sociale</v>
          </cell>
          <cell r="C469" t="str">
            <v>434b : Assistants de service social</v>
          </cell>
          <cell r="D469">
            <v>58992.918968247599</v>
          </cell>
          <cell r="E469">
            <v>60045.417812798114</v>
          </cell>
          <cell r="F469">
            <v>57641.62875836336</v>
          </cell>
          <cell r="G469">
            <v>55118.524405662152</v>
          </cell>
          <cell r="H469">
            <v>54881.488419157111</v>
          </cell>
          <cell r="I469">
            <v>50219.883852912011</v>
          </cell>
          <cell r="J469">
            <v>55635.903917590818</v>
          </cell>
          <cell r="K469">
            <v>60057.223530102092</v>
          </cell>
          <cell r="L469">
            <v>61285.629457049901</v>
          </cell>
        </row>
        <row r="470">
          <cell r="A470" t="str">
            <v>V4Z</v>
          </cell>
          <cell r="B470" t="str">
            <v>V4Z85 : Prof. de l'action sociale</v>
          </cell>
          <cell r="C470" t="str">
            <v>434c : Conseillers en économie sociale et familiale</v>
          </cell>
          <cell r="D470">
            <v>18919.045968290793</v>
          </cell>
          <cell r="E470">
            <v>17714.080273694854</v>
          </cell>
          <cell r="F470">
            <v>12716.01773572676</v>
          </cell>
          <cell r="G470">
            <v>15632.918768910562</v>
          </cell>
          <cell r="H470">
            <v>28848.030518036536</v>
          </cell>
          <cell r="I470">
            <v>26175.287522902261</v>
          </cell>
          <cell r="J470">
            <v>19542.388740018574</v>
          </cell>
          <cell r="K470">
            <v>18132.508530477011</v>
          </cell>
          <cell r="L470">
            <v>19082.240634376791</v>
          </cell>
        </row>
        <row r="471">
          <cell r="A471" t="str">
            <v>V5Z</v>
          </cell>
          <cell r="B471" t="str">
            <v>V5Z00 : Exp. équip. sportifs et culturels</v>
          </cell>
          <cell r="C471" t="str">
            <v>227a : Indépendants gestionnaires de spectacle ou de service récréatif 0 à 9 salariés</v>
          </cell>
          <cell r="D471">
            <v>8148.3033084114868</v>
          </cell>
          <cell r="E471">
            <v>8236.1236417699256</v>
          </cell>
          <cell r="F471">
            <v>8090.2113477690546</v>
          </cell>
          <cell r="G471">
            <v>3571.2626038481171</v>
          </cell>
          <cell r="H471">
            <v>6107.9523581037465</v>
          </cell>
          <cell r="I471">
            <v>7700.4700054107097</v>
          </cell>
          <cell r="J471">
            <v>9159.8155387065126</v>
          </cell>
          <cell r="K471">
            <v>8920.2155276182602</v>
          </cell>
          <cell r="L471">
            <v>6364.8788589096894</v>
          </cell>
        </row>
        <row r="472">
          <cell r="A472" t="str">
            <v>V5Z</v>
          </cell>
          <cell r="B472" t="str">
            <v>V5Z81 : Prof. animation socioculturelle</v>
          </cell>
          <cell r="C472" t="str">
            <v>435a : Directeurs de centres socioculturels et de loisirs</v>
          </cell>
          <cell r="D472">
            <v>15847.575942065216</v>
          </cell>
          <cell r="E472">
            <v>6498.644099238014</v>
          </cell>
          <cell r="F472">
            <v>10509.25667750003</v>
          </cell>
          <cell r="G472">
            <v>11850.556156038734</v>
          </cell>
          <cell r="H472">
            <v>9006.1717937916765</v>
          </cell>
          <cell r="I472">
            <v>9292.6086520890076</v>
          </cell>
          <cell r="J472">
            <v>15242.648073519493</v>
          </cell>
          <cell r="K472">
            <v>18779.656509304343</v>
          </cell>
          <cell r="L472">
            <v>13520.423243371806</v>
          </cell>
        </row>
        <row r="473">
          <cell r="A473" t="str">
            <v>V5Z</v>
          </cell>
          <cell r="B473" t="str">
            <v>V5Z81 : Prof. animation socioculturelle</v>
          </cell>
          <cell r="C473" t="str">
            <v>435b : Animateurs socioculturels et de loisirs</v>
          </cell>
          <cell r="D473">
            <v>120309.52530136246</v>
          </cell>
          <cell r="E473">
            <v>108720.31687724624</v>
          </cell>
          <cell r="F473">
            <v>112804.13993891687</v>
          </cell>
          <cell r="G473">
            <v>101534.46313610657</v>
          </cell>
          <cell r="H473">
            <v>89590.473151973682</v>
          </cell>
          <cell r="I473">
            <v>102743.11691999782</v>
          </cell>
          <cell r="J473">
            <v>109802.39908344713</v>
          </cell>
          <cell r="K473">
            <v>122487.64352429152</v>
          </cell>
          <cell r="L473">
            <v>128638.53329634879</v>
          </cell>
        </row>
        <row r="474">
          <cell r="A474" t="str">
            <v>V5Z</v>
          </cell>
          <cell r="B474" t="str">
            <v>V5Z82 : Sportifs et animateurs sportifs</v>
          </cell>
          <cell r="C474" t="str">
            <v>424a : Moniteurs et éducateurs sportifs, sportifs professionnels</v>
          </cell>
          <cell r="D474">
            <v>86177.75122559414</v>
          </cell>
          <cell r="E474">
            <v>62629.404520501565</v>
          </cell>
          <cell r="F474">
            <v>67115.349221445693</v>
          </cell>
          <cell r="G474">
            <v>71484.01860270687</v>
          </cell>
          <cell r="H474">
            <v>76579.627385607309</v>
          </cell>
          <cell r="I474">
            <v>76215.827285224892</v>
          </cell>
          <cell r="J474">
            <v>79084.425853259789</v>
          </cell>
          <cell r="K474">
            <v>83180.331836458907</v>
          </cell>
          <cell r="L474">
            <v>96268.495987063725</v>
          </cell>
        </row>
        <row r="475">
          <cell r="A475" t="str">
            <v>V5Z</v>
          </cell>
          <cell r="B475" t="str">
            <v>V5Z84 : Surveillants d'étab. scolaires</v>
          </cell>
          <cell r="C475" t="str">
            <v>422d : Conseillers principaux d’éducation</v>
          </cell>
          <cell r="D475">
            <v>17778.093061634547</v>
          </cell>
          <cell r="E475">
            <v>17638.654164976982</v>
          </cell>
          <cell r="F475">
            <v>23296.910768710033</v>
          </cell>
          <cell r="G475">
            <v>27354.580587539855</v>
          </cell>
          <cell r="H475">
            <v>17390.591868024807</v>
          </cell>
          <cell r="I475">
            <v>14525.351977701406</v>
          </cell>
          <cell r="J475">
            <v>13439.560338309162</v>
          </cell>
          <cell r="K475">
            <v>18153.185887059168</v>
          </cell>
          <cell r="L475">
            <v>21741.532959535314</v>
          </cell>
        </row>
        <row r="476">
          <cell r="A476" t="str">
            <v>V5Z</v>
          </cell>
          <cell r="B476" t="str">
            <v>V5Z84 : Surveillants d'étab. scolaires</v>
          </cell>
          <cell r="C476" t="str">
            <v>422e : Surveillants et aides-éducateurs des établissements d’enseignement</v>
          </cell>
          <cell r="D476">
            <v>90809.696623251075</v>
          </cell>
          <cell r="E476">
            <v>95678.76798994391</v>
          </cell>
          <cell r="F476">
            <v>80605.708807967341</v>
          </cell>
          <cell r="G476">
            <v>76577.196745614128</v>
          </cell>
          <cell r="H476">
            <v>98215.369418987786</v>
          </cell>
          <cell r="I476">
            <v>92511.170278639402</v>
          </cell>
          <cell r="J476">
            <v>89750.054425040027</v>
          </cell>
          <cell r="K476">
            <v>85856.789821710627</v>
          </cell>
          <cell r="L476">
            <v>96822.245623002615</v>
          </cell>
        </row>
        <row r="477">
          <cell r="A477" t="str">
            <v>W0Z</v>
          </cell>
          <cell r="B477" t="str">
            <v>W0Z80 : Professeurs des écoles</v>
          </cell>
          <cell r="C477" t="str">
            <v>421a : Instituteurs</v>
          </cell>
          <cell r="D477">
            <v>25303.00818889499</v>
          </cell>
          <cell r="E477">
            <v>124439.9823942637</v>
          </cell>
          <cell r="F477">
            <v>101904.14805843556</v>
          </cell>
          <cell r="G477">
            <v>81984.701556422864</v>
          </cell>
          <cell r="H477">
            <v>65013.974584488496</v>
          </cell>
          <cell r="I477">
            <v>45781.066380303622</v>
          </cell>
          <cell r="J477">
            <v>26712.810603834758</v>
          </cell>
          <cell r="K477">
            <v>26254.301891693249</v>
          </cell>
          <cell r="L477">
            <v>22941.912071156963</v>
          </cell>
        </row>
        <row r="478">
          <cell r="A478" t="str">
            <v>W0Z</v>
          </cell>
          <cell r="B478" t="str">
            <v>W0Z80 : Professeurs des écoles</v>
          </cell>
          <cell r="C478" t="str">
            <v>421b : Professeurs des écoles</v>
          </cell>
          <cell r="D478">
            <v>386399.89418088458</v>
          </cell>
          <cell r="E478">
            <v>278446.6850226383</v>
          </cell>
          <cell r="F478">
            <v>290045.47214105166</v>
          </cell>
          <cell r="G478">
            <v>329691.05381036142</v>
          </cell>
          <cell r="H478">
            <v>327364.16940970783</v>
          </cell>
          <cell r="I478">
            <v>341819.69829749863</v>
          </cell>
          <cell r="J478">
            <v>394253.03562780312</v>
          </cell>
          <cell r="K478">
            <v>379682.47594431014</v>
          </cell>
          <cell r="L478">
            <v>385264.17097054061</v>
          </cell>
        </row>
        <row r="479">
          <cell r="A479" t="str">
            <v>W0Z</v>
          </cell>
          <cell r="B479" t="str">
            <v>W0Z90 : Professeurs du secondaire</v>
          </cell>
          <cell r="C479" t="str">
            <v>341a : Professeurs agrégés et certifiés de l’enseignement secondaire</v>
          </cell>
          <cell r="D479">
            <v>375256.32900460676</v>
          </cell>
          <cell r="E479">
            <v>375490.51072701457</v>
          </cell>
          <cell r="F479">
            <v>391124.67579286773</v>
          </cell>
          <cell r="G479">
            <v>422630.76823338069</v>
          </cell>
          <cell r="H479">
            <v>394074.23801006551</v>
          </cell>
          <cell r="I479">
            <v>396340.37751467183</v>
          </cell>
          <cell r="J479">
            <v>409680.29930907633</v>
          </cell>
          <cell r="K479">
            <v>362963.29382688645</v>
          </cell>
          <cell r="L479">
            <v>353125.39387785754</v>
          </cell>
        </row>
        <row r="480">
          <cell r="A480" t="str">
            <v>W0Z</v>
          </cell>
          <cell r="B480" t="str">
            <v>W0Z90 : Professeurs du secondaire</v>
          </cell>
          <cell r="C480" t="str">
            <v>422a : Professeurs d’enseignement général des collèges</v>
          </cell>
          <cell r="D480">
            <v>85947.031024854528</v>
          </cell>
          <cell r="E480">
            <v>72365.057800530252</v>
          </cell>
          <cell r="F480">
            <v>63589.872923768242</v>
          </cell>
          <cell r="G480">
            <v>56745.823362562645</v>
          </cell>
          <cell r="H480">
            <v>63942.41106760034</v>
          </cell>
          <cell r="I480">
            <v>66459.837567847731</v>
          </cell>
          <cell r="J480">
            <v>76086.751499589882</v>
          </cell>
          <cell r="K480">
            <v>82063.30448084003</v>
          </cell>
          <cell r="L480">
            <v>99691.037094133644</v>
          </cell>
        </row>
        <row r="481">
          <cell r="A481" t="str">
            <v>W0Z</v>
          </cell>
          <cell r="B481" t="str">
            <v>W0Z90 : Professeurs du secondaire</v>
          </cell>
          <cell r="C481" t="str">
            <v>422b : Professeurs de lycée professionnel</v>
          </cell>
          <cell r="D481">
            <v>37380.445210057391</v>
          </cell>
          <cell r="E481">
            <v>40481.470177013085</v>
          </cell>
          <cell r="F481">
            <v>43222.898849617595</v>
          </cell>
          <cell r="G481">
            <v>47492.736222273677</v>
          </cell>
          <cell r="H481">
            <v>43129.912268150161</v>
          </cell>
          <cell r="I481">
            <v>31651.75459344031</v>
          </cell>
          <cell r="J481">
            <v>32653.224372466626</v>
          </cell>
          <cell r="K481">
            <v>40267.899832842777</v>
          </cell>
          <cell r="L481">
            <v>39220.211424862755</v>
          </cell>
        </row>
        <row r="482">
          <cell r="A482" t="str">
            <v>W0Z</v>
          </cell>
          <cell r="B482" t="str">
            <v>W0Z90 : Professeurs du secondaire</v>
          </cell>
          <cell r="C482" t="str">
            <v>422c : Maîtres auxiliaires et professeurs contractuels de l’enseignement secondaire</v>
          </cell>
          <cell r="D482">
            <v>21137.865009405356</v>
          </cell>
          <cell r="E482">
            <v>41100.086228670472</v>
          </cell>
          <cell r="F482">
            <v>37940.544444562707</v>
          </cell>
          <cell r="G482">
            <v>30256.70456534078</v>
          </cell>
          <cell r="H482">
            <v>23986.330432360381</v>
          </cell>
          <cell r="I482">
            <v>26574.475136621928</v>
          </cell>
          <cell r="J482">
            <v>23646.747657937565</v>
          </cell>
          <cell r="K482">
            <v>22507.077688997888</v>
          </cell>
          <cell r="L482">
            <v>17259.769681280606</v>
          </cell>
        </row>
        <row r="483">
          <cell r="A483" t="str">
            <v>W0Z</v>
          </cell>
          <cell r="B483" t="str">
            <v>W0Z91 : Directeurs d'étab., inspecteurs</v>
          </cell>
          <cell r="C483" t="str">
            <v>227b : Indépendants gestionnaires d’établissements privés (enseignement, santé, social) 0 à 9 salariés</v>
          </cell>
          <cell r="D483">
            <v>10486.260619290662</v>
          </cell>
          <cell r="E483">
            <v>12337.884470874922</v>
          </cell>
          <cell r="F483">
            <v>14088.53044137068</v>
          </cell>
          <cell r="G483">
            <v>9390.4297639641154</v>
          </cell>
          <cell r="H483">
            <v>7570.6227703915183</v>
          </cell>
          <cell r="I483">
            <v>12544.429268686281</v>
          </cell>
          <cell r="J483">
            <v>10032.019601247059</v>
          </cell>
          <cell r="K483">
            <v>12124.7321231937</v>
          </cell>
          <cell r="L483">
            <v>9302.0301334312335</v>
          </cell>
        </row>
        <row r="484">
          <cell r="A484" t="str">
            <v>W0Z</v>
          </cell>
          <cell r="B484" t="str">
            <v>W0Z91 : Directeurs d'étab., inspecteurs</v>
          </cell>
          <cell r="C484" t="str">
            <v>341b : Chefs d’établissement de l’enseignement secondaire et inspecteurs</v>
          </cell>
          <cell r="D484">
            <v>22445.882747772022</v>
          </cell>
          <cell r="E484">
            <v>29387.467572134978</v>
          </cell>
          <cell r="F484">
            <v>37367.340572050096</v>
          </cell>
          <cell r="G484">
            <v>36904.797083846795</v>
          </cell>
          <cell r="H484">
            <v>20533.9111189</v>
          </cell>
          <cell r="I484">
            <v>27274.822977040803</v>
          </cell>
          <cell r="J484">
            <v>25897.026041782407</v>
          </cell>
          <cell r="K484">
            <v>21541.413719407956</v>
          </cell>
          <cell r="L484">
            <v>19899.208482125712</v>
          </cell>
        </row>
        <row r="485">
          <cell r="A485" t="str">
            <v>W0Z</v>
          </cell>
          <cell r="B485" t="str">
            <v>W0Z92 : Professeurs du supérieur</v>
          </cell>
          <cell r="C485" t="str">
            <v>342a : Enseignants de l’enseignement supérieur</v>
          </cell>
          <cell r="D485">
            <v>93808.426759213748</v>
          </cell>
          <cell r="E485">
            <v>113344.78158845789</v>
          </cell>
          <cell r="F485">
            <v>105362.24018108007</v>
          </cell>
          <cell r="G485">
            <v>93708.708045576219</v>
          </cell>
          <cell r="H485">
            <v>107252.21455202595</v>
          </cell>
          <cell r="I485">
            <v>90069.888935265786</v>
          </cell>
          <cell r="J485">
            <v>91501.549974837006</v>
          </cell>
          <cell r="K485">
            <v>101372.60935685161</v>
          </cell>
          <cell r="L485">
            <v>88551.120945952629</v>
          </cell>
        </row>
        <row r="486">
          <cell r="A486" t="str">
            <v>W1Z</v>
          </cell>
          <cell r="B486" t="str">
            <v>W1Z80 : Formateurs</v>
          </cell>
          <cell r="C486" t="str">
            <v>423a : Moniteurs d’école de conduite</v>
          </cell>
          <cell r="D486">
            <v>17213.197651394828</v>
          </cell>
          <cell r="E486">
            <v>18460.372053083407</v>
          </cell>
          <cell r="F486">
            <v>12089.803899300547</v>
          </cell>
          <cell r="G486">
            <v>14204.422510667986</v>
          </cell>
          <cell r="H486">
            <v>10052.982316546264</v>
          </cell>
          <cell r="I486">
            <v>16354.077894977298</v>
          </cell>
          <cell r="J486">
            <v>20985.903007440338</v>
          </cell>
          <cell r="K486">
            <v>14847.008393535061</v>
          </cell>
          <cell r="L486">
            <v>15806.681553209082</v>
          </cell>
        </row>
        <row r="487">
          <cell r="A487" t="str">
            <v>W1Z</v>
          </cell>
          <cell r="B487" t="str">
            <v>W1Z80 : Formateurs</v>
          </cell>
          <cell r="C487" t="str">
            <v>423b : Formateurs et animateurs de formation continue</v>
          </cell>
          <cell r="D487">
            <v>122728.07827543275</v>
          </cell>
          <cell r="E487">
            <v>99175.572962418548</v>
          </cell>
          <cell r="F487">
            <v>102344.33417716852</v>
          </cell>
          <cell r="G487">
            <v>100808.57599237417</v>
          </cell>
          <cell r="H487">
            <v>113396.30201840246</v>
          </cell>
          <cell r="I487">
            <v>112836.45247405225</v>
          </cell>
          <cell r="J487">
            <v>127688.48603448331</v>
          </cell>
          <cell r="K487">
            <v>127548.87045942816</v>
          </cell>
          <cell r="L487">
            <v>112946.87833238678</v>
          </cell>
        </row>
        <row r="488">
          <cell r="A488" t="str">
            <v>X0Z</v>
          </cell>
          <cell r="B488" t="str">
            <v>X0Z00 : Prof. de la politique</v>
          </cell>
          <cell r="C488" t="str">
            <v>335a : Personnes exerçant un mandat politique ou syndical</v>
          </cell>
          <cell r="D488">
            <v>15210.052055581602</v>
          </cell>
          <cell r="E488">
            <v>3710.9072220255671</v>
          </cell>
          <cell r="F488">
            <v>6004.6916925836185</v>
          </cell>
          <cell r="G488">
            <v>6578.3400020623631</v>
          </cell>
          <cell r="H488">
            <v>12246.234039927529</v>
          </cell>
          <cell r="I488">
            <v>18999.023591160807</v>
          </cell>
          <cell r="J488">
            <v>15514.049287822836</v>
          </cell>
          <cell r="K488">
            <v>13545.548903746985</v>
          </cell>
          <cell r="L488">
            <v>16570.557975174983</v>
          </cell>
        </row>
        <row r="489">
          <cell r="A489" t="str">
            <v>X0Z</v>
          </cell>
          <cell r="B489" t="str">
            <v>X0Z01 : Clergé</v>
          </cell>
          <cell r="C489" t="str">
            <v>441a : Clergé séculier</v>
          </cell>
          <cell r="D489">
            <v>7934.238425010597</v>
          </cell>
          <cell r="E489">
            <v>10554.465236384329</v>
          </cell>
          <cell r="F489">
            <v>8350.6242164965042</v>
          </cell>
          <cell r="G489">
            <v>8231.6061770117394</v>
          </cell>
          <cell r="H489">
            <v>11590.39698986148</v>
          </cell>
          <cell r="I489">
            <v>9963.1642573667505</v>
          </cell>
          <cell r="J489">
            <v>6534.4220864278323</v>
          </cell>
          <cell r="K489">
            <v>7825.7700666744122</v>
          </cell>
          <cell r="L489">
            <v>9442.5231219295456</v>
          </cell>
        </row>
        <row r="490">
          <cell r="A490" t="str">
            <v>X0Z</v>
          </cell>
          <cell r="B490" t="str">
            <v>X0Z01 : Clergé</v>
          </cell>
          <cell r="C490" t="str">
            <v>441b : Clergé régulier</v>
          </cell>
          <cell r="D490">
            <v>974.19813510311508</v>
          </cell>
          <cell r="E490">
            <v>109.65924239663417</v>
          </cell>
          <cell r="F490">
            <v>751.16170015115438</v>
          </cell>
          <cell r="G490">
            <v>577.97314118679219</v>
          </cell>
          <cell r="H490">
            <v>282.1404946265522</v>
          </cell>
          <cell r="I490">
            <v>268.18074087737421</v>
          </cell>
          <cell r="J490">
            <v>631.14155347886549</v>
          </cell>
          <cell r="K490">
            <v>1294.3894422853641</v>
          </cell>
          <cell r="L490">
            <v>997.06340954511552</v>
          </cell>
        </row>
        <row r="491">
          <cell r="A491" t="str">
            <v>ZZZ</v>
          </cell>
          <cell r="B491" t="str">
            <v>ZZZZZ : Autre FAP2009, non renseignée</v>
          </cell>
          <cell r="C491" t="str">
            <v>ZZZZ : Autres PCS, code non renseigné</v>
          </cell>
          <cell r="D491" t="e">
            <v>#DIV/0!</v>
          </cell>
          <cell r="E491">
            <v>46666.133263814954</v>
          </cell>
          <cell r="F491">
            <v>17789.095429412955</v>
          </cell>
          <cell r="H491">
            <v>15864.552885373927</v>
          </cell>
          <cell r="I491">
            <v>17716.891192528092</v>
          </cell>
        </row>
        <row r="492">
          <cell r="A492" t="str">
            <v>ZZZ</v>
          </cell>
          <cell r="B492" t="str">
            <v>ZZZZZ : Autre FAP2009, non renseignée</v>
          </cell>
          <cell r="C492" t="str">
            <v>ZZZZ : Autres PCS, code non renseigné</v>
          </cell>
          <cell r="D492">
            <v>17993.961823468137</v>
          </cell>
          <cell r="E492">
            <v>5848.4959600097791</v>
          </cell>
          <cell r="G492">
            <v>22507.451115503536</v>
          </cell>
          <cell r="H492">
            <v>2105.1412614269111</v>
          </cell>
          <cell r="I492">
            <v>795.81279517907353</v>
          </cell>
          <cell r="J492">
            <v>19361.144799188114</v>
          </cell>
          <cell r="K492">
            <v>16461.93470195038</v>
          </cell>
          <cell r="L492">
            <v>18158.805969265915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8210"/>
      <sheetName val="EVOLR8210"/>
    </sheetNames>
    <sheetDataSet>
      <sheetData sheetId="0" refreshError="1"/>
      <sheetData sheetId="1" refreshError="1">
        <row r="1">
          <cell r="A1" t="str">
            <v>nfap87</v>
          </cell>
          <cell r="B1" t="str">
            <v>emp1982</v>
          </cell>
          <cell r="C1" t="str">
            <v>emp1983</v>
          </cell>
          <cell r="D1" t="str">
            <v>emp1984</v>
          </cell>
          <cell r="E1" t="str">
            <v>emp1985</v>
          </cell>
          <cell r="F1" t="str">
            <v>emp1986</v>
          </cell>
          <cell r="G1" t="str">
            <v>emp1987</v>
          </cell>
          <cell r="H1" t="str">
            <v>emp1988</v>
          </cell>
          <cell r="I1" t="str">
            <v>emp1989</v>
          </cell>
          <cell r="J1" t="str">
            <v>emp1990</v>
          </cell>
          <cell r="K1" t="str">
            <v>emp1991</v>
          </cell>
          <cell r="L1" t="str">
            <v>emp1992</v>
          </cell>
          <cell r="M1" t="str">
            <v>emp1993</v>
          </cell>
          <cell r="N1" t="str">
            <v>emp1994</v>
          </cell>
          <cell r="O1" t="str">
            <v>emp1995</v>
          </cell>
          <cell r="P1" t="str">
            <v>emp1996</v>
          </cell>
          <cell r="Q1" t="str">
            <v>emp1997</v>
          </cell>
          <cell r="R1" t="str">
            <v>emp1998</v>
          </cell>
          <cell r="S1" t="str">
            <v>emp1999</v>
          </cell>
          <cell r="T1" t="str">
            <v>emp2000</v>
          </cell>
          <cell r="U1" t="str">
            <v>emp2001</v>
          </cell>
          <cell r="V1" t="str">
            <v>emp2002</v>
          </cell>
          <cell r="W1" t="str">
            <v>emp2003</v>
          </cell>
          <cell r="X1" t="str">
            <v>emp2004</v>
          </cell>
          <cell r="Y1" t="str">
            <v>emp2005</v>
          </cell>
          <cell r="Z1" t="str">
            <v>emp2006</v>
          </cell>
          <cell r="AA1" t="str">
            <v>emp2007</v>
          </cell>
          <cell r="AB1" t="str">
            <v>emp2008</v>
          </cell>
          <cell r="AC1" t="str">
            <v>emp2009</v>
          </cell>
          <cell r="AD1" t="str">
            <v>emp2010</v>
          </cell>
          <cell r="AE1" t="str">
            <v>Fap87L</v>
          </cell>
        </row>
        <row r="2">
          <cell r="B2">
            <v>22288000.000001788</v>
          </cell>
          <cell r="C2">
            <v>22182000.000001527</v>
          </cell>
          <cell r="D2">
            <v>22009000.000000238</v>
          </cell>
          <cell r="E2">
            <v>22028000.000000272</v>
          </cell>
          <cell r="F2">
            <v>22233000.000000458</v>
          </cell>
          <cell r="G2">
            <v>22251000.000000402</v>
          </cell>
          <cell r="H2">
            <v>22322000.000000101</v>
          </cell>
          <cell r="I2">
            <v>22677999.999999929</v>
          </cell>
          <cell r="J2">
            <v>23152999.999999993</v>
          </cell>
          <cell r="K2">
            <v>23043999.999999832</v>
          </cell>
          <cell r="L2">
            <v>23002000.00000006</v>
          </cell>
          <cell r="M2">
            <v>22858000.00000025</v>
          </cell>
          <cell r="N2">
            <v>22773000.000000086</v>
          </cell>
          <cell r="O2">
            <v>23043000.000000015</v>
          </cell>
          <cell r="P2">
            <v>23162000.000000063</v>
          </cell>
          <cell r="Q2">
            <v>23071999.999999966</v>
          </cell>
          <cell r="R2">
            <v>23321000.000000071</v>
          </cell>
          <cell r="S2">
            <v>23574000.000000019</v>
          </cell>
          <cell r="T2">
            <v>24218000.000000011</v>
          </cell>
          <cell r="U2">
            <v>24586999.999999873</v>
          </cell>
          <cell r="V2">
            <v>24830000.555569496</v>
          </cell>
          <cell r="W2">
            <v>24677538.926917136</v>
          </cell>
          <cell r="X2">
            <v>24778154.224511717</v>
          </cell>
          <cell r="Y2">
            <v>24950324.640562467</v>
          </cell>
          <cell r="Z2">
            <v>25117836.427496739</v>
          </cell>
          <cell r="AA2">
            <v>25553191.231367253</v>
          </cell>
          <cell r="AB2">
            <v>25896050.160548378</v>
          </cell>
          <cell r="AC2">
            <v>25652518.387782205</v>
          </cell>
          <cell r="AD2">
            <v>25692784.712126274</v>
          </cell>
        </row>
        <row r="3">
          <cell r="A3" t="str">
            <v>A0Z</v>
          </cell>
          <cell r="B3">
            <v>1638999.999999986</v>
          </cell>
          <cell r="C3">
            <v>1581000.0000000056</v>
          </cell>
          <cell r="D3">
            <v>1610000</v>
          </cell>
          <cell r="E3">
            <v>1536999.9999999916</v>
          </cell>
          <cell r="F3">
            <v>1443000</v>
          </cell>
          <cell r="G3">
            <v>1413000</v>
          </cell>
          <cell r="H3">
            <v>1349000.0000000081</v>
          </cell>
          <cell r="I3">
            <v>1313000</v>
          </cell>
          <cell r="J3">
            <v>1208000</v>
          </cell>
          <cell r="K3">
            <v>1118000</v>
          </cell>
          <cell r="L3">
            <v>1037000</v>
          </cell>
          <cell r="M3">
            <v>919000.00000000279</v>
          </cell>
          <cell r="N3">
            <v>857999.99999999593</v>
          </cell>
          <cell r="O3">
            <v>808999.99999999022</v>
          </cell>
          <cell r="P3">
            <v>779000.00000001397</v>
          </cell>
          <cell r="Q3">
            <v>752999.9999999993</v>
          </cell>
          <cell r="R3">
            <v>722999.99999999383</v>
          </cell>
          <cell r="S3">
            <v>718999.99999999872</v>
          </cell>
          <cell r="T3">
            <v>699000.00000000081</v>
          </cell>
          <cell r="U3">
            <v>681999.99999999662</v>
          </cell>
          <cell r="V3">
            <v>672000.00000000652</v>
          </cell>
          <cell r="W3">
            <v>718044.22473939427</v>
          </cell>
          <cell r="X3">
            <v>681200.58325320913</v>
          </cell>
          <cell r="Y3">
            <v>636424.31497929699</v>
          </cell>
          <cell r="Z3">
            <v>649676.03423890425</v>
          </cell>
          <cell r="AA3">
            <v>580776.73023315868</v>
          </cell>
          <cell r="AB3">
            <v>500904.98523561505</v>
          </cell>
          <cell r="AC3">
            <v>538324.28422708833</v>
          </cell>
          <cell r="AD3">
            <v>546946.78616821638</v>
          </cell>
          <cell r="AE3" t="str">
            <v>A0Z : Agriculteurs, éleveurs</v>
          </cell>
        </row>
        <row r="4">
          <cell r="A4" t="str">
            <v>A1Z</v>
          </cell>
          <cell r="B4">
            <v>315999.99999999942</v>
          </cell>
          <cell r="C4">
            <v>311000.00000000093</v>
          </cell>
          <cell r="D4">
            <v>350999.99999999744</v>
          </cell>
          <cell r="E4">
            <v>340000.0000000007</v>
          </cell>
          <cell r="F4">
            <v>346000.00000000297</v>
          </cell>
          <cell r="G4">
            <v>344000.00000000099</v>
          </cell>
          <cell r="H4">
            <v>339000</v>
          </cell>
          <cell r="I4">
            <v>334999.99999999831</v>
          </cell>
          <cell r="J4">
            <v>319999.99999999825</v>
          </cell>
          <cell r="K4">
            <v>354999.9999999993</v>
          </cell>
          <cell r="L4">
            <v>361000.00000000052</v>
          </cell>
          <cell r="M4">
            <v>329000.00000000134</v>
          </cell>
          <cell r="N4">
            <v>319999.99999999831</v>
          </cell>
          <cell r="O4">
            <v>310999.99999999709</v>
          </cell>
          <cell r="P4">
            <v>335000.00000000198</v>
          </cell>
          <cell r="Q4">
            <v>318999.99999999849</v>
          </cell>
          <cell r="R4">
            <v>308999.99999999936</v>
          </cell>
          <cell r="S4">
            <v>298000</v>
          </cell>
          <cell r="T4">
            <v>309000.00000000279</v>
          </cell>
          <cell r="U4">
            <v>305999.99999999808</v>
          </cell>
          <cell r="V4">
            <v>330000.00000000163</v>
          </cell>
          <cell r="W4">
            <v>337527.01982135838</v>
          </cell>
          <cell r="X4">
            <v>323461.7707720105</v>
          </cell>
          <cell r="Y4">
            <v>313283.66259913746</v>
          </cell>
          <cell r="Z4">
            <v>307233.44865966559</v>
          </cell>
          <cell r="AA4">
            <v>323076.15137569833</v>
          </cell>
          <cell r="AB4">
            <v>307584.0013185236</v>
          </cell>
          <cell r="AC4">
            <v>326371.83466018742</v>
          </cell>
          <cell r="AD4">
            <v>305726.10526018898</v>
          </cell>
          <cell r="AE4" t="str">
            <v>A1Z : Maraîchers, jardiniers, viticulteurs</v>
          </cell>
        </row>
        <row r="5">
          <cell r="A5" t="str">
            <v>A2Z</v>
          </cell>
          <cell r="B5">
            <v>23000</v>
          </cell>
          <cell r="C5">
            <v>25000.000000000058</v>
          </cell>
          <cell r="D5">
            <v>31000.000000000131</v>
          </cell>
          <cell r="E5">
            <v>28999.999999999796</v>
          </cell>
          <cell r="F5">
            <v>24999.999999999814</v>
          </cell>
          <cell r="G5">
            <v>30000</v>
          </cell>
          <cell r="H5">
            <v>32000.000000000171</v>
          </cell>
          <cell r="I5">
            <v>29999.999999999698</v>
          </cell>
          <cell r="J5">
            <v>30000.000000000113</v>
          </cell>
          <cell r="K5">
            <v>25999.999999999709</v>
          </cell>
          <cell r="L5">
            <v>20000</v>
          </cell>
          <cell r="M5">
            <v>20000.000000149626</v>
          </cell>
          <cell r="N5">
            <v>36000.00000000016</v>
          </cell>
          <cell r="O5">
            <v>34000</v>
          </cell>
          <cell r="P5">
            <v>28000.000000000797</v>
          </cell>
          <cell r="Q5">
            <v>27000.000000001502</v>
          </cell>
          <cell r="R5">
            <v>25000.000000003241</v>
          </cell>
          <cell r="S5">
            <v>25000.000000002783</v>
          </cell>
          <cell r="T5">
            <v>34000.000000000306</v>
          </cell>
          <cell r="U5">
            <v>36000</v>
          </cell>
          <cell r="V5">
            <v>46000.000000002372</v>
          </cell>
          <cell r="W5">
            <v>45945.198069250138</v>
          </cell>
          <cell r="X5">
            <v>49679.987314090577</v>
          </cell>
          <cell r="Y5">
            <v>59305.917886272218</v>
          </cell>
          <cell r="Z5">
            <v>59877.583656473893</v>
          </cell>
          <cell r="AA5">
            <v>51432.717894713969</v>
          </cell>
          <cell r="AB5">
            <v>62266.696317733353</v>
          </cell>
          <cell r="AC5">
            <v>63442.425421315165</v>
          </cell>
          <cell r="AD5">
            <v>59665.863555679149</v>
          </cell>
          <cell r="AE5" t="str">
            <v>A2Z : Tech. et cadres de l’agriculture</v>
          </cell>
        </row>
        <row r="6">
          <cell r="A6" t="str">
            <v>A3Z</v>
          </cell>
          <cell r="B6">
            <v>59000</v>
          </cell>
          <cell r="C6">
            <v>57000</v>
          </cell>
          <cell r="D6">
            <v>54000.000000000371</v>
          </cell>
          <cell r="E6">
            <v>49000.000000000167</v>
          </cell>
          <cell r="F6">
            <v>33999.999999999876</v>
          </cell>
          <cell r="G6">
            <v>31999.999999999844</v>
          </cell>
          <cell r="H6">
            <v>36000.000000000167</v>
          </cell>
          <cell r="I6">
            <v>37000.000000000116</v>
          </cell>
          <cell r="J6">
            <v>36000</v>
          </cell>
          <cell r="K6">
            <v>34999.999999999629</v>
          </cell>
          <cell r="L6">
            <v>40999.999999999789</v>
          </cell>
          <cell r="M6">
            <v>36999.999999999869</v>
          </cell>
          <cell r="N6">
            <v>36000.000000000167</v>
          </cell>
          <cell r="O6">
            <v>30999.999999999825</v>
          </cell>
          <cell r="P6">
            <v>27000.000000000487</v>
          </cell>
          <cell r="Q6">
            <v>31000.000000000102</v>
          </cell>
          <cell r="R6">
            <v>23000</v>
          </cell>
          <cell r="S6">
            <v>23000.000000000091</v>
          </cell>
          <cell r="T6">
            <v>20000.00000000008</v>
          </cell>
          <cell r="U6">
            <v>24000</v>
          </cell>
          <cell r="V6">
            <v>27999.999999999942</v>
          </cell>
          <cell r="W6">
            <v>27890.911225924679</v>
          </cell>
          <cell r="X6">
            <v>25967.697575435195</v>
          </cell>
          <cell r="Y6">
            <v>28289.73675583685</v>
          </cell>
          <cell r="Z6">
            <v>28108.576953600495</v>
          </cell>
          <cell r="AA6">
            <v>24488.100520116564</v>
          </cell>
          <cell r="AB6">
            <v>29402.716865073347</v>
          </cell>
          <cell r="AC6">
            <v>32204.410784991986</v>
          </cell>
          <cell r="AD6">
            <v>35145.53496481022</v>
          </cell>
          <cell r="AE6" t="str">
            <v>A3Z : Marins, pêcheurs, aquaculteurs</v>
          </cell>
        </row>
        <row r="7">
          <cell r="A7" t="str">
            <v>B0Z</v>
          </cell>
          <cell r="B7">
            <v>385999.99999999383</v>
          </cell>
          <cell r="C7">
            <v>376999.99999999919</v>
          </cell>
          <cell r="D7">
            <v>308000.00000000291</v>
          </cell>
          <cell r="E7">
            <v>316999.9999999975</v>
          </cell>
          <cell r="F7">
            <v>287000.0000000025</v>
          </cell>
          <cell r="G7">
            <v>302000</v>
          </cell>
          <cell r="H7">
            <v>290000.00000000128</v>
          </cell>
          <cell r="I7">
            <v>284999.99999999913</v>
          </cell>
          <cell r="J7">
            <v>268000.00000000081</v>
          </cell>
          <cell r="K7">
            <v>242999.99999999665</v>
          </cell>
          <cell r="L7">
            <v>246999.99999999924</v>
          </cell>
          <cell r="M7">
            <v>225000.00000000239</v>
          </cell>
          <cell r="N7">
            <v>185000</v>
          </cell>
          <cell r="O7">
            <v>196999.99999999898</v>
          </cell>
          <cell r="P7">
            <v>208000</v>
          </cell>
          <cell r="Q7">
            <v>197000</v>
          </cell>
          <cell r="R7">
            <v>190000</v>
          </cell>
          <cell r="S7">
            <v>195000</v>
          </cell>
          <cell r="T7">
            <v>219000</v>
          </cell>
          <cell r="U7">
            <v>189000</v>
          </cell>
          <cell r="V7">
            <v>183999.99999999831</v>
          </cell>
          <cell r="W7">
            <v>165946.22109710996</v>
          </cell>
          <cell r="X7">
            <v>184714.91788616375</v>
          </cell>
          <cell r="Y7">
            <v>197115.29695199433</v>
          </cell>
          <cell r="Z7">
            <v>216653.00974659217</v>
          </cell>
          <cell r="AA7">
            <v>217398.8079186515</v>
          </cell>
          <cell r="AB7">
            <v>223703.16730086901</v>
          </cell>
          <cell r="AC7">
            <v>213231.43188961732</v>
          </cell>
          <cell r="AD7">
            <v>226131.24965589456</v>
          </cell>
          <cell r="AE7" t="str">
            <v>B0Z : ONQ gros oeuvre, TP et extraction</v>
          </cell>
        </row>
        <row r="8">
          <cell r="A8" t="str">
            <v>B1Z</v>
          </cell>
          <cell r="B8">
            <v>96000.000000000349</v>
          </cell>
          <cell r="C8">
            <v>104000</v>
          </cell>
          <cell r="D8">
            <v>94999.999999999651</v>
          </cell>
          <cell r="E8">
            <v>105999.9999999992</v>
          </cell>
          <cell r="F8">
            <v>111000.00000000063</v>
          </cell>
          <cell r="G8">
            <v>111999.99999999933</v>
          </cell>
          <cell r="H8">
            <v>124000</v>
          </cell>
          <cell r="I8">
            <v>121000</v>
          </cell>
          <cell r="J8">
            <v>125000.00000000058</v>
          </cell>
          <cell r="K8">
            <v>121999.99999999903</v>
          </cell>
          <cell r="L8">
            <v>113000</v>
          </cell>
          <cell r="M8">
            <v>112000</v>
          </cell>
          <cell r="N8">
            <v>103000</v>
          </cell>
          <cell r="O8">
            <v>108000</v>
          </cell>
          <cell r="P8">
            <v>113000</v>
          </cell>
          <cell r="Q8">
            <v>109000</v>
          </cell>
          <cell r="R8">
            <v>107000</v>
          </cell>
          <cell r="S8">
            <v>105999.99999999929</v>
          </cell>
          <cell r="T8">
            <v>108000</v>
          </cell>
          <cell r="U8">
            <v>93000.000000000116</v>
          </cell>
          <cell r="V8">
            <v>109000</v>
          </cell>
          <cell r="W8">
            <v>107637.96719393569</v>
          </cell>
          <cell r="X8">
            <v>107059.3910967867</v>
          </cell>
          <cell r="Y8">
            <v>107117.78162982312</v>
          </cell>
          <cell r="Z8">
            <v>100999.09581967919</v>
          </cell>
          <cell r="AA8">
            <v>104630.16852221519</v>
          </cell>
          <cell r="AB8">
            <v>116318.8099328742</v>
          </cell>
          <cell r="AC8">
            <v>114221.24048807943</v>
          </cell>
          <cell r="AD8">
            <v>111267.05809407218</v>
          </cell>
          <cell r="AE8" t="str">
            <v>B1Z : OQ  TP béton extraction</v>
          </cell>
        </row>
        <row r="9">
          <cell r="A9" t="str">
            <v>B2Z</v>
          </cell>
          <cell r="B9">
            <v>371000.00000000064</v>
          </cell>
          <cell r="C9">
            <v>364999.99999999808</v>
          </cell>
          <cell r="D9">
            <v>350000</v>
          </cell>
          <cell r="E9">
            <v>352000.00000000314</v>
          </cell>
          <cell r="F9">
            <v>338000</v>
          </cell>
          <cell r="G9">
            <v>337999.99999999639</v>
          </cell>
          <cell r="H9">
            <v>327000.00000000477</v>
          </cell>
          <cell r="I9">
            <v>338000</v>
          </cell>
          <cell r="J9">
            <v>353000</v>
          </cell>
          <cell r="K9">
            <v>366999.99999999691</v>
          </cell>
          <cell r="L9">
            <v>360000.00000000268</v>
          </cell>
          <cell r="M9">
            <v>350000.0000000018</v>
          </cell>
          <cell r="N9">
            <v>354000.00000000361</v>
          </cell>
          <cell r="O9">
            <v>362999.99999999767</v>
          </cell>
          <cell r="P9">
            <v>343000.00000000157</v>
          </cell>
          <cell r="Q9">
            <v>337000</v>
          </cell>
          <cell r="R9">
            <v>341000.00000000163</v>
          </cell>
          <cell r="S9">
            <v>337999.99999999767</v>
          </cell>
          <cell r="T9">
            <v>349999.99999999942</v>
          </cell>
          <cell r="U9">
            <v>356999.99999999627</v>
          </cell>
          <cell r="V9">
            <v>376000.00000000087</v>
          </cell>
          <cell r="W9">
            <v>376700.50781094213</v>
          </cell>
          <cell r="X9">
            <v>372878.7635626648</v>
          </cell>
          <cell r="Y9">
            <v>355811.11656171916</v>
          </cell>
          <cell r="Z9">
            <v>370910.71326134121</v>
          </cell>
          <cell r="AA9">
            <v>372947.91956952697</v>
          </cell>
          <cell r="AB9">
            <v>416477.77650323062</v>
          </cell>
          <cell r="AC9">
            <v>388629.51898000384</v>
          </cell>
          <cell r="AD9">
            <v>391055.28556064237</v>
          </cell>
          <cell r="AE9" t="str">
            <v>B2Z : OQ  bâtiment gros oeuvre</v>
          </cell>
        </row>
        <row r="10">
          <cell r="A10" t="str">
            <v>B3Z</v>
          </cell>
          <cell r="B10">
            <v>154999.99999999817</v>
          </cell>
          <cell r="C10">
            <v>136000</v>
          </cell>
          <cell r="D10">
            <v>129000.00000000083</v>
          </cell>
          <cell r="E10">
            <v>131999.99999999837</v>
          </cell>
          <cell r="F10">
            <v>141000.00000000148</v>
          </cell>
          <cell r="G10">
            <v>158999.99999999863</v>
          </cell>
          <cell r="H10">
            <v>147000.00000000128</v>
          </cell>
          <cell r="I10">
            <v>150000</v>
          </cell>
          <cell r="J10">
            <v>141000.00000000102</v>
          </cell>
          <cell r="K10">
            <v>136999.99999999916</v>
          </cell>
          <cell r="L10">
            <v>137000.00000000049</v>
          </cell>
          <cell r="M10">
            <v>122000</v>
          </cell>
          <cell r="N10">
            <v>123000</v>
          </cell>
          <cell r="O10">
            <v>146000</v>
          </cell>
          <cell r="P10">
            <v>149000.00000000131</v>
          </cell>
          <cell r="Q10">
            <v>140000</v>
          </cell>
          <cell r="R10">
            <v>147000.00000000052</v>
          </cell>
          <cell r="S10">
            <v>156999.99999999904</v>
          </cell>
          <cell r="T10">
            <v>155999.99999999884</v>
          </cell>
          <cell r="U10">
            <v>147000.00000000052</v>
          </cell>
          <cell r="V10">
            <v>147999.99999999866</v>
          </cell>
          <cell r="W10">
            <v>132630.19702477398</v>
          </cell>
          <cell r="X10">
            <v>150454.49464248589</v>
          </cell>
          <cell r="Y10">
            <v>169438.01707489407</v>
          </cell>
          <cell r="Z10">
            <v>167016.90118868707</v>
          </cell>
          <cell r="AA10">
            <v>144116.88018129053</v>
          </cell>
          <cell r="AB10">
            <v>146437.90217482758</v>
          </cell>
          <cell r="AC10">
            <v>127628.03961780122</v>
          </cell>
          <cell r="AD10">
            <v>136516.83779301157</v>
          </cell>
          <cell r="AE10" t="str">
            <v>B3Z : ONQ bâtiment second oeuvre</v>
          </cell>
        </row>
        <row r="11">
          <cell r="A11" t="str">
            <v>B4Z</v>
          </cell>
          <cell r="B11">
            <v>496999.99999999709</v>
          </cell>
          <cell r="C11">
            <v>486000</v>
          </cell>
          <cell r="D11">
            <v>478000.00000000087</v>
          </cell>
          <cell r="E11">
            <v>482000.00000000186</v>
          </cell>
          <cell r="F11">
            <v>507000.0000000064</v>
          </cell>
          <cell r="G11">
            <v>509000.00000000204</v>
          </cell>
          <cell r="H11">
            <v>504000.00000000081</v>
          </cell>
          <cell r="I11">
            <v>509999.99999999802</v>
          </cell>
          <cell r="J11">
            <v>536000.00000000058</v>
          </cell>
          <cell r="K11">
            <v>541999.99999999045</v>
          </cell>
          <cell r="L11">
            <v>528000.00000000314</v>
          </cell>
          <cell r="M11">
            <v>513000.00000000221</v>
          </cell>
          <cell r="N11">
            <v>517000.00000000396</v>
          </cell>
          <cell r="O11">
            <v>535000.00000000361</v>
          </cell>
          <cell r="P11">
            <v>542000.00000000221</v>
          </cell>
          <cell r="Q11">
            <v>529000.00000000396</v>
          </cell>
          <cell r="R11">
            <v>518000.00000000407</v>
          </cell>
          <cell r="S11">
            <v>516999.99999999849</v>
          </cell>
          <cell r="T11">
            <v>517999.99999999884</v>
          </cell>
          <cell r="U11">
            <v>516999.99999999575</v>
          </cell>
          <cell r="V11">
            <v>526000.00000000116</v>
          </cell>
          <cell r="W11">
            <v>529082.94252125383</v>
          </cell>
          <cell r="X11">
            <v>518706.54729576822</v>
          </cell>
          <cell r="Y11">
            <v>527282.16458254436</v>
          </cell>
          <cell r="Z11">
            <v>588587.49626161659</v>
          </cell>
          <cell r="AA11">
            <v>569978.03499413829</v>
          </cell>
          <cell r="AB11">
            <v>561610.41931935982</v>
          </cell>
          <cell r="AC11">
            <v>532475.77022320847</v>
          </cell>
          <cell r="AD11">
            <v>504113.61059865315</v>
          </cell>
          <cell r="AE11" t="str">
            <v>B4Z : OQ  bâtiment second oeuvre</v>
          </cell>
        </row>
        <row r="12">
          <cell r="A12" t="str">
            <v>B5Z</v>
          </cell>
          <cell r="B12">
            <v>82000.000000000262</v>
          </cell>
          <cell r="C12">
            <v>71999.999999999884</v>
          </cell>
          <cell r="D12">
            <v>65000.000000000269</v>
          </cell>
          <cell r="E12">
            <v>65999.999999999825</v>
          </cell>
          <cell r="F12">
            <v>72000.000000000073</v>
          </cell>
          <cell r="G12">
            <v>71999.999999999694</v>
          </cell>
          <cell r="H12">
            <v>78000.000000000917</v>
          </cell>
          <cell r="I12">
            <v>70000.000000000131</v>
          </cell>
          <cell r="J12">
            <v>72000.000000000364</v>
          </cell>
          <cell r="K12">
            <v>75999.999999998996</v>
          </cell>
          <cell r="L12">
            <v>68999.999999999869</v>
          </cell>
          <cell r="M12">
            <v>67000.000000000262</v>
          </cell>
          <cell r="N12">
            <v>62000.000000000429</v>
          </cell>
          <cell r="O12">
            <v>69000.000000000233</v>
          </cell>
          <cell r="P12">
            <v>70000.000000000349</v>
          </cell>
          <cell r="Q12">
            <v>75000.00000000048</v>
          </cell>
          <cell r="R12">
            <v>72000.000000000669</v>
          </cell>
          <cell r="S12">
            <v>68999.999999999331</v>
          </cell>
          <cell r="T12">
            <v>73000</v>
          </cell>
          <cell r="U12">
            <v>80999.999999999316</v>
          </cell>
          <cell r="V12">
            <v>74000</v>
          </cell>
          <cell r="W12">
            <v>72830.673740033832</v>
          </cell>
          <cell r="X12">
            <v>77224.205612456673</v>
          </cell>
          <cell r="Y12">
            <v>66328.587929110319</v>
          </cell>
          <cell r="Z12">
            <v>68563.496781374779</v>
          </cell>
          <cell r="AA12">
            <v>81123.568924269115</v>
          </cell>
          <cell r="AB12">
            <v>81613.209383923779</v>
          </cell>
          <cell r="AC12">
            <v>82289.189310486021</v>
          </cell>
          <cell r="AD12">
            <v>69676.708771023768</v>
          </cell>
          <cell r="AE12" t="str">
            <v>B5Z : Conducteurs d’engins du BTP</v>
          </cell>
        </row>
        <row r="13">
          <cell r="A13" t="str">
            <v>B6Z</v>
          </cell>
          <cell r="B13">
            <v>249999.99999999875</v>
          </cell>
          <cell r="C13">
            <v>226000.0000000014</v>
          </cell>
          <cell r="D13">
            <v>223000.00000000163</v>
          </cell>
          <cell r="E13">
            <v>230000.00000000067</v>
          </cell>
          <cell r="F13">
            <v>224999.99999999919</v>
          </cell>
          <cell r="G13">
            <v>234000.00000000079</v>
          </cell>
          <cell r="H13">
            <v>229000.0000000009</v>
          </cell>
          <cell r="I13">
            <v>243000</v>
          </cell>
          <cell r="J13">
            <v>240000.00000000096</v>
          </cell>
          <cell r="K13">
            <v>259999.99999999683</v>
          </cell>
          <cell r="L13">
            <v>244999.99999999724</v>
          </cell>
          <cell r="M13">
            <v>251000.00000000163</v>
          </cell>
          <cell r="N13">
            <v>251000.00000000367</v>
          </cell>
          <cell r="O13">
            <v>258999.99999999796</v>
          </cell>
          <cell r="P13">
            <v>250000.00000000364</v>
          </cell>
          <cell r="Q13">
            <v>235999.99999999939</v>
          </cell>
          <cell r="R13">
            <v>222000.00000000309</v>
          </cell>
          <cell r="S13">
            <v>214000.00000000073</v>
          </cell>
          <cell r="T13">
            <v>237999.99999999817</v>
          </cell>
          <cell r="U13">
            <v>245999.9999999959</v>
          </cell>
          <cell r="V13">
            <v>249000.00000000146</v>
          </cell>
          <cell r="W13">
            <v>246939.07060991175</v>
          </cell>
          <cell r="X13">
            <v>246271.34329282527</v>
          </cell>
          <cell r="Y13">
            <v>258870.81565903613</v>
          </cell>
          <cell r="Z13">
            <v>241600.2986886212</v>
          </cell>
          <cell r="AA13">
            <v>249150.47927306165</v>
          </cell>
          <cell r="AB13">
            <v>293342.32015327748</v>
          </cell>
          <cell r="AC13">
            <v>271796.49190670374</v>
          </cell>
          <cell r="AD13">
            <v>291831.7768717648</v>
          </cell>
          <cell r="AE13" t="str">
            <v>B6Z : Techniciens et AM du BTP</v>
          </cell>
        </row>
        <row r="14">
          <cell r="A14" t="str">
            <v>B7Z</v>
          </cell>
          <cell r="B14">
            <v>72000</v>
          </cell>
          <cell r="C14">
            <v>76000.000000000495</v>
          </cell>
          <cell r="D14">
            <v>79000</v>
          </cell>
          <cell r="E14">
            <v>75999.999999999578</v>
          </cell>
          <cell r="F14">
            <v>75000.00000000064</v>
          </cell>
          <cell r="G14">
            <v>80000.000000000393</v>
          </cell>
          <cell r="H14">
            <v>84000.000000001251</v>
          </cell>
          <cell r="I14">
            <v>86999.999999999272</v>
          </cell>
          <cell r="J14">
            <v>92999.999999999651</v>
          </cell>
          <cell r="K14">
            <v>88999.999999998821</v>
          </cell>
          <cell r="L14">
            <v>92000.000000000058</v>
          </cell>
          <cell r="M14">
            <v>92000.00000000099</v>
          </cell>
          <cell r="N14">
            <v>98000.000000001033</v>
          </cell>
          <cell r="O14">
            <v>93999.999999999389</v>
          </cell>
          <cell r="P14">
            <v>93000.000000000262</v>
          </cell>
          <cell r="Q14">
            <v>86999.999999999229</v>
          </cell>
          <cell r="R14">
            <v>81999.999999999782</v>
          </cell>
          <cell r="S14">
            <v>81999.99999999984</v>
          </cell>
          <cell r="T14">
            <v>96000.000000000407</v>
          </cell>
          <cell r="U14">
            <v>107999.99999999916</v>
          </cell>
          <cell r="V14">
            <v>102000.00000000119</v>
          </cell>
          <cell r="W14">
            <v>104814.86835535269</v>
          </cell>
          <cell r="X14">
            <v>103166.42720874993</v>
          </cell>
          <cell r="Y14">
            <v>96430.242344678933</v>
          </cell>
          <cell r="Z14">
            <v>93922.546842720811</v>
          </cell>
          <cell r="AA14">
            <v>116462.23987035005</v>
          </cell>
          <cell r="AB14">
            <v>112896.98507238616</v>
          </cell>
          <cell r="AC14">
            <v>140104.2106430186</v>
          </cell>
          <cell r="AD14">
            <v>158126.01533361082</v>
          </cell>
          <cell r="AE14" t="str">
            <v>B7Z : Cadres du BTP</v>
          </cell>
        </row>
        <row r="15">
          <cell r="A15" t="str">
            <v>C0Z</v>
          </cell>
          <cell r="B15">
            <v>90999.9999999992</v>
          </cell>
          <cell r="C15">
            <v>82000.000000000655</v>
          </cell>
          <cell r="D15">
            <v>71000.000000000684</v>
          </cell>
          <cell r="E15">
            <v>76999.999999999098</v>
          </cell>
          <cell r="F15">
            <v>76000.00000000096</v>
          </cell>
          <cell r="G15">
            <v>81000.000000000335</v>
          </cell>
          <cell r="H15">
            <v>65999.99999999984</v>
          </cell>
          <cell r="I15">
            <v>71999.999999999563</v>
          </cell>
          <cell r="J15">
            <v>69000</v>
          </cell>
          <cell r="K15">
            <v>45999.999999999796</v>
          </cell>
          <cell r="L15">
            <v>52999.999999999673</v>
          </cell>
          <cell r="M15">
            <v>48000.000000000517</v>
          </cell>
          <cell r="N15">
            <v>30000</v>
          </cell>
          <cell r="O15">
            <v>43000.00000000008</v>
          </cell>
          <cell r="P15">
            <v>39000.000000000415</v>
          </cell>
          <cell r="Q15">
            <v>37999.99999999992</v>
          </cell>
          <cell r="R15">
            <v>44999.999999999702</v>
          </cell>
          <cell r="S15">
            <v>49999.999999999658</v>
          </cell>
          <cell r="T15">
            <v>44000</v>
          </cell>
          <cell r="U15">
            <v>46000.000000000291</v>
          </cell>
          <cell r="V15">
            <v>42999.999999999447</v>
          </cell>
          <cell r="W15">
            <v>39561.110967850022</v>
          </cell>
          <cell r="X15">
            <v>39577.860121078666</v>
          </cell>
          <cell r="Y15">
            <v>50809.258240417199</v>
          </cell>
          <cell r="Z15">
            <v>45357.708366205639</v>
          </cell>
          <cell r="AA15">
            <v>48415.879333150195</v>
          </cell>
          <cell r="AB15">
            <v>44895.455543971359</v>
          </cell>
          <cell r="AC15">
            <v>35198.274056728042</v>
          </cell>
          <cell r="AD15">
            <v>36464.969028201813</v>
          </cell>
          <cell r="AE15" t="str">
            <v>C0Z : ONQ électricité électronique</v>
          </cell>
        </row>
        <row r="16">
          <cell r="A16" t="str">
            <v>C1Z</v>
          </cell>
          <cell r="B16">
            <v>92000.000000000684</v>
          </cell>
          <cell r="C16">
            <v>79999.999999999636</v>
          </cell>
          <cell r="D16">
            <v>83000.00000000016</v>
          </cell>
          <cell r="E16">
            <v>68999.999999999491</v>
          </cell>
          <cell r="F16">
            <v>79000.000000000233</v>
          </cell>
          <cell r="G16">
            <v>74000.000000000291</v>
          </cell>
          <cell r="H16">
            <v>84000.000000001135</v>
          </cell>
          <cell r="I16">
            <v>82999.999999999898</v>
          </cell>
          <cell r="J16">
            <v>87999.999999999913</v>
          </cell>
          <cell r="K16">
            <v>83999.999999999127</v>
          </cell>
          <cell r="L16">
            <v>74000.000000000378</v>
          </cell>
          <cell r="M16">
            <v>70000</v>
          </cell>
          <cell r="N16">
            <v>81000.000000000291</v>
          </cell>
          <cell r="O16">
            <v>80000.00000000032</v>
          </cell>
          <cell r="P16">
            <v>83000</v>
          </cell>
          <cell r="Q16">
            <v>81000.000000000422</v>
          </cell>
          <cell r="R16">
            <v>84999.999999999869</v>
          </cell>
          <cell r="S16">
            <v>87000</v>
          </cell>
          <cell r="T16">
            <v>82000.000000000495</v>
          </cell>
          <cell r="U16">
            <v>82999.999999999534</v>
          </cell>
          <cell r="V16">
            <v>73999.999999999287</v>
          </cell>
          <cell r="W16">
            <v>72892.40814121798</v>
          </cell>
          <cell r="X16">
            <v>63311.985991195354</v>
          </cell>
          <cell r="Y16">
            <v>63339.689918069176</v>
          </cell>
          <cell r="Z16">
            <v>72355.131401410297</v>
          </cell>
          <cell r="AA16">
            <v>77061.696681962683</v>
          </cell>
          <cell r="AB16">
            <v>81400.354657100164</v>
          </cell>
          <cell r="AC16">
            <v>65302.227905256012</v>
          </cell>
          <cell r="AD16">
            <v>61469.071154609832</v>
          </cell>
          <cell r="AE16" t="str">
            <v>C1Z : OQ  électricité électronique</v>
          </cell>
        </row>
        <row r="17">
          <cell r="A17" t="str">
            <v>C2Z</v>
          </cell>
          <cell r="B17">
            <v>152000</v>
          </cell>
          <cell r="C17">
            <v>157000</v>
          </cell>
          <cell r="D17">
            <v>168000</v>
          </cell>
          <cell r="E17">
            <v>164000.00000000064</v>
          </cell>
          <cell r="F17">
            <v>176000</v>
          </cell>
          <cell r="G17">
            <v>161999.99999999878</v>
          </cell>
          <cell r="H17">
            <v>159000</v>
          </cell>
          <cell r="I17">
            <v>173999.99999999892</v>
          </cell>
          <cell r="J17">
            <v>172000</v>
          </cell>
          <cell r="K17">
            <v>171999.99999999735</v>
          </cell>
          <cell r="L17">
            <v>168999.99999999793</v>
          </cell>
          <cell r="M17">
            <v>174000.00000000276</v>
          </cell>
          <cell r="N17">
            <v>154000.00000000114</v>
          </cell>
          <cell r="O17">
            <v>158999.99999999948</v>
          </cell>
          <cell r="P17">
            <v>162000.00000000311</v>
          </cell>
          <cell r="Q17">
            <v>163000</v>
          </cell>
          <cell r="R17">
            <v>165000.00000000271</v>
          </cell>
          <cell r="S17">
            <v>151000.00000000058</v>
          </cell>
          <cell r="T17">
            <v>151999.99999999942</v>
          </cell>
          <cell r="U17">
            <v>155999.99999999846</v>
          </cell>
          <cell r="V17">
            <v>146000.00000000081</v>
          </cell>
          <cell r="W17">
            <v>143840.27259080732</v>
          </cell>
          <cell r="X17">
            <v>144089.54654026325</v>
          </cell>
          <cell r="Y17">
            <v>125022.32524541876</v>
          </cell>
          <cell r="Z17">
            <v>118344.17964125663</v>
          </cell>
          <cell r="AA17">
            <v>122447.0813653373</v>
          </cell>
          <cell r="AB17">
            <v>146538.64357024324</v>
          </cell>
          <cell r="AC17">
            <v>144443.04763882892</v>
          </cell>
          <cell r="AD17">
            <v>137017.92903382648</v>
          </cell>
          <cell r="AE17" t="str">
            <v>C2Z : Tech. et AM  électricité électronique</v>
          </cell>
        </row>
        <row r="18">
          <cell r="A18" t="str">
            <v>D0Z</v>
          </cell>
          <cell r="B18">
            <v>133999.99999999884</v>
          </cell>
          <cell r="C18">
            <v>112000.00000000097</v>
          </cell>
          <cell r="D18">
            <v>89000.000000001004</v>
          </cell>
          <cell r="E18">
            <v>77999.999999999331</v>
          </cell>
          <cell r="F18">
            <v>70000.000000000349</v>
          </cell>
          <cell r="G18">
            <v>59000.000000000342</v>
          </cell>
          <cell r="H18">
            <v>59000.00000000016</v>
          </cell>
          <cell r="I18">
            <v>66999.999999999505</v>
          </cell>
          <cell r="J18">
            <v>64000</v>
          </cell>
          <cell r="K18">
            <v>51999.999999999556</v>
          </cell>
          <cell r="L18">
            <v>50999.999999999847</v>
          </cell>
          <cell r="M18">
            <v>47000.000000000204</v>
          </cell>
          <cell r="N18">
            <v>47000</v>
          </cell>
          <cell r="O18">
            <v>42000.000000000095</v>
          </cell>
          <cell r="P18">
            <v>48000.000000000487</v>
          </cell>
          <cell r="Q18">
            <v>48000.000000000284</v>
          </cell>
          <cell r="R18">
            <v>51000.000000000437</v>
          </cell>
          <cell r="S18">
            <v>50000</v>
          </cell>
          <cell r="T18">
            <v>57000.000000000226</v>
          </cell>
          <cell r="U18">
            <v>70999.999999999447</v>
          </cell>
          <cell r="V18">
            <v>57999.999999998799</v>
          </cell>
          <cell r="W18">
            <v>52964.867103669385</v>
          </cell>
          <cell r="X18">
            <v>56799.540853032078</v>
          </cell>
          <cell r="Y18">
            <v>53399.643538327182</v>
          </cell>
          <cell r="Z18">
            <v>55863.346695492859</v>
          </cell>
          <cell r="AA18">
            <v>64412.759407412304</v>
          </cell>
          <cell r="AB18">
            <v>51473.785721506043</v>
          </cell>
          <cell r="AC18">
            <v>40321.01484058088</v>
          </cell>
          <cell r="AD18">
            <v>40179.963239221244</v>
          </cell>
          <cell r="AE18" t="str">
            <v>D0Z : ONQ enlèvement ou formage de métal</v>
          </cell>
        </row>
        <row r="19">
          <cell r="A19" t="str">
            <v>D1Z</v>
          </cell>
          <cell r="B19">
            <v>168000</v>
          </cell>
          <cell r="C19">
            <v>156000</v>
          </cell>
          <cell r="D19">
            <v>154000</v>
          </cell>
          <cell r="E19">
            <v>143000.00000000084</v>
          </cell>
          <cell r="F19">
            <v>135000.00000000093</v>
          </cell>
          <cell r="G19">
            <v>130000</v>
          </cell>
          <cell r="H19">
            <v>118000.00000000083</v>
          </cell>
          <cell r="I19">
            <v>111999.99999999946</v>
          </cell>
          <cell r="J19">
            <v>117000</v>
          </cell>
          <cell r="K19">
            <v>125999.99999999859</v>
          </cell>
          <cell r="L19">
            <v>121000</v>
          </cell>
          <cell r="M19">
            <v>119000</v>
          </cell>
          <cell r="N19">
            <v>125000.0000000009</v>
          </cell>
          <cell r="O19">
            <v>130000</v>
          </cell>
          <cell r="P19">
            <v>134000.00000000114</v>
          </cell>
          <cell r="Q19">
            <v>124000.00000000068</v>
          </cell>
          <cell r="R19">
            <v>134000.0000000007</v>
          </cell>
          <cell r="S19">
            <v>137999.99999999942</v>
          </cell>
          <cell r="T19">
            <v>145000.00000000052</v>
          </cell>
          <cell r="U19">
            <v>147000</v>
          </cell>
          <cell r="V19">
            <v>140000</v>
          </cell>
          <cell r="W19">
            <v>139511.17876649846</v>
          </cell>
          <cell r="X19">
            <v>148112.21251628172</v>
          </cell>
          <cell r="Y19">
            <v>133875.85513687224</v>
          </cell>
          <cell r="Z19">
            <v>139150.61525813825</v>
          </cell>
          <cell r="AA19">
            <v>146608.60134323174</v>
          </cell>
          <cell r="AB19">
            <v>134665.50898378008</v>
          </cell>
          <cell r="AC19">
            <v>116485.66097309822</v>
          </cell>
          <cell r="AD19">
            <v>104645.03111573354</v>
          </cell>
          <cell r="AE19" t="str">
            <v>D1Z : OQ  enlèvement de métal</v>
          </cell>
        </row>
        <row r="20">
          <cell r="A20" t="str">
            <v>D2Z</v>
          </cell>
          <cell r="B20">
            <v>188000</v>
          </cell>
          <cell r="C20">
            <v>177000.00000000052</v>
          </cell>
          <cell r="D20">
            <v>171000.0000000016</v>
          </cell>
          <cell r="E20">
            <v>182000</v>
          </cell>
          <cell r="F20">
            <v>180000.00000000207</v>
          </cell>
          <cell r="G20">
            <v>191000</v>
          </cell>
          <cell r="H20">
            <v>189000.00000000084</v>
          </cell>
          <cell r="I20">
            <v>182999.99999999886</v>
          </cell>
          <cell r="J20">
            <v>189000</v>
          </cell>
          <cell r="K20">
            <v>190999.99999999799</v>
          </cell>
          <cell r="L20">
            <v>176999.99999999927</v>
          </cell>
          <cell r="M20">
            <v>171999.99999999919</v>
          </cell>
          <cell r="N20">
            <v>164000</v>
          </cell>
          <cell r="O20">
            <v>150000.00000000081</v>
          </cell>
          <cell r="P20">
            <v>156000.00000000105</v>
          </cell>
          <cell r="Q20">
            <v>167000</v>
          </cell>
          <cell r="R20">
            <v>165000.00000000049</v>
          </cell>
          <cell r="S20">
            <v>165999.99999999889</v>
          </cell>
          <cell r="T20">
            <v>179000.00000000119</v>
          </cell>
          <cell r="U20">
            <v>183000</v>
          </cell>
          <cell r="V20">
            <v>176000</v>
          </cell>
          <cell r="W20">
            <v>175571.01445641025</v>
          </cell>
          <cell r="X20">
            <v>160811.19574968619</v>
          </cell>
          <cell r="Y20">
            <v>149476.77297149316</v>
          </cell>
          <cell r="Z20">
            <v>152541.73800962442</v>
          </cell>
          <cell r="AA20">
            <v>166502.26202732953</v>
          </cell>
          <cell r="AB20">
            <v>181355.30707507339</v>
          </cell>
          <cell r="AC20">
            <v>161793.32558991993</v>
          </cell>
          <cell r="AD20">
            <v>143826.89784734574</v>
          </cell>
          <cell r="AE20" t="str">
            <v>D2Z : OQ  formage de métal</v>
          </cell>
        </row>
        <row r="21">
          <cell r="A21" t="str">
            <v>D3Z</v>
          </cell>
          <cell r="B21">
            <v>339999.99999999767</v>
          </cell>
          <cell r="C21">
            <v>355999.99999999942</v>
          </cell>
          <cell r="D21">
            <v>346000.00000000437</v>
          </cell>
          <cell r="E21">
            <v>312999.99999999546</v>
          </cell>
          <cell r="F21">
            <v>307000.00000000582</v>
          </cell>
          <cell r="G21">
            <v>319000</v>
          </cell>
          <cell r="H21">
            <v>322000</v>
          </cell>
          <cell r="I21">
            <v>340999.99999999569</v>
          </cell>
          <cell r="J21">
            <v>325999.99999999901</v>
          </cell>
          <cell r="K21">
            <v>261999.99999999694</v>
          </cell>
          <cell r="L21">
            <v>263000.00000000081</v>
          </cell>
          <cell r="M21">
            <v>238000</v>
          </cell>
          <cell r="N21">
            <v>219000.00000000227</v>
          </cell>
          <cell r="O21">
            <v>242000</v>
          </cell>
          <cell r="P21">
            <v>217000.00000000111</v>
          </cell>
          <cell r="Q21">
            <v>223000.00000000052</v>
          </cell>
          <cell r="R21">
            <v>222000.00000000151</v>
          </cell>
          <cell r="S21">
            <v>240000</v>
          </cell>
          <cell r="T21">
            <v>258000.00000000114</v>
          </cell>
          <cell r="U21">
            <v>267000.00000000163</v>
          </cell>
          <cell r="V21">
            <v>250999.99999999828</v>
          </cell>
          <cell r="W21">
            <v>227924.13206914882</v>
          </cell>
          <cell r="X21">
            <v>228338.66302355082</v>
          </cell>
          <cell r="Y21">
            <v>214850.52713371688</v>
          </cell>
          <cell r="Z21">
            <v>196006.00104963267</v>
          </cell>
          <cell r="AA21">
            <v>201732.94875046003</v>
          </cell>
          <cell r="AB21">
            <v>183238.07779918786</v>
          </cell>
          <cell r="AC21">
            <v>158019.23988303321</v>
          </cell>
          <cell r="AD21">
            <v>159657.45536919357</v>
          </cell>
          <cell r="AE21" t="str">
            <v>D3Z : ONQ mécanique</v>
          </cell>
        </row>
        <row r="22">
          <cell r="A22" t="str">
            <v>D4Z</v>
          </cell>
          <cell r="B22">
            <v>174000.00000000122</v>
          </cell>
          <cell r="C22">
            <v>173999.99999999945</v>
          </cell>
          <cell r="D22">
            <v>149999.99999999945</v>
          </cell>
          <cell r="E22">
            <v>151000</v>
          </cell>
          <cell r="F22">
            <v>135000</v>
          </cell>
          <cell r="G22">
            <v>144000</v>
          </cell>
          <cell r="H22">
            <v>142000.00000000157</v>
          </cell>
          <cell r="I22">
            <v>149000</v>
          </cell>
          <cell r="J22">
            <v>156000</v>
          </cell>
          <cell r="K22">
            <v>153999.99999999799</v>
          </cell>
          <cell r="L22">
            <v>155999.99999999927</v>
          </cell>
          <cell r="M22">
            <v>153000</v>
          </cell>
          <cell r="N22">
            <v>145000.00000000108</v>
          </cell>
          <cell r="O22">
            <v>161000.00000000049</v>
          </cell>
          <cell r="P22">
            <v>167000.00000000067</v>
          </cell>
          <cell r="Q22">
            <v>166999.99999999939</v>
          </cell>
          <cell r="R22">
            <v>158000.00000000105</v>
          </cell>
          <cell r="S22">
            <v>169999.99999999892</v>
          </cell>
          <cell r="T22">
            <v>167000.00000000119</v>
          </cell>
          <cell r="U22">
            <v>161999.99999999924</v>
          </cell>
          <cell r="V22">
            <v>173999.99999999843</v>
          </cell>
          <cell r="W22">
            <v>171075.56429286991</v>
          </cell>
          <cell r="X22">
            <v>167645.96186856995</v>
          </cell>
          <cell r="Y22">
            <v>185678.91841835034</v>
          </cell>
          <cell r="Z22">
            <v>169859.14048798775</v>
          </cell>
          <cell r="AA22">
            <v>156781.06689089167</v>
          </cell>
          <cell r="AB22">
            <v>167120.65361636446</v>
          </cell>
          <cell r="AC22">
            <v>155994.93752685777</v>
          </cell>
          <cell r="AD22">
            <v>148063.97684335764</v>
          </cell>
          <cell r="AE22" t="str">
            <v>D4Z : OQ  mécanique</v>
          </cell>
        </row>
        <row r="23">
          <cell r="A23" t="str">
            <v>D6Z</v>
          </cell>
          <cell r="B23">
            <v>317000</v>
          </cell>
          <cell r="C23">
            <v>304000.00000000244</v>
          </cell>
          <cell r="D23">
            <v>297000</v>
          </cell>
          <cell r="E23">
            <v>284000.00000000233</v>
          </cell>
          <cell r="F23">
            <v>262000</v>
          </cell>
          <cell r="G23">
            <v>254000</v>
          </cell>
          <cell r="H23">
            <v>253000.00000000084</v>
          </cell>
          <cell r="I23">
            <v>242000</v>
          </cell>
          <cell r="J23">
            <v>240000</v>
          </cell>
          <cell r="K23">
            <v>239999.99999999814</v>
          </cell>
          <cell r="L23">
            <v>227999.99999999916</v>
          </cell>
          <cell r="M23">
            <v>233000.00000000314</v>
          </cell>
          <cell r="N23">
            <v>227000.00000000218</v>
          </cell>
          <cell r="O23">
            <v>228999.99999999849</v>
          </cell>
          <cell r="P23">
            <v>227000.0000000016</v>
          </cell>
          <cell r="Q23">
            <v>231999.99999999936</v>
          </cell>
          <cell r="R23">
            <v>238000.00000000163</v>
          </cell>
          <cell r="S23">
            <v>240000.00000000114</v>
          </cell>
          <cell r="T23">
            <v>222000.00000000198</v>
          </cell>
          <cell r="U23">
            <v>236999.9999999968</v>
          </cell>
          <cell r="V23">
            <v>233000</v>
          </cell>
          <cell r="W23">
            <v>230853.07708067723</v>
          </cell>
          <cell r="X23">
            <v>238668.63083383808</v>
          </cell>
          <cell r="Y23">
            <v>241730.56899421959</v>
          </cell>
          <cell r="Z23">
            <v>253834.92964835686</v>
          </cell>
          <cell r="AA23">
            <v>269820.23239134671</v>
          </cell>
          <cell r="AB23">
            <v>260909.3003253557</v>
          </cell>
          <cell r="AC23">
            <v>228986.18236605069</v>
          </cell>
          <cell r="AD23">
            <v>211090.11705963354</v>
          </cell>
          <cell r="AE23" t="str">
            <v>D6Z : Tech. et AM  industries mécaniques</v>
          </cell>
        </row>
        <row r="24">
          <cell r="A24" t="str">
            <v>E0Z</v>
          </cell>
          <cell r="B24">
            <v>421000.00000000064</v>
          </cell>
          <cell r="C24">
            <v>400000.00000000122</v>
          </cell>
          <cell r="D24">
            <v>383000.00000000256</v>
          </cell>
          <cell r="E24">
            <v>383999.99999999802</v>
          </cell>
          <cell r="F24">
            <v>334000.00000000314</v>
          </cell>
          <cell r="G24">
            <v>314000.00000000274</v>
          </cell>
          <cell r="H24">
            <v>287000</v>
          </cell>
          <cell r="I24">
            <v>299999.99999999884</v>
          </cell>
          <cell r="J24">
            <v>290000</v>
          </cell>
          <cell r="K24">
            <v>270999.99999999732</v>
          </cell>
          <cell r="L24">
            <v>248000.00000000064</v>
          </cell>
          <cell r="M24">
            <v>226000.0000000014</v>
          </cell>
          <cell r="N24">
            <v>229000</v>
          </cell>
          <cell r="O24">
            <v>242000</v>
          </cell>
          <cell r="P24">
            <v>204999.99999999942</v>
          </cell>
          <cell r="Q24">
            <v>196000.00000000125</v>
          </cell>
          <cell r="R24">
            <v>234000</v>
          </cell>
          <cell r="S24">
            <v>210999.99999999726</v>
          </cell>
          <cell r="T24">
            <v>264000</v>
          </cell>
          <cell r="U24">
            <v>292000</v>
          </cell>
          <cell r="V24">
            <v>275000.00000000541</v>
          </cell>
          <cell r="W24">
            <v>250956.73139589207</v>
          </cell>
          <cell r="X24">
            <v>264281.49886808597</v>
          </cell>
          <cell r="Y24">
            <v>256499.59388960706</v>
          </cell>
          <cell r="Z24">
            <v>229567.70312363212</v>
          </cell>
          <cell r="AA24">
            <v>243450.56102283177</v>
          </cell>
          <cell r="AB24">
            <v>255550.96521956797</v>
          </cell>
          <cell r="AC24">
            <v>216394.43890594717</v>
          </cell>
          <cell r="AD24">
            <v>225332.97813390807</v>
          </cell>
          <cell r="AE24" t="str">
            <v>E0Z : ONQ industries de process</v>
          </cell>
        </row>
        <row r="25">
          <cell r="A25" t="str">
            <v>E1Z</v>
          </cell>
          <cell r="B25">
            <v>273000.0000000018</v>
          </cell>
          <cell r="C25">
            <v>256999.99999999805</v>
          </cell>
          <cell r="D25">
            <v>257999.99999999866</v>
          </cell>
          <cell r="E25">
            <v>272000</v>
          </cell>
          <cell r="F25">
            <v>264000</v>
          </cell>
          <cell r="G25">
            <v>258000.00000000125</v>
          </cell>
          <cell r="H25">
            <v>255000.00000000323</v>
          </cell>
          <cell r="I25">
            <v>262000.00000000076</v>
          </cell>
          <cell r="J25">
            <v>276000</v>
          </cell>
          <cell r="K25">
            <v>315999.99999999773</v>
          </cell>
          <cell r="L25">
            <v>293000</v>
          </cell>
          <cell r="M25">
            <v>287000.00000000157</v>
          </cell>
          <cell r="N25">
            <v>304000.00000000285</v>
          </cell>
          <cell r="O25">
            <v>299000</v>
          </cell>
          <cell r="P25">
            <v>293000</v>
          </cell>
          <cell r="Q25">
            <v>314999.9999999982</v>
          </cell>
          <cell r="R25">
            <v>329000.00000000169</v>
          </cell>
          <cell r="S25">
            <v>340999.99999999948</v>
          </cell>
          <cell r="T25">
            <v>368000</v>
          </cell>
          <cell r="U25">
            <v>369999.99999999686</v>
          </cell>
          <cell r="V25">
            <v>352999.99999999645</v>
          </cell>
          <cell r="W25">
            <v>347405.92455607152</v>
          </cell>
          <cell r="X25">
            <v>338779.53110699647</v>
          </cell>
          <cell r="Y25">
            <v>321007.57834460458</v>
          </cell>
          <cell r="Z25">
            <v>313255.23001923715</v>
          </cell>
          <cell r="AA25">
            <v>323043.21188540576</v>
          </cell>
          <cell r="AB25">
            <v>302235.53551598295</v>
          </cell>
          <cell r="AC25">
            <v>310170.87421823468</v>
          </cell>
          <cell r="AD25">
            <v>314288.53839127987</v>
          </cell>
          <cell r="AE25" t="str">
            <v>E1Z : OQ  industries de process</v>
          </cell>
        </row>
        <row r="26">
          <cell r="A26" t="str">
            <v>E2Z</v>
          </cell>
          <cell r="B26">
            <v>208999.99999999884</v>
          </cell>
          <cell r="C26">
            <v>207999.99999999875</v>
          </cell>
          <cell r="D26">
            <v>210000.00000000076</v>
          </cell>
          <cell r="E26">
            <v>238000</v>
          </cell>
          <cell r="F26">
            <v>226000.00000000105</v>
          </cell>
          <cell r="G26">
            <v>212000</v>
          </cell>
          <cell r="H26">
            <v>205999.99999999872</v>
          </cell>
          <cell r="I26">
            <v>221000.00000000105</v>
          </cell>
          <cell r="J26">
            <v>216999.99999999886</v>
          </cell>
          <cell r="K26">
            <v>202999.99999999866</v>
          </cell>
          <cell r="L26">
            <v>199999.99999999933</v>
          </cell>
          <cell r="M26">
            <v>206000.00000000355</v>
          </cell>
          <cell r="N26">
            <v>207000.00000000221</v>
          </cell>
          <cell r="O26">
            <v>225000</v>
          </cell>
          <cell r="P26">
            <v>217000.00000000239</v>
          </cell>
          <cell r="Q26">
            <v>216000.0000000016</v>
          </cell>
          <cell r="R26">
            <v>220000.00000000198</v>
          </cell>
          <cell r="S26">
            <v>217000</v>
          </cell>
          <cell r="T26">
            <v>210999.99999999921</v>
          </cell>
          <cell r="U26">
            <v>213999.99999999785</v>
          </cell>
          <cell r="V26">
            <v>223000.00000000105</v>
          </cell>
          <cell r="W26">
            <v>220080.24889858448</v>
          </cell>
          <cell r="X26">
            <v>218615.18819970719</v>
          </cell>
          <cell r="Y26">
            <v>218307.06952935152</v>
          </cell>
          <cell r="Z26">
            <v>210787.87505199577</v>
          </cell>
          <cell r="AA26">
            <v>196999.16956440671</v>
          </cell>
          <cell r="AB26">
            <v>204390.64149682567</v>
          </cell>
          <cell r="AC26">
            <v>222881.37118149124</v>
          </cell>
          <cell r="AD26">
            <v>224633.5781419483</v>
          </cell>
          <cell r="AE26" t="str">
            <v>E2Z : Tech. et AM  industries de process</v>
          </cell>
        </row>
        <row r="27">
          <cell r="A27" t="str">
            <v>F0Z</v>
          </cell>
          <cell r="B27">
            <v>277999.99999999878</v>
          </cell>
          <cell r="C27">
            <v>282000.00000000221</v>
          </cell>
          <cell r="D27">
            <v>271000.00000000413</v>
          </cell>
          <cell r="E27">
            <v>292999.99999999721</v>
          </cell>
          <cell r="F27">
            <v>272000.00000000326</v>
          </cell>
          <cell r="G27">
            <v>246000.00000000116</v>
          </cell>
          <cell r="H27">
            <v>207000</v>
          </cell>
          <cell r="I27">
            <v>184999.99999999921</v>
          </cell>
          <cell r="J27">
            <v>185000.0000000021</v>
          </cell>
          <cell r="K27">
            <v>148999.99999999869</v>
          </cell>
          <cell r="L27">
            <v>149000</v>
          </cell>
          <cell r="M27">
            <v>136000</v>
          </cell>
          <cell r="N27">
            <v>92999.99999999968</v>
          </cell>
          <cell r="O27">
            <v>79000.000000000116</v>
          </cell>
          <cell r="P27">
            <v>67000.000000000175</v>
          </cell>
          <cell r="Q27">
            <v>71999.999999999709</v>
          </cell>
          <cell r="R27">
            <v>71000.000000000146</v>
          </cell>
          <cell r="S27">
            <v>62999.99999999992</v>
          </cell>
          <cell r="T27">
            <v>57000.000000000073</v>
          </cell>
          <cell r="U27">
            <v>54999.999999999665</v>
          </cell>
          <cell r="V27">
            <v>52999.999999999258</v>
          </cell>
          <cell r="W27">
            <v>49568.91048688499</v>
          </cell>
          <cell r="X27">
            <v>42682.137239620286</v>
          </cell>
          <cell r="Y27">
            <v>38602.062671559637</v>
          </cell>
          <cell r="Z27">
            <v>34030.162983775263</v>
          </cell>
          <cell r="AA27">
            <v>34463.578909271419</v>
          </cell>
          <cell r="AB27">
            <v>31731.80559744954</v>
          </cell>
          <cell r="AC27">
            <v>28751.591575746395</v>
          </cell>
          <cell r="AD27">
            <v>19069.526391367155</v>
          </cell>
          <cell r="AE27" t="str">
            <v>F0Z : ONQ textile et cuir</v>
          </cell>
        </row>
        <row r="28">
          <cell r="A28" t="str">
            <v>F1Z</v>
          </cell>
          <cell r="B28">
            <v>153000.00000000079</v>
          </cell>
          <cell r="C28">
            <v>152000</v>
          </cell>
          <cell r="D28">
            <v>141999.99999999942</v>
          </cell>
          <cell r="E28">
            <v>139999.99999999919</v>
          </cell>
          <cell r="F28">
            <v>137000.00000000079</v>
          </cell>
          <cell r="G28">
            <v>136000.00000000131</v>
          </cell>
          <cell r="H28">
            <v>131000.00000000054</v>
          </cell>
          <cell r="I28">
            <v>133000.00000000064</v>
          </cell>
          <cell r="J28">
            <v>147000.00000000131</v>
          </cell>
          <cell r="K28">
            <v>151999.99999999756</v>
          </cell>
          <cell r="L28">
            <v>154999.99999999936</v>
          </cell>
          <cell r="M28">
            <v>147999.99999999889</v>
          </cell>
          <cell r="N28">
            <v>155000</v>
          </cell>
          <cell r="O28">
            <v>155000.0000000018</v>
          </cell>
          <cell r="P28">
            <v>147000</v>
          </cell>
          <cell r="Q28">
            <v>145999.99999999948</v>
          </cell>
          <cell r="R28">
            <v>142000</v>
          </cell>
          <cell r="S28">
            <v>142999.99999999854</v>
          </cell>
          <cell r="T28">
            <v>139000.00000000049</v>
          </cell>
          <cell r="U28">
            <v>134999.99999999936</v>
          </cell>
          <cell r="V28">
            <v>108999.99999999898</v>
          </cell>
          <cell r="W28">
            <v>104789.7910342847</v>
          </cell>
          <cell r="X28">
            <v>98624.885947724615</v>
          </cell>
          <cell r="Y28">
            <v>91670.395027143939</v>
          </cell>
          <cell r="Z28">
            <v>79083.704097142516</v>
          </cell>
          <cell r="AA28">
            <v>66921.854172513078</v>
          </cell>
          <cell r="AB28">
            <v>79641.461668338467</v>
          </cell>
          <cell r="AC28">
            <v>77446.515403668367</v>
          </cell>
          <cell r="AD28">
            <v>71249.529849529805</v>
          </cell>
          <cell r="AE28" t="str">
            <v>F1Z : OQ  textile et cuir</v>
          </cell>
        </row>
        <row r="29">
          <cell r="A29" t="str">
            <v>F2Z</v>
          </cell>
          <cell r="B29">
            <v>90999.999999998574</v>
          </cell>
          <cell r="C29">
            <v>94000.000000000553</v>
          </cell>
          <cell r="D29">
            <v>69000.000000000917</v>
          </cell>
          <cell r="E29">
            <v>57999.999999999331</v>
          </cell>
          <cell r="F29">
            <v>48000.000000000582</v>
          </cell>
          <cell r="G29">
            <v>48000.000000000364</v>
          </cell>
          <cell r="H29">
            <v>49999.999999999738</v>
          </cell>
          <cell r="I29">
            <v>54999.99999999968</v>
          </cell>
          <cell r="J29">
            <v>52000.000000000284</v>
          </cell>
          <cell r="K29">
            <v>50999.999999999425</v>
          </cell>
          <cell r="L29">
            <v>40000.00000000008</v>
          </cell>
          <cell r="M29">
            <v>35999.999999999876</v>
          </cell>
          <cell r="N29">
            <v>36000.000000000371</v>
          </cell>
          <cell r="O29">
            <v>39999.999999999789</v>
          </cell>
          <cell r="P29">
            <v>33000.000000000371</v>
          </cell>
          <cell r="Q29">
            <v>31000</v>
          </cell>
          <cell r="R29">
            <v>27000.000000000109</v>
          </cell>
          <cell r="S29">
            <v>32000.000000000051</v>
          </cell>
          <cell r="T29">
            <v>26999.999999999945</v>
          </cell>
          <cell r="U29">
            <v>33000.000000000146</v>
          </cell>
          <cell r="V29">
            <v>32999.999999999694</v>
          </cell>
          <cell r="W29">
            <v>30212.046883208845</v>
          </cell>
          <cell r="X29">
            <v>32320.808390406622</v>
          </cell>
          <cell r="Y29">
            <v>38999.989469944223</v>
          </cell>
          <cell r="Z29">
            <v>39264.043894900504</v>
          </cell>
          <cell r="AA29">
            <v>28451.708086234827</v>
          </cell>
          <cell r="AB29">
            <v>28864.448133384194</v>
          </cell>
          <cell r="AC29">
            <v>37787.852900478771</v>
          </cell>
          <cell r="AD29">
            <v>36976.848182586553</v>
          </cell>
          <cell r="AE29" t="str">
            <v>F2Z : ONQ bois et ameublement</v>
          </cell>
        </row>
        <row r="30">
          <cell r="A30" t="str">
            <v>F3Z</v>
          </cell>
          <cell r="B30">
            <v>109000.00000000074</v>
          </cell>
          <cell r="C30">
            <v>89999.999999999694</v>
          </cell>
          <cell r="D30">
            <v>80000.000000000393</v>
          </cell>
          <cell r="E30">
            <v>82000.000000000291</v>
          </cell>
          <cell r="F30">
            <v>77000.000000000175</v>
          </cell>
          <cell r="G30">
            <v>68000.000000000073</v>
          </cell>
          <cell r="H30">
            <v>76000.000000000931</v>
          </cell>
          <cell r="I30">
            <v>89000</v>
          </cell>
          <cell r="J30">
            <v>93000.000000000131</v>
          </cell>
          <cell r="K30">
            <v>95999.99999999904</v>
          </cell>
          <cell r="L30">
            <v>79999.999999999549</v>
          </cell>
          <cell r="M30">
            <v>77000.000000000087</v>
          </cell>
          <cell r="N30">
            <v>81000.00000000032</v>
          </cell>
          <cell r="O30">
            <v>85999.999999999563</v>
          </cell>
          <cell r="P30">
            <v>85999.999999999738</v>
          </cell>
          <cell r="Q30">
            <v>73999.999999999622</v>
          </cell>
          <cell r="R30">
            <v>78000.000000000495</v>
          </cell>
          <cell r="S30">
            <v>74999.999999999913</v>
          </cell>
          <cell r="T30">
            <v>84000.000000000204</v>
          </cell>
          <cell r="U30">
            <v>79999.99999999901</v>
          </cell>
          <cell r="V30">
            <v>82000.000000000437</v>
          </cell>
          <cell r="W30">
            <v>81642.07888111638</v>
          </cell>
          <cell r="X30">
            <v>81337.625103116647</v>
          </cell>
          <cell r="Y30">
            <v>79895.155554160185</v>
          </cell>
          <cell r="Z30">
            <v>75162.462002424116</v>
          </cell>
          <cell r="AA30">
            <v>64148.907016209108</v>
          </cell>
          <cell r="AB30">
            <v>72523.92980094465</v>
          </cell>
          <cell r="AC30">
            <v>108685.8859504553</v>
          </cell>
          <cell r="AD30">
            <v>104843.04378437692</v>
          </cell>
          <cell r="AE30" t="str">
            <v>F3Z : OQ  bois et ameublement</v>
          </cell>
        </row>
        <row r="31">
          <cell r="A31" t="str">
            <v>F4Z</v>
          </cell>
          <cell r="B31">
            <v>138000</v>
          </cell>
          <cell r="C31">
            <v>123000.00000000097</v>
          </cell>
          <cell r="D31">
            <v>110000</v>
          </cell>
          <cell r="E31">
            <v>109000</v>
          </cell>
          <cell r="F31">
            <v>112000.00000000156</v>
          </cell>
          <cell r="G31">
            <v>110000</v>
          </cell>
          <cell r="H31">
            <v>115000</v>
          </cell>
          <cell r="I31">
            <v>119000</v>
          </cell>
          <cell r="J31">
            <v>123000</v>
          </cell>
          <cell r="K31">
            <v>118999.99999999895</v>
          </cell>
          <cell r="L31">
            <v>120999.9999999992</v>
          </cell>
          <cell r="M31">
            <v>114000.00000000067</v>
          </cell>
          <cell r="N31">
            <v>117000</v>
          </cell>
          <cell r="O31">
            <v>107000.00000000052</v>
          </cell>
          <cell r="P31">
            <v>115000</v>
          </cell>
          <cell r="Q31">
            <v>100000.0000000006</v>
          </cell>
          <cell r="R31">
            <v>97000</v>
          </cell>
          <cell r="S31">
            <v>86999.99999999952</v>
          </cell>
          <cell r="T31">
            <v>101000</v>
          </cell>
          <cell r="U31">
            <v>97999.999999999272</v>
          </cell>
          <cell r="V31">
            <v>103000</v>
          </cell>
          <cell r="W31">
            <v>99891.019525184282</v>
          </cell>
          <cell r="X31">
            <v>93981.75918467388</v>
          </cell>
          <cell r="Y31">
            <v>88638.265350029687</v>
          </cell>
          <cell r="Z31">
            <v>86401.989375994919</v>
          </cell>
          <cell r="AA31">
            <v>85174.251673510575</v>
          </cell>
          <cell r="AB31">
            <v>90723.848934537775</v>
          </cell>
          <cell r="AC31">
            <v>70089.599314980806</v>
          </cell>
          <cell r="AD31">
            <v>71400.754578724955</v>
          </cell>
          <cell r="AE31" t="str">
            <v>F4Z : Ouvriers des industries graphiques</v>
          </cell>
        </row>
        <row r="32">
          <cell r="A32" t="str">
            <v>F5Z</v>
          </cell>
          <cell r="B32">
            <v>40000.000000000153</v>
          </cell>
          <cell r="C32">
            <v>44999.999999999782</v>
          </cell>
          <cell r="D32">
            <v>43000</v>
          </cell>
          <cell r="E32">
            <v>37000.000000000073</v>
          </cell>
          <cell r="F32">
            <v>36000.000000000175</v>
          </cell>
          <cell r="G32">
            <v>35000.000000000175</v>
          </cell>
          <cell r="H32">
            <v>32999.999999999949</v>
          </cell>
          <cell r="I32">
            <v>40000.00000000008</v>
          </cell>
          <cell r="J32">
            <v>39000.000000000182</v>
          </cell>
          <cell r="K32">
            <v>34999.999999999425</v>
          </cell>
          <cell r="L32">
            <v>34999.9999999996</v>
          </cell>
          <cell r="M32">
            <v>36000.000000000575</v>
          </cell>
          <cell r="N32">
            <v>33000.000000000276</v>
          </cell>
          <cell r="O32">
            <v>26000</v>
          </cell>
          <cell r="P32">
            <v>32000.000000000189</v>
          </cell>
          <cell r="Q32">
            <v>28999.999999999865</v>
          </cell>
          <cell r="R32">
            <v>31000.000000000382</v>
          </cell>
          <cell r="S32">
            <v>37000.000000000058</v>
          </cell>
          <cell r="T32">
            <v>32000.000000000218</v>
          </cell>
          <cell r="U32">
            <v>35999.999999999527</v>
          </cell>
          <cell r="V32">
            <v>47000.00000000072</v>
          </cell>
          <cell r="W32">
            <v>46032.68719781551</v>
          </cell>
          <cell r="X32">
            <v>42443.541354547568</v>
          </cell>
          <cell r="Y32">
            <v>44710.897213521755</v>
          </cell>
          <cell r="Z32">
            <v>35006.670312298047</v>
          </cell>
          <cell r="AA32">
            <v>45993.772295136849</v>
          </cell>
          <cell r="AB32">
            <v>47335.700658904774</v>
          </cell>
          <cell r="AC32">
            <v>34827.860135358431</v>
          </cell>
          <cell r="AD32">
            <v>29911.912065028391</v>
          </cell>
          <cell r="AE32" t="str">
            <v>F5Z : Tech. et AM  mat.souples, bois, ind.graph</v>
          </cell>
        </row>
        <row r="33">
          <cell r="A33" t="str">
            <v>G0A</v>
          </cell>
          <cell r="B33">
            <v>193000</v>
          </cell>
          <cell r="C33">
            <v>214999.99999999852</v>
          </cell>
          <cell r="D33">
            <v>214000</v>
          </cell>
          <cell r="E33">
            <v>231999.99999999817</v>
          </cell>
          <cell r="F33">
            <v>236000.00000000189</v>
          </cell>
          <cell r="G33">
            <v>215000</v>
          </cell>
          <cell r="H33">
            <v>217000.0000000014</v>
          </cell>
          <cell r="I33">
            <v>226000</v>
          </cell>
          <cell r="J33">
            <v>232999.99999999811</v>
          </cell>
          <cell r="K33">
            <v>291999.99999999639</v>
          </cell>
          <cell r="L33">
            <v>275999.99999999761</v>
          </cell>
          <cell r="M33">
            <v>270000</v>
          </cell>
          <cell r="N33">
            <v>273000.00000000151</v>
          </cell>
          <cell r="O33">
            <v>275000</v>
          </cell>
          <cell r="P33">
            <v>301000.0000000018</v>
          </cell>
          <cell r="Q33">
            <v>294999.99999999936</v>
          </cell>
          <cell r="R33">
            <v>275000.0000000007</v>
          </cell>
          <cell r="S33">
            <v>276000.00000000146</v>
          </cell>
          <cell r="T33">
            <v>274000.00000000239</v>
          </cell>
          <cell r="U33">
            <v>279999.99999999796</v>
          </cell>
          <cell r="V33">
            <v>273000</v>
          </cell>
          <cell r="W33">
            <v>271573.60972698318</v>
          </cell>
          <cell r="X33">
            <v>249620.76660921858</v>
          </cell>
          <cell r="Y33">
            <v>252980.71680619573</v>
          </cell>
          <cell r="Z33">
            <v>268026.32223349909</v>
          </cell>
          <cell r="AA33">
            <v>253455.1017165223</v>
          </cell>
          <cell r="AB33">
            <v>251575.3115807359</v>
          </cell>
          <cell r="AC33">
            <v>234612.40688557926</v>
          </cell>
          <cell r="AD33">
            <v>222080.61546200147</v>
          </cell>
          <cell r="AE33" t="str">
            <v>G0A : OQ maintenance</v>
          </cell>
        </row>
        <row r="34">
          <cell r="A34" t="str">
            <v>G0B</v>
          </cell>
          <cell r="B34">
            <v>214000</v>
          </cell>
          <cell r="C34">
            <v>216000</v>
          </cell>
          <cell r="D34">
            <v>211000.00000000087</v>
          </cell>
          <cell r="E34">
            <v>215999.99999999854</v>
          </cell>
          <cell r="F34">
            <v>226000</v>
          </cell>
          <cell r="G34">
            <v>219000</v>
          </cell>
          <cell r="H34">
            <v>202000.00000000201</v>
          </cell>
          <cell r="I34">
            <v>207000</v>
          </cell>
          <cell r="J34">
            <v>215999.99999999916</v>
          </cell>
          <cell r="K34">
            <v>219999.99999999782</v>
          </cell>
          <cell r="L34">
            <v>208999.99999999814</v>
          </cell>
          <cell r="M34">
            <v>201000.00000000151</v>
          </cell>
          <cell r="N34">
            <v>204000.00000000172</v>
          </cell>
          <cell r="O34">
            <v>182000</v>
          </cell>
          <cell r="P34">
            <v>193000.0000000025</v>
          </cell>
          <cell r="Q34">
            <v>193000</v>
          </cell>
          <cell r="R34">
            <v>195000.00000000055</v>
          </cell>
          <cell r="S34">
            <v>206999.99999999837</v>
          </cell>
          <cell r="T34">
            <v>205000</v>
          </cell>
          <cell r="U34">
            <v>204000</v>
          </cell>
          <cell r="V34">
            <v>200999.99999998865</v>
          </cell>
          <cell r="W34">
            <v>206305.22578755635</v>
          </cell>
          <cell r="X34">
            <v>216737.810158187</v>
          </cell>
          <cell r="Y34">
            <v>225058.79994032739</v>
          </cell>
          <cell r="Z34">
            <v>219344.27937577592</v>
          </cell>
          <cell r="AA34">
            <v>227529.96320292813</v>
          </cell>
          <cell r="AB34">
            <v>210293.3404412785</v>
          </cell>
          <cell r="AC34">
            <v>181567.25316516659</v>
          </cell>
          <cell r="AD34">
            <v>187867.35139418053</v>
          </cell>
          <cell r="AE34" t="str">
            <v>G0B : OQ réparation automobile</v>
          </cell>
        </row>
        <row r="35">
          <cell r="A35" t="str">
            <v>G1Z</v>
          </cell>
          <cell r="B35">
            <v>241000.00000000087</v>
          </cell>
          <cell r="C35">
            <v>242000</v>
          </cell>
          <cell r="D35">
            <v>248000.00000000108</v>
          </cell>
          <cell r="E35">
            <v>252999.99999999939</v>
          </cell>
          <cell r="F35">
            <v>250000</v>
          </cell>
          <cell r="G35">
            <v>256999.99999999878</v>
          </cell>
          <cell r="H35">
            <v>245999.9999999993</v>
          </cell>
          <cell r="I35">
            <v>256000</v>
          </cell>
          <cell r="J35">
            <v>253000.00000000163</v>
          </cell>
          <cell r="K35">
            <v>280999.99999999523</v>
          </cell>
          <cell r="L35">
            <v>300000</v>
          </cell>
          <cell r="M35">
            <v>309000.00000000297</v>
          </cell>
          <cell r="N35">
            <v>346000.00000000553</v>
          </cell>
          <cell r="O35">
            <v>356000</v>
          </cell>
          <cell r="P35">
            <v>355000.00000000518</v>
          </cell>
          <cell r="Q35">
            <v>356999.99999999767</v>
          </cell>
          <cell r="R35">
            <v>361000.00000000588</v>
          </cell>
          <cell r="S35">
            <v>372000</v>
          </cell>
          <cell r="T35">
            <v>378000.00000000361</v>
          </cell>
          <cell r="U35">
            <v>384999.99999999732</v>
          </cell>
          <cell r="V35">
            <v>389999.9999999979</v>
          </cell>
          <cell r="W35">
            <v>385795.45058332902</v>
          </cell>
          <cell r="X35">
            <v>388344.39166048996</v>
          </cell>
          <cell r="Y35">
            <v>378058.6829009814</v>
          </cell>
          <cell r="Z35">
            <v>388618.85521521338</v>
          </cell>
          <cell r="AA35">
            <v>384122.69612728065</v>
          </cell>
          <cell r="AB35">
            <v>399182.16170340858</v>
          </cell>
          <cell r="AC35">
            <v>417829.91098373628</v>
          </cell>
          <cell r="AD35">
            <v>431987.0328007327</v>
          </cell>
          <cell r="AE35" t="str">
            <v>G1Z : Tech. et AM  maintenance</v>
          </cell>
        </row>
        <row r="36">
          <cell r="A36" t="str">
            <v>H0Z</v>
          </cell>
          <cell r="B36">
            <v>99000.000000000669</v>
          </cell>
          <cell r="C36">
            <v>110000.00000000141</v>
          </cell>
          <cell r="D36">
            <v>105000.00000000086</v>
          </cell>
          <cell r="E36">
            <v>104000</v>
          </cell>
          <cell r="F36">
            <v>104000</v>
          </cell>
          <cell r="G36">
            <v>98000.000000000364</v>
          </cell>
          <cell r="H36">
            <v>104000.00000000086</v>
          </cell>
          <cell r="I36">
            <v>100999.99999999869</v>
          </cell>
          <cell r="J36">
            <v>108000</v>
          </cell>
          <cell r="K36">
            <v>126999.99999999888</v>
          </cell>
          <cell r="L36">
            <v>122000.00000000067</v>
          </cell>
          <cell r="M36">
            <v>122000.00000000067</v>
          </cell>
          <cell r="N36">
            <v>139000.00000000151</v>
          </cell>
          <cell r="O36">
            <v>150000.00000000087</v>
          </cell>
          <cell r="P36">
            <v>148000.00000000102</v>
          </cell>
          <cell r="Q36">
            <v>170000</v>
          </cell>
          <cell r="R36">
            <v>142999.99999999945</v>
          </cell>
          <cell r="S36">
            <v>156000.0000000009</v>
          </cell>
          <cell r="T36">
            <v>155000.00000000247</v>
          </cell>
          <cell r="U36">
            <v>185000.00000000102</v>
          </cell>
          <cell r="V36">
            <v>191000</v>
          </cell>
          <cell r="W36">
            <v>195525.73844572945</v>
          </cell>
          <cell r="X36">
            <v>223776.97512721637</v>
          </cell>
          <cell r="Y36">
            <v>221062.20807664088</v>
          </cell>
          <cell r="Z36">
            <v>224906.03087611933</v>
          </cell>
          <cell r="AA36">
            <v>214913.15740922649</v>
          </cell>
          <cell r="AB36">
            <v>233803.68511814665</v>
          </cell>
          <cell r="AC36">
            <v>232875.75341432219</v>
          </cell>
          <cell r="AD36">
            <v>241176.61206054021</v>
          </cell>
          <cell r="AE36" t="str">
            <v>H0Z : Ingénieurs et cadres tech. industrie</v>
          </cell>
        </row>
        <row r="37">
          <cell r="A37" t="str">
            <v>J0Z</v>
          </cell>
          <cell r="B37">
            <v>415999.99999999459</v>
          </cell>
          <cell r="C37">
            <v>446999.99999999919</v>
          </cell>
          <cell r="D37">
            <v>450000.00000000128</v>
          </cell>
          <cell r="E37">
            <v>460999.99999999657</v>
          </cell>
          <cell r="F37">
            <v>451000.0000000046</v>
          </cell>
          <cell r="G37">
            <v>445999.99999999948</v>
          </cell>
          <cell r="H37">
            <v>431000.00000000128</v>
          </cell>
          <cell r="I37">
            <v>452000</v>
          </cell>
          <cell r="J37">
            <v>436000.00000000099</v>
          </cell>
          <cell r="K37">
            <v>431999.99999999715</v>
          </cell>
          <cell r="L37">
            <v>415000</v>
          </cell>
          <cell r="M37">
            <v>378000.00000000105</v>
          </cell>
          <cell r="N37">
            <v>371000.00000000058</v>
          </cell>
          <cell r="O37">
            <v>370000.00000000093</v>
          </cell>
          <cell r="P37">
            <v>368000.00000000116</v>
          </cell>
          <cell r="Q37">
            <v>377000.00000000303</v>
          </cell>
          <cell r="R37">
            <v>395000.00000000233</v>
          </cell>
          <cell r="S37">
            <v>408000</v>
          </cell>
          <cell r="T37">
            <v>436999.99999999703</v>
          </cell>
          <cell r="U37">
            <v>458000</v>
          </cell>
          <cell r="V37">
            <v>430999.99999999348</v>
          </cell>
          <cell r="W37">
            <v>390110.91159300174</v>
          </cell>
          <cell r="X37">
            <v>397151.00707834831</v>
          </cell>
          <cell r="Y37">
            <v>408680.81966536568</v>
          </cell>
          <cell r="Z37">
            <v>370468.47406514408</v>
          </cell>
          <cell r="AA37">
            <v>365555.65791890601</v>
          </cell>
          <cell r="AB37">
            <v>352887.04231002566</v>
          </cell>
          <cell r="AC37">
            <v>328356.20661078452</v>
          </cell>
          <cell r="AD37">
            <v>331509.00450846675</v>
          </cell>
          <cell r="AE37" t="str">
            <v>J0Z : ONQ manutention</v>
          </cell>
        </row>
        <row r="38">
          <cell r="A38" t="str">
            <v>J1Z</v>
          </cell>
          <cell r="B38">
            <v>411000.00000000244</v>
          </cell>
          <cell r="C38">
            <v>366999.99999999831</v>
          </cell>
          <cell r="D38">
            <v>336000</v>
          </cell>
          <cell r="E38">
            <v>346000</v>
          </cell>
          <cell r="F38">
            <v>340999.9999999993</v>
          </cell>
          <cell r="G38">
            <v>332000</v>
          </cell>
          <cell r="H38">
            <v>332000.00000000204</v>
          </cell>
          <cell r="I38">
            <v>331000.00000000076</v>
          </cell>
          <cell r="J38">
            <v>341999.99999999889</v>
          </cell>
          <cell r="K38">
            <v>371999.99999999715</v>
          </cell>
          <cell r="L38">
            <v>373999.99999999756</v>
          </cell>
          <cell r="M38">
            <v>367999.99999999837</v>
          </cell>
          <cell r="N38">
            <v>361000.00000000175</v>
          </cell>
          <cell r="O38">
            <v>402000.00000000326</v>
          </cell>
          <cell r="P38">
            <v>403000.00000000291</v>
          </cell>
          <cell r="Q38">
            <v>399999.99999999674</v>
          </cell>
          <cell r="R38">
            <v>427000.00000000192</v>
          </cell>
          <cell r="S38">
            <v>420000.00000000151</v>
          </cell>
          <cell r="T38">
            <v>439000.00000000244</v>
          </cell>
          <cell r="U38">
            <v>458999.99999999721</v>
          </cell>
          <cell r="V38">
            <v>458999.99999999569</v>
          </cell>
          <cell r="W38">
            <v>456477.6882003803</v>
          </cell>
          <cell r="X38">
            <v>476074.23977630801</v>
          </cell>
          <cell r="Y38">
            <v>442306.96386615757</v>
          </cell>
          <cell r="Z38">
            <v>435234.10774184112</v>
          </cell>
          <cell r="AA38">
            <v>464042.01695137291</v>
          </cell>
          <cell r="AB38">
            <v>463925.3362481221</v>
          </cell>
          <cell r="AC38">
            <v>448450.03818282619</v>
          </cell>
          <cell r="AD38">
            <v>435301.93041441054</v>
          </cell>
          <cell r="AE38" t="str">
            <v>J1Z : OQ  manutention</v>
          </cell>
        </row>
        <row r="39">
          <cell r="A39" t="str">
            <v>J3Z</v>
          </cell>
          <cell r="B39">
            <v>671000.00000000442</v>
          </cell>
          <cell r="C39">
            <v>663999.99999999744</v>
          </cell>
          <cell r="D39">
            <v>652999.99999999825</v>
          </cell>
          <cell r="E39">
            <v>636999.99999999814</v>
          </cell>
          <cell r="F39">
            <v>628000.00000000186</v>
          </cell>
          <cell r="G39">
            <v>646000.00000000524</v>
          </cell>
          <cell r="H39">
            <v>672000</v>
          </cell>
          <cell r="I39">
            <v>688999.9999999943</v>
          </cell>
          <cell r="J39">
            <v>716000.00000000093</v>
          </cell>
          <cell r="K39">
            <v>723999.99999999371</v>
          </cell>
          <cell r="L39">
            <v>716999.99999999744</v>
          </cell>
          <cell r="M39">
            <v>700000.00000000326</v>
          </cell>
          <cell r="N39">
            <v>695000.00000000512</v>
          </cell>
          <cell r="O39">
            <v>707000.00000000105</v>
          </cell>
          <cell r="P39">
            <v>752000.00000000757</v>
          </cell>
          <cell r="Q39">
            <v>725999.99999999697</v>
          </cell>
          <cell r="R39">
            <v>742000.00000000419</v>
          </cell>
          <cell r="S39">
            <v>736999.99999999488</v>
          </cell>
          <cell r="T39">
            <v>761000.0000000064</v>
          </cell>
          <cell r="U39">
            <v>764999.9999999908</v>
          </cell>
          <cell r="V39">
            <v>744999.99999998976</v>
          </cell>
          <cell r="W39">
            <v>733884.53540111391</v>
          </cell>
          <cell r="X39">
            <v>729785.02252763254</v>
          </cell>
          <cell r="Y39">
            <v>738036.35637952341</v>
          </cell>
          <cell r="Z39">
            <v>760382.30469848495</v>
          </cell>
          <cell r="AA39">
            <v>784465.82509158389</v>
          </cell>
          <cell r="AB39">
            <v>775068.82708834077</v>
          </cell>
          <cell r="AC39">
            <v>754324.61011344159</v>
          </cell>
          <cell r="AD39">
            <v>760861.90617281769</v>
          </cell>
          <cell r="AE39" t="str">
            <v>J3Z : Conducteurs de véhicules</v>
          </cell>
        </row>
        <row r="40">
          <cell r="A40" t="str">
            <v>J4Z</v>
          </cell>
          <cell r="B40">
            <v>58999.999999999673</v>
          </cell>
          <cell r="C40">
            <v>61000</v>
          </cell>
          <cell r="D40">
            <v>43000.000000000306</v>
          </cell>
          <cell r="E40">
            <v>34000.000000011009</v>
          </cell>
          <cell r="F40">
            <v>28000.000000174747</v>
          </cell>
          <cell r="G40">
            <v>45000</v>
          </cell>
          <cell r="H40">
            <v>48999.999999999876</v>
          </cell>
          <cell r="I40">
            <v>49000.000000000247</v>
          </cell>
          <cell r="J40">
            <v>49999.999999999789</v>
          </cell>
          <cell r="K40">
            <v>37999.999999999229</v>
          </cell>
          <cell r="L40">
            <v>36000.000000000255</v>
          </cell>
          <cell r="M40">
            <v>35000.000000000568</v>
          </cell>
          <cell r="N40">
            <v>44000.000000000357</v>
          </cell>
          <cell r="O40">
            <v>43999.999999999876</v>
          </cell>
          <cell r="P40">
            <v>49000.000000000713</v>
          </cell>
          <cell r="Q40">
            <v>45999.999999999825</v>
          </cell>
          <cell r="R40">
            <v>42000.00000000008</v>
          </cell>
          <cell r="S40">
            <v>41000.000000000189</v>
          </cell>
          <cell r="T40">
            <v>59000.000000000626</v>
          </cell>
          <cell r="U40">
            <v>67999.999999999593</v>
          </cell>
          <cell r="V40">
            <v>83000.000000001834</v>
          </cell>
          <cell r="W40">
            <v>81877.199047880727</v>
          </cell>
          <cell r="X40">
            <v>103768.84971503909</v>
          </cell>
          <cell r="Y40">
            <v>95482.164063520613</v>
          </cell>
          <cell r="Z40">
            <v>97085.257115448199</v>
          </cell>
          <cell r="AA40">
            <v>86715.152765894993</v>
          </cell>
          <cell r="AB40">
            <v>98435.125813949475</v>
          </cell>
          <cell r="AC40">
            <v>90505.649073459252</v>
          </cell>
          <cell r="AD40">
            <v>95074.589884356566</v>
          </cell>
          <cell r="AE40" t="str">
            <v>J4Z : Agts d’exploitation des transports</v>
          </cell>
        </row>
        <row r="41">
          <cell r="A41" t="str">
            <v>J5Z</v>
          </cell>
          <cell r="B41">
            <v>139000.00000002194</v>
          </cell>
          <cell r="C41">
            <v>140000.00000001548</v>
          </cell>
          <cell r="D41">
            <v>136000.0000000541</v>
          </cell>
          <cell r="E41">
            <v>147000.00000000157</v>
          </cell>
          <cell r="F41">
            <v>146000.00000000143</v>
          </cell>
          <cell r="G41">
            <v>148000.00000000061</v>
          </cell>
          <cell r="H41">
            <v>143000.00000000585</v>
          </cell>
          <cell r="I41">
            <v>145000.00000000323</v>
          </cell>
          <cell r="J41">
            <v>147000</v>
          </cell>
          <cell r="K41">
            <v>145000</v>
          </cell>
          <cell r="L41">
            <v>149000.00000000102</v>
          </cell>
          <cell r="M41">
            <v>149000.00000000192</v>
          </cell>
          <cell r="N41">
            <v>138000.00000000099</v>
          </cell>
          <cell r="O41">
            <v>140000</v>
          </cell>
          <cell r="P41">
            <v>145000</v>
          </cell>
          <cell r="Q41">
            <v>145000</v>
          </cell>
          <cell r="R41">
            <v>154999.99999999843</v>
          </cell>
          <cell r="S41">
            <v>151000.00000000131</v>
          </cell>
          <cell r="T41">
            <v>153999.99999999924</v>
          </cell>
          <cell r="U41">
            <v>162999.99999999895</v>
          </cell>
          <cell r="V41">
            <v>175999.99999999217</v>
          </cell>
          <cell r="W41">
            <v>176641.78823463203</v>
          </cell>
          <cell r="X41">
            <v>179949.432753175</v>
          </cell>
          <cell r="Y41">
            <v>161475.26972981964</v>
          </cell>
          <cell r="Z41">
            <v>152647.74751866676</v>
          </cell>
          <cell r="AA41">
            <v>195057.98206101437</v>
          </cell>
          <cell r="AB41">
            <v>186151.700003579</v>
          </cell>
          <cell r="AC41">
            <v>183398.69132794905</v>
          </cell>
          <cell r="AD41">
            <v>170571.46905362594</v>
          </cell>
          <cell r="AE41" t="str">
            <v>J5Z : Agts adm. et comm. transports tourisme</v>
          </cell>
        </row>
        <row r="42">
          <cell r="A42" t="str">
            <v>J6Z</v>
          </cell>
          <cell r="B42">
            <v>44000.000000000342</v>
          </cell>
          <cell r="C42">
            <v>36000</v>
          </cell>
          <cell r="D42">
            <v>32000.000000000127</v>
          </cell>
          <cell r="E42">
            <v>28000</v>
          </cell>
          <cell r="F42">
            <v>34000</v>
          </cell>
          <cell r="G42">
            <v>33000</v>
          </cell>
          <cell r="H42">
            <v>42000.000000000568</v>
          </cell>
          <cell r="I42">
            <v>38999.999999999702</v>
          </cell>
          <cell r="J42">
            <v>42000.000000000269</v>
          </cell>
          <cell r="K42">
            <v>44999.999999999651</v>
          </cell>
          <cell r="L42">
            <v>50000.000000000153</v>
          </cell>
          <cell r="M42">
            <v>50000.000000000276</v>
          </cell>
          <cell r="N42">
            <v>48000.000000000662</v>
          </cell>
          <cell r="O42">
            <v>51999.999999999694</v>
          </cell>
          <cell r="P42">
            <v>47999.999999999927</v>
          </cell>
          <cell r="Q42">
            <v>49999.999999999593</v>
          </cell>
          <cell r="R42">
            <v>49999.99999999944</v>
          </cell>
          <cell r="S42">
            <v>55000</v>
          </cell>
          <cell r="T42">
            <v>58000.000000000618</v>
          </cell>
          <cell r="U42">
            <v>69000</v>
          </cell>
          <cell r="V42">
            <v>63000.000000000153</v>
          </cell>
          <cell r="W42">
            <v>64596.805107469452</v>
          </cell>
          <cell r="X42">
            <v>56739.171078908439</v>
          </cell>
          <cell r="Y42">
            <v>67886.795799300802</v>
          </cell>
          <cell r="Z42">
            <v>63763.127059561259</v>
          </cell>
          <cell r="AA42">
            <v>69004.32558466609</v>
          </cell>
          <cell r="AB42">
            <v>85974.594929937972</v>
          </cell>
          <cell r="AC42">
            <v>84871.517629298032</v>
          </cell>
          <cell r="AD42">
            <v>85754.482004980528</v>
          </cell>
          <cell r="AE42" t="str">
            <v>J6Z : Cadres transports logistique et navigants</v>
          </cell>
        </row>
        <row r="43">
          <cell r="A43" t="str">
            <v>K0Z</v>
          </cell>
          <cell r="B43">
            <v>174999.99999999884</v>
          </cell>
          <cell r="C43">
            <v>149000.00000000067</v>
          </cell>
          <cell r="D43">
            <v>150000.00000000143</v>
          </cell>
          <cell r="E43">
            <v>155999.99999999895</v>
          </cell>
          <cell r="F43">
            <v>160000.00000000195</v>
          </cell>
          <cell r="G43">
            <v>155999.99999999916</v>
          </cell>
          <cell r="H43">
            <v>153000.0000000009</v>
          </cell>
          <cell r="I43">
            <v>152999.99999999904</v>
          </cell>
          <cell r="J43">
            <v>155999.9999999991</v>
          </cell>
          <cell r="K43">
            <v>147999.99999999866</v>
          </cell>
          <cell r="L43">
            <v>168000</v>
          </cell>
          <cell r="M43">
            <v>153000</v>
          </cell>
          <cell r="N43">
            <v>142000</v>
          </cell>
          <cell r="O43">
            <v>124000</v>
          </cell>
          <cell r="P43">
            <v>122000</v>
          </cell>
          <cell r="Q43">
            <v>118000</v>
          </cell>
          <cell r="R43">
            <v>121000</v>
          </cell>
          <cell r="S43">
            <v>123999.99999999945</v>
          </cell>
          <cell r="T43">
            <v>133000.00000000119</v>
          </cell>
          <cell r="U43">
            <v>136000</v>
          </cell>
          <cell r="V43">
            <v>130999.99999999814</v>
          </cell>
          <cell r="W43">
            <v>125415.71924699466</v>
          </cell>
          <cell r="X43">
            <v>145249.29052438829</v>
          </cell>
          <cell r="Y43">
            <v>110518.72631279445</v>
          </cell>
          <cell r="Z43">
            <v>111527.34174192813</v>
          </cell>
          <cell r="AA43">
            <v>116383.5373186307</v>
          </cell>
          <cell r="AB43">
            <v>110278.09346431396</v>
          </cell>
          <cell r="AC43">
            <v>129164.47564313629</v>
          </cell>
          <cell r="AD43">
            <v>132167.69110319807</v>
          </cell>
          <cell r="AE43" t="str">
            <v>K0Z : Artisans et ouvriers artisanaux</v>
          </cell>
        </row>
        <row r="44">
          <cell r="A44" t="str">
            <v>L0Z</v>
          </cell>
          <cell r="B44">
            <v>605000.00000000361</v>
          </cell>
          <cell r="C44">
            <v>595000.00000000116</v>
          </cell>
          <cell r="D44">
            <v>579999.99999999942</v>
          </cell>
          <cell r="E44">
            <v>561000</v>
          </cell>
          <cell r="F44">
            <v>534000.00000000407</v>
          </cell>
          <cell r="G44">
            <v>548000.00000000349</v>
          </cell>
          <cell r="H44">
            <v>564999.99999999593</v>
          </cell>
          <cell r="I44">
            <v>610000.00000000361</v>
          </cell>
          <cell r="J44">
            <v>632999.99999999558</v>
          </cell>
          <cell r="K44">
            <v>612000</v>
          </cell>
          <cell r="L44">
            <v>610000.0000000064</v>
          </cell>
          <cell r="M44">
            <v>593000.00000000093</v>
          </cell>
          <cell r="N44">
            <v>624999.99999999639</v>
          </cell>
          <cell r="O44">
            <v>624999.9999999986</v>
          </cell>
          <cell r="P44">
            <v>627999.99999999825</v>
          </cell>
          <cell r="Q44">
            <v>605999.99999999069</v>
          </cell>
          <cell r="R44">
            <v>577999.99999999383</v>
          </cell>
          <cell r="S44">
            <v>575000.00000000512</v>
          </cell>
          <cell r="T44">
            <v>567000</v>
          </cell>
          <cell r="U44">
            <v>544000.0000000007</v>
          </cell>
          <cell r="V44">
            <v>544999.9999999922</v>
          </cell>
          <cell r="W44">
            <v>553408.39495648141</v>
          </cell>
          <cell r="X44">
            <v>495174.33079371147</v>
          </cell>
          <cell r="Y44">
            <v>511474.87208491034</v>
          </cell>
          <cell r="Z44">
            <v>476931.62276106823</v>
          </cell>
          <cell r="AA44">
            <v>481900.43288317259</v>
          </cell>
          <cell r="AB44">
            <v>495688.39790837455</v>
          </cell>
          <cell r="AC44">
            <v>471735.30169620429</v>
          </cell>
          <cell r="AD44">
            <v>443072.89495389618</v>
          </cell>
          <cell r="AE44" t="str">
            <v>L0Z : Secrétaires</v>
          </cell>
        </row>
        <row r="45">
          <cell r="A45" t="str">
            <v>L1Z</v>
          </cell>
          <cell r="B45">
            <v>341000.0000000018</v>
          </cell>
          <cell r="C45">
            <v>324000.00000000349</v>
          </cell>
          <cell r="D45">
            <v>334000.00000000093</v>
          </cell>
          <cell r="E45">
            <v>330000.00000000192</v>
          </cell>
          <cell r="F45">
            <v>343999.99999999779</v>
          </cell>
          <cell r="G45">
            <v>325999.99999999901</v>
          </cell>
          <cell r="H45">
            <v>335999.99999999756</v>
          </cell>
          <cell r="I45">
            <v>348000</v>
          </cell>
          <cell r="J45">
            <v>361999.99999999657</v>
          </cell>
          <cell r="K45">
            <v>382999.99999999919</v>
          </cell>
          <cell r="L45">
            <v>367000.00000000483</v>
          </cell>
          <cell r="M45">
            <v>360000</v>
          </cell>
          <cell r="N45">
            <v>347999.99999999627</v>
          </cell>
          <cell r="O45">
            <v>346000.00000000361</v>
          </cell>
          <cell r="P45">
            <v>364999.99999999622</v>
          </cell>
          <cell r="Q45">
            <v>365999.99999999773</v>
          </cell>
          <cell r="R45">
            <v>365999.99999999796</v>
          </cell>
          <cell r="S45">
            <v>360999.99999999854</v>
          </cell>
          <cell r="T45">
            <v>381000.00000000099</v>
          </cell>
          <cell r="U45">
            <v>377000</v>
          </cell>
          <cell r="V45">
            <v>387999.99999999616</v>
          </cell>
          <cell r="W45">
            <v>394629.81015888177</v>
          </cell>
          <cell r="X45">
            <v>392100.69644432369</v>
          </cell>
          <cell r="Y45">
            <v>382810.49950931047</v>
          </cell>
          <cell r="Z45">
            <v>338938.87022797466</v>
          </cell>
          <cell r="AA45">
            <v>362943.60502320045</v>
          </cell>
          <cell r="AB45">
            <v>377960.92468267336</v>
          </cell>
          <cell r="AC45">
            <v>374760.18809212255</v>
          </cell>
          <cell r="AD45">
            <v>355855.15933547431</v>
          </cell>
          <cell r="AE45" t="str">
            <v>L1Z : Employés de la comptabilité</v>
          </cell>
        </row>
        <row r="46">
          <cell r="A46" t="str">
            <v>L2Z</v>
          </cell>
          <cell r="B46">
            <v>226000.00000000236</v>
          </cell>
          <cell r="C46">
            <v>241000.00000000175</v>
          </cell>
          <cell r="D46">
            <v>221999.9999999991</v>
          </cell>
          <cell r="E46">
            <v>223999.99999999811</v>
          </cell>
          <cell r="F46">
            <v>236000.0000000007</v>
          </cell>
          <cell r="G46">
            <v>215999.99999999939</v>
          </cell>
          <cell r="H46">
            <v>207999.99999999924</v>
          </cell>
          <cell r="I46">
            <v>195000</v>
          </cell>
          <cell r="J46">
            <v>204000.00000000146</v>
          </cell>
          <cell r="K46">
            <v>213999.99999999852</v>
          </cell>
          <cell r="L46">
            <v>225000.00000000134</v>
          </cell>
          <cell r="M46">
            <v>227999.99999999837</v>
          </cell>
          <cell r="N46">
            <v>272000.00000000099</v>
          </cell>
          <cell r="O46">
            <v>269000</v>
          </cell>
          <cell r="P46">
            <v>272000</v>
          </cell>
          <cell r="Q46">
            <v>267999.99999999907</v>
          </cell>
          <cell r="R46">
            <v>277999.99999999616</v>
          </cell>
          <cell r="S46">
            <v>315000.00000000122</v>
          </cell>
          <cell r="T46">
            <v>371999.99999999942</v>
          </cell>
          <cell r="U46">
            <v>387999.99999999802</v>
          </cell>
          <cell r="V46">
            <v>450999.99999999849</v>
          </cell>
          <cell r="W46">
            <v>458998.40768463409</v>
          </cell>
          <cell r="X46">
            <v>419871.1412388843</v>
          </cell>
          <cell r="Y46">
            <v>421214.89378161036</v>
          </cell>
          <cell r="Z46">
            <v>428079.32325506234</v>
          </cell>
          <cell r="AA46">
            <v>413180.89533528185</v>
          </cell>
          <cell r="AB46">
            <v>423314.43770279485</v>
          </cell>
          <cell r="AC46">
            <v>434798.89060761768</v>
          </cell>
          <cell r="AD46">
            <v>409004.08361232636</v>
          </cell>
          <cell r="AE46" t="str">
            <v>L2Z : Employés administratifs d’entreprise</v>
          </cell>
        </row>
        <row r="47">
          <cell r="A47" t="str">
            <v>L3Z</v>
          </cell>
          <cell r="B47">
            <v>170000</v>
          </cell>
          <cell r="C47">
            <v>173000</v>
          </cell>
          <cell r="D47">
            <v>177000</v>
          </cell>
          <cell r="E47">
            <v>186000</v>
          </cell>
          <cell r="F47">
            <v>180000.00000000125</v>
          </cell>
          <cell r="G47">
            <v>182000</v>
          </cell>
          <cell r="H47">
            <v>181000</v>
          </cell>
          <cell r="I47">
            <v>184000.00000000052</v>
          </cell>
          <cell r="J47">
            <v>181000.00000000151</v>
          </cell>
          <cell r="K47">
            <v>193999.99999999674</v>
          </cell>
          <cell r="L47">
            <v>182000</v>
          </cell>
          <cell r="M47">
            <v>193000.00000000081</v>
          </cell>
          <cell r="N47">
            <v>180000.00000000122</v>
          </cell>
          <cell r="O47">
            <v>172000</v>
          </cell>
          <cell r="P47">
            <v>153000.00000000049</v>
          </cell>
          <cell r="Q47">
            <v>170999.99999999753</v>
          </cell>
          <cell r="R47">
            <v>157000.0000000009</v>
          </cell>
          <cell r="S47">
            <v>152999.99999999907</v>
          </cell>
          <cell r="T47">
            <v>154000</v>
          </cell>
          <cell r="U47">
            <v>144999.99999999837</v>
          </cell>
          <cell r="V47">
            <v>143999.99999999872</v>
          </cell>
          <cell r="W47">
            <v>143833.73562404126</v>
          </cell>
          <cell r="X47">
            <v>158416.46048963314</v>
          </cell>
          <cell r="Y47">
            <v>173665.57845711251</v>
          </cell>
          <cell r="Z47">
            <v>157119.45060009341</v>
          </cell>
          <cell r="AA47">
            <v>165034.50684643717</v>
          </cell>
          <cell r="AB47">
            <v>168739.12560180321</v>
          </cell>
          <cell r="AC47">
            <v>158806.27072534678</v>
          </cell>
          <cell r="AD47">
            <v>166897.65308778099</v>
          </cell>
          <cell r="AE47" t="str">
            <v>L3Z : Secrétaires de direction</v>
          </cell>
        </row>
        <row r="48">
          <cell r="A48" t="str">
            <v>L4Z</v>
          </cell>
          <cell r="B48">
            <v>142999.99999999895</v>
          </cell>
          <cell r="C48">
            <v>145000</v>
          </cell>
          <cell r="D48">
            <v>143000</v>
          </cell>
          <cell r="E48">
            <v>153000</v>
          </cell>
          <cell r="F48">
            <v>136000</v>
          </cell>
          <cell r="G48">
            <v>161000</v>
          </cell>
          <cell r="H48">
            <v>165000</v>
          </cell>
          <cell r="I48">
            <v>178000.00000000125</v>
          </cell>
          <cell r="J48">
            <v>175000.00000000102</v>
          </cell>
          <cell r="K48">
            <v>191999.99999999697</v>
          </cell>
          <cell r="L48">
            <v>197999.99999999924</v>
          </cell>
          <cell r="M48">
            <v>206000.00000000221</v>
          </cell>
          <cell r="N48">
            <v>205000.00000000192</v>
          </cell>
          <cell r="O48">
            <v>190999.99999999831</v>
          </cell>
          <cell r="P48">
            <v>205000.00000000052</v>
          </cell>
          <cell r="Q48">
            <v>221000.0000000007</v>
          </cell>
          <cell r="R48">
            <v>229000.00000000079</v>
          </cell>
          <cell r="S48">
            <v>223000</v>
          </cell>
          <cell r="T48">
            <v>252000</v>
          </cell>
          <cell r="U48">
            <v>253999.99999999942</v>
          </cell>
          <cell r="V48">
            <v>290000.00000000052</v>
          </cell>
          <cell r="W48">
            <v>285414.63547428139</v>
          </cell>
          <cell r="X48">
            <v>306929.28432577825</v>
          </cell>
          <cell r="Y48">
            <v>307292.72804773855</v>
          </cell>
          <cell r="Z48">
            <v>314030.55799604103</v>
          </cell>
          <cell r="AA48">
            <v>334833.99126570154</v>
          </cell>
          <cell r="AB48">
            <v>355834.93184796569</v>
          </cell>
          <cell r="AC48">
            <v>342935.1753037583</v>
          </cell>
          <cell r="AD48">
            <v>366923.96019469365</v>
          </cell>
          <cell r="AE48" t="str">
            <v>L4Z : Tech. serv. adm., compt. et financiers</v>
          </cell>
        </row>
        <row r="49">
          <cell r="A49" t="str">
            <v>L5Z</v>
          </cell>
          <cell r="B49">
            <v>228000.00000000169</v>
          </cell>
          <cell r="C49">
            <v>209000.00000000221</v>
          </cell>
          <cell r="D49">
            <v>235000.00000000227</v>
          </cell>
          <cell r="E49">
            <v>241000</v>
          </cell>
          <cell r="F49">
            <v>273000.00000000274</v>
          </cell>
          <cell r="G49">
            <v>282000.0000000007</v>
          </cell>
          <cell r="H49">
            <v>307000.0000000007</v>
          </cell>
          <cell r="I49">
            <v>301999.99999999558</v>
          </cell>
          <cell r="J49">
            <v>326000.00000000111</v>
          </cell>
          <cell r="K49">
            <v>366999.99999999767</v>
          </cell>
          <cell r="L49">
            <v>370000.00000000198</v>
          </cell>
          <cell r="M49">
            <v>372000.00000000093</v>
          </cell>
          <cell r="N49">
            <v>363000.00000000186</v>
          </cell>
          <cell r="O49">
            <v>371999.99999999936</v>
          </cell>
          <cell r="P49">
            <v>384000</v>
          </cell>
          <cell r="Q49">
            <v>397999.99999999744</v>
          </cell>
          <cell r="R49">
            <v>408999.99999999802</v>
          </cell>
          <cell r="S49">
            <v>427999.99999999773</v>
          </cell>
          <cell r="T49">
            <v>463000.00000000349</v>
          </cell>
          <cell r="U49">
            <v>475999.99999999342</v>
          </cell>
          <cell r="V49">
            <v>507000.00000000221</v>
          </cell>
          <cell r="W49">
            <v>522279.10004197375</v>
          </cell>
          <cell r="X49">
            <v>522893.38579459419</v>
          </cell>
          <cell r="Y49">
            <v>519090.53847015218</v>
          </cell>
          <cell r="Z49">
            <v>526900.45216648129</v>
          </cell>
          <cell r="AA49">
            <v>541909.52587888949</v>
          </cell>
          <cell r="AB49">
            <v>571640.15019641991</v>
          </cell>
          <cell r="AC49">
            <v>592285.31131160399</v>
          </cell>
          <cell r="AD49">
            <v>587139.80247565743</v>
          </cell>
          <cell r="AE49" t="str">
            <v>L5Z : Cadres serv. adm., compt. et financiers</v>
          </cell>
        </row>
        <row r="50">
          <cell r="A50" t="str">
            <v>L6Z</v>
          </cell>
          <cell r="B50">
            <v>124999.99999999853</v>
          </cell>
          <cell r="C50">
            <v>141000</v>
          </cell>
          <cell r="D50">
            <v>136999.9999999991</v>
          </cell>
          <cell r="E50">
            <v>124000</v>
          </cell>
          <cell r="F50">
            <v>130000</v>
          </cell>
          <cell r="G50">
            <v>138999.99999999892</v>
          </cell>
          <cell r="H50">
            <v>139000.00000000058</v>
          </cell>
          <cell r="I50">
            <v>145000</v>
          </cell>
          <cell r="J50">
            <v>153999.99999999901</v>
          </cell>
          <cell r="K50">
            <v>152999.99999999898</v>
          </cell>
          <cell r="L50">
            <v>153999.99999999939</v>
          </cell>
          <cell r="M50">
            <v>149000.00000000058</v>
          </cell>
          <cell r="N50">
            <v>150000.00000000052</v>
          </cell>
          <cell r="O50">
            <v>157999.99999999951</v>
          </cell>
          <cell r="P50">
            <v>148000</v>
          </cell>
          <cell r="Q50">
            <v>144000</v>
          </cell>
          <cell r="R50">
            <v>147000.00000000076</v>
          </cell>
          <cell r="S50">
            <v>146999.99999999901</v>
          </cell>
          <cell r="T50">
            <v>152000.00000000093</v>
          </cell>
          <cell r="U50">
            <v>159999.99999999834</v>
          </cell>
          <cell r="V50">
            <v>142000</v>
          </cell>
          <cell r="W50">
            <v>143910.28577407269</v>
          </cell>
          <cell r="X50">
            <v>156736.69816129404</v>
          </cell>
          <cell r="Y50">
            <v>141806.32476875745</v>
          </cell>
          <cell r="Z50">
            <v>155799.16761833205</v>
          </cell>
          <cell r="AA50">
            <v>167662.0192471715</v>
          </cell>
          <cell r="AB50">
            <v>178927.85630992366</v>
          </cell>
          <cell r="AC50">
            <v>169073.76593451854</v>
          </cell>
          <cell r="AD50">
            <v>173033.25224571911</v>
          </cell>
          <cell r="AE50" t="str">
            <v>L6Z : Dirigeants d’entreprises</v>
          </cell>
        </row>
        <row r="51">
          <cell r="A51" t="str">
            <v>M0Z</v>
          </cell>
          <cell r="B51">
            <v>47000.000000000131</v>
          </cell>
          <cell r="C51">
            <v>45000.000000000407</v>
          </cell>
          <cell r="D51">
            <v>41000</v>
          </cell>
          <cell r="E51">
            <v>36999.999999999927</v>
          </cell>
          <cell r="F51">
            <v>28000.000000029275</v>
          </cell>
          <cell r="G51">
            <v>31000.000000005661</v>
          </cell>
          <cell r="H51">
            <v>36000.000000000728</v>
          </cell>
          <cell r="I51">
            <v>47999.999999999898</v>
          </cell>
          <cell r="J51">
            <v>48999.999999999847</v>
          </cell>
          <cell r="K51">
            <v>48999.999999999847</v>
          </cell>
          <cell r="L51">
            <v>45000.000000000386</v>
          </cell>
          <cell r="M51">
            <v>46000.000000000342</v>
          </cell>
          <cell r="N51">
            <v>44999.99999999992</v>
          </cell>
          <cell r="O51">
            <v>37000.00000000016</v>
          </cell>
          <cell r="P51">
            <v>32000</v>
          </cell>
          <cell r="Q51">
            <v>27999.999999999709</v>
          </cell>
          <cell r="R51">
            <v>31999.999999999902</v>
          </cell>
          <cell r="S51">
            <v>35000</v>
          </cell>
          <cell r="T51">
            <v>36000.000000000065</v>
          </cell>
          <cell r="U51">
            <v>35999.999999999593</v>
          </cell>
          <cell r="V51">
            <v>37999.999999998108</v>
          </cell>
          <cell r="W51">
            <v>39573.673744575462</v>
          </cell>
          <cell r="X51">
            <v>38781.592635921807</v>
          </cell>
          <cell r="Y51">
            <v>36900.566178760222</v>
          </cell>
          <cell r="Z51">
            <v>34804.570654827105</v>
          </cell>
          <cell r="AA51">
            <v>28394.30721870247</v>
          </cell>
          <cell r="AB51">
            <v>32059.15482311499</v>
          </cell>
          <cell r="AC51">
            <v>37889.804314099274</v>
          </cell>
          <cell r="AD51">
            <v>39994.309990948525</v>
          </cell>
          <cell r="AE51" t="str">
            <v>M0Z : Employés et opérateurs de l’informatique</v>
          </cell>
        </row>
        <row r="52">
          <cell r="A52" t="str">
            <v>M1Z</v>
          </cell>
          <cell r="B52">
            <v>130999.99999999888</v>
          </cell>
          <cell r="C52">
            <v>121000.00000000121</v>
          </cell>
          <cell r="D52">
            <v>132000.00000000073</v>
          </cell>
          <cell r="E52">
            <v>151000</v>
          </cell>
          <cell r="F52">
            <v>147000</v>
          </cell>
          <cell r="G52">
            <v>141000</v>
          </cell>
          <cell r="H52">
            <v>139000</v>
          </cell>
          <cell r="I52">
            <v>142000</v>
          </cell>
          <cell r="J52">
            <v>139000</v>
          </cell>
          <cell r="K52">
            <v>131999.99999999732</v>
          </cell>
          <cell r="L52">
            <v>142999.99999999921</v>
          </cell>
          <cell r="M52">
            <v>145000.00000000143</v>
          </cell>
          <cell r="N52">
            <v>128000.00000000146</v>
          </cell>
          <cell r="O52">
            <v>135999.99999999878</v>
          </cell>
          <cell r="P52">
            <v>126000.0000000023</v>
          </cell>
          <cell r="Q52">
            <v>126000</v>
          </cell>
          <cell r="R52">
            <v>120000.00000000079</v>
          </cell>
          <cell r="S52">
            <v>157000</v>
          </cell>
          <cell r="T52">
            <v>164000.00000000067</v>
          </cell>
          <cell r="U52">
            <v>164000</v>
          </cell>
          <cell r="V52">
            <v>167999.99999999683</v>
          </cell>
          <cell r="W52">
            <v>165208.64050326394</v>
          </cell>
          <cell r="X52">
            <v>177324.84608257579</v>
          </cell>
          <cell r="Y52">
            <v>168897.10683828691</v>
          </cell>
          <cell r="Z52">
            <v>137515.59125955126</v>
          </cell>
          <cell r="AA52">
            <v>138889.08182437182</v>
          </cell>
          <cell r="AB52">
            <v>181862.75290606348</v>
          </cell>
          <cell r="AC52">
            <v>176466.17286522992</v>
          </cell>
          <cell r="AD52">
            <v>156214.5154498537</v>
          </cell>
          <cell r="AE52" t="str">
            <v>M1Z : Tech. de informatique et télécom</v>
          </cell>
        </row>
        <row r="53">
          <cell r="A53" t="str">
            <v>M2Z</v>
          </cell>
          <cell r="B53">
            <v>40000.000000000487</v>
          </cell>
          <cell r="C53">
            <v>52000</v>
          </cell>
          <cell r="D53">
            <v>56000.000000000371</v>
          </cell>
          <cell r="E53">
            <v>55999.999999999221</v>
          </cell>
          <cell r="F53">
            <v>58000.000000000131</v>
          </cell>
          <cell r="G53">
            <v>63000.000000000211</v>
          </cell>
          <cell r="H53">
            <v>83000.00000000032</v>
          </cell>
          <cell r="I53">
            <v>94999.999999999651</v>
          </cell>
          <cell r="J53">
            <v>102000</v>
          </cell>
          <cell r="K53">
            <v>111999.99999999924</v>
          </cell>
          <cell r="L53">
            <v>130000</v>
          </cell>
          <cell r="M53">
            <v>128000.00000000221</v>
          </cell>
          <cell r="N53">
            <v>138000.00000000227</v>
          </cell>
          <cell r="O53">
            <v>133000</v>
          </cell>
          <cell r="P53">
            <v>130000</v>
          </cell>
          <cell r="Q53">
            <v>147999.99999999892</v>
          </cell>
          <cell r="R53">
            <v>150000</v>
          </cell>
          <cell r="S53">
            <v>183000</v>
          </cell>
          <cell r="T53">
            <v>193000.00000000128</v>
          </cell>
          <cell r="U53">
            <v>251000</v>
          </cell>
          <cell r="V53">
            <v>261000</v>
          </cell>
          <cell r="W53">
            <v>266964.96079808928</v>
          </cell>
          <cell r="X53">
            <v>282390.84960002656</v>
          </cell>
          <cell r="Y53">
            <v>322577.31892969407</v>
          </cell>
          <cell r="Z53">
            <v>350707.60363056965</v>
          </cell>
          <cell r="AA53">
            <v>318038.21089599206</v>
          </cell>
          <cell r="AB53">
            <v>295787.96242935333</v>
          </cell>
          <cell r="AC53">
            <v>334277.42725241173</v>
          </cell>
          <cell r="AD53">
            <v>343827.47127320268</v>
          </cell>
          <cell r="AE53" t="str">
            <v>M2Z : Ingénieurs informatique et télécom</v>
          </cell>
        </row>
        <row r="54">
          <cell r="A54" t="str">
            <v>N0Z</v>
          </cell>
          <cell r="B54">
            <v>110000.00000000122</v>
          </cell>
          <cell r="C54">
            <v>137000.00000000052</v>
          </cell>
          <cell r="D54">
            <v>155000</v>
          </cell>
          <cell r="E54">
            <v>142999.99999999916</v>
          </cell>
          <cell r="F54">
            <v>161000</v>
          </cell>
          <cell r="G54">
            <v>155000</v>
          </cell>
          <cell r="H54">
            <v>154000.00000000122</v>
          </cell>
          <cell r="I54">
            <v>159999.99999999878</v>
          </cell>
          <cell r="J54">
            <v>171000.00000000073</v>
          </cell>
          <cell r="K54">
            <v>163999.99999999878</v>
          </cell>
          <cell r="L54">
            <v>190000</v>
          </cell>
          <cell r="M54">
            <v>190000.00000000128</v>
          </cell>
          <cell r="N54">
            <v>189000.00000000378</v>
          </cell>
          <cell r="O54">
            <v>209000.00000000163</v>
          </cell>
          <cell r="P54">
            <v>215000</v>
          </cell>
          <cell r="Q54">
            <v>207000</v>
          </cell>
          <cell r="R54">
            <v>221999.99999999817</v>
          </cell>
          <cell r="S54">
            <v>232999.99999999881</v>
          </cell>
          <cell r="T54">
            <v>244000.00000000058</v>
          </cell>
          <cell r="U54">
            <v>242999.99999999919</v>
          </cell>
          <cell r="V54">
            <v>253000</v>
          </cell>
          <cell r="W54">
            <v>258752.07085378453</v>
          </cell>
          <cell r="X54">
            <v>276096.38185518724</v>
          </cell>
          <cell r="Y54">
            <v>286593.23248848756</v>
          </cell>
          <cell r="Z54">
            <v>298239.58365504816</v>
          </cell>
          <cell r="AA54">
            <v>326679.41613571107</v>
          </cell>
          <cell r="AB54">
            <v>376898.78421391244</v>
          </cell>
          <cell r="AC54">
            <v>358256.30138726498</v>
          </cell>
          <cell r="AD54">
            <v>347869.18617863453</v>
          </cell>
          <cell r="AE54" t="str">
            <v>N0Z : Personnels d’études et de recherche</v>
          </cell>
        </row>
        <row r="55">
          <cell r="A55" t="str">
            <v>P0Z</v>
          </cell>
          <cell r="B55">
            <v>830000.00000001094</v>
          </cell>
          <cell r="C55">
            <v>806999.99999999895</v>
          </cell>
          <cell r="D55">
            <v>789999.99999999849</v>
          </cell>
          <cell r="E55">
            <v>808999.99999999639</v>
          </cell>
          <cell r="F55">
            <v>863000.00000000291</v>
          </cell>
          <cell r="G55">
            <v>837000.00000000093</v>
          </cell>
          <cell r="H55">
            <v>863999.99999999802</v>
          </cell>
          <cell r="I55">
            <v>858000.00000000151</v>
          </cell>
          <cell r="J55">
            <v>888999.99999998824</v>
          </cell>
          <cell r="K55">
            <v>819000.00000000151</v>
          </cell>
          <cell r="L55">
            <v>848000.00000000664</v>
          </cell>
          <cell r="M55">
            <v>843999.99999999371</v>
          </cell>
          <cell r="N55">
            <v>849000.00000000885</v>
          </cell>
          <cell r="O55">
            <v>869000.00000000268</v>
          </cell>
          <cell r="P55">
            <v>884999.99999999604</v>
          </cell>
          <cell r="Q55">
            <v>853999.99999999884</v>
          </cell>
          <cell r="R55">
            <v>851999.99999999593</v>
          </cell>
          <cell r="S55">
            <v>844000.00000000338</v>
          </cell>
          <cell r="T55">
            <v>906999.9999999936</v>
          </cell>
          <cell r="U55">
            <v>901999.99999999406</v>
          </cell>
          <cell r="V55">
            <v>893999.99999995844</v>
          </cell>
          <cell r="W55">
            <v>915239.96676118544</v>
          </cell>
          <cell r="X55">
            <v>906336.2071818416</v>
          </cell>
          <cell r="Y55">
            <v>892088.89241245703</v>
          </cell>
          <cell r="Z55">
            <v>896026.45895910612</v>
          </cell>
          <cell r="AA55">
            <v>947493.25283786957</v>
          </cell>
          <cell r="AB55">
            <v>942921.08708772634</v>
          </cell>
          <cell r="AC55">
            <v>889321.35702948226</v>
          </cell>
          <cell r="AD55">
            <v>864709.83150873531</v>
          </cell>
          <cell r="AE55" t="str">
            <v>P0Z : Employés adm. f.publique (C et ass)</v>
          </cell>
        </row>
        <row r="56">
          <cell r="A56" t="str">
            <v>P1Z</v>
          </cell>
          <cell r="B56">
            <v>378999.99999999866</v>
          </cell>
          <cell r="C56">
            <v>372000.00000000303</v>
          </cell>
          <cell r="D56">
            <v>359000</v>
          </cell>
          <cell r="E56">
            <v>364000.0000000014</v>
          </cell>
          <cell r="F56">
            <v>390999.99999999761</v>
          </cell>
          <cell r="G56">
            <v>380000.00000000175</v>
          </cell>
          <cell r="H56">
            <v>396999.99999999895</v>
          </cell>
          <cell r="I56">
            <v>404999.99999999825</v>
          </cell>
          <cell r="J56">
            <v>397000.00000000402</v>
          </cell>
          <cell r="K56">
            <v>396999.99999999418</v>
          </cell>
          <cell r="L56">
            <v>415000</v>
          </cell>
          <cell r="M56">
            <v>437000</v>
          </cell>
          <cell r="N56">
            <v>431000.00000000425</v>
          </cell>
          <cell r="O56">
            <v>401000</v>
          </cell>
          <cell r="P56">
            <v>399000.00000000373</v>
          </cell>
          <cell r="Q56">
            <v>393999.99999999854</v>
          </cell>
          <cell r="R56">
            <v>394000.00000000314</v>
          </cell>
          <cell r="S56">
            <v>397999.99999999901</v>
          </cell>
          <cell r="T56">
            <v>393999.99999999814</v>
          </cell>
          <cell r="U56">
            <v>411999.99999999703</v>
          </cell>
          <cell r="V56">
            <v>412000.00000000087</v>
          </cell>
          <cell r="W56">
            <v>412788.6305303488</v>
          </cell>
          <cell r="X56">
            <v>391557.66964279761</v>
          </cell>
          <cell r="Y56">
            <v>409981.20755331352</v>
          </cell>
          <cell r="Z56">
            <v>409730.67410172377</v>
          </cell>
          <cell r="AA56">
            <v>414367.94771925936</v>
          </cell>
          <cell r="AB56">
            <v>431545.06307619822</v>
          </cell>
          <cell r="AC56">
            <v>417753.09950475005</v>
          </cell>
          <cell r="AD56">
            <v>403799.47781397775</v>
          </cell>
          <cell r="AE56" t="str">
            <v>P1Z : Prof. interm. adm. f.publique (B et ass)</v>
          </cell>
        </row>
        <row r="57">
          <cell r="A57" t="str">
            <v>P2Z</v>
          </cell>
          <cell r="B57">
            <v>239000.00000000154</v>
          </cell>
          <cell r="C57">
            <v>263000.00000000134</v>
          </cell>
          <cell r="D57">
            <v>263000.00000000198</v>
          </cell>
          <cell r="E57">
            <v>250999.99999999788</v>
          </cell>
          <cell r="F57">
            <v>253000.00000000274</v>
          </cell>
          <cell r="G57">
            <v>258000.00000000137</v>
          </cell>
          <cell r="H57">
            <v>260000.00000000131</v>
          </cell>
          <cell r="I57">
            <v>262999.99999999674</v>
          </cell>
          <cell r="J57">
            <v>284999.99999999854</v>
          </cell>
          <cell r="K57">
            <v>276999.99999999872</v>
          </cell>
          <cell r="L57">
            <v>299000.00000000239</v>
          </cell>
          <cell r="M57">
            <v>302000.00000000175</v>
          </cell>
          <cell r="N57">
            <v>317000.00000000338</v>
          </cell>
          <cell r="O57">
            <v>319999.99999999593</v>
          </cell>
          <cell r="P57">
            <v>325000.00000000052</v>
          </cell>
          <cell r="Q57">
            <v>317999.99999999901</v>
          </cell>
          <cell r="R57">
            <v>331999.99999999721</v>
          </cell>
          <cell r="S57">
            <v>340999.99999999907</v>
          </cell>
          <cell r="T57">
            <v>344000.00000000268</v>
          </cell>
          <cell r="U57">
            <v>332000.00000000221</v>
          </cell>
          <cell r="V57">
            <v>367000</v>
          </cell>
          <cell r="W57">
            <v>377442.4969361035</v>
          </cell>
          <cell r="X57">
            <v>378209.05596122274</v>
          </cell>
          <cell r="Y57">
            <v>406578.15538747748</v>
          </cell>
          <cell r="Z57">
            <v>397486.78867598582</v>
          </cell>
          <cell r="AA57">
            <v>427955.06607072247</v>
          </cell>
          <cell r="AB57">
            <v>402896.32897112262</v>
          </cell>
          <cell r="AC57">
            <v>424717.41389898991</v>
          </cell>
          <cell r="AD57">
            <v>454468.33390642505</v>
          </cell>
          <cell r="AE57" t="str">
            <v>P2Z : Cadres de la f.publique (A et ass)</v>
          </cell>
        </row>
        <row r="58">
          <cell r="A58" t="str">
            <v>P3Z</v>
          </cell>
          <cell r="B58">
            <v>30000</v>
          </cell>
          <cell r="C58">
            <v>37000.000000000509</v>
          </cell>
          <cell r="D58">
            <v>39000.000000000429</v>
          </cell>
          <cell r="E58">
            <v>33999.999999999702</v>
          </cell>
          <cell r="F58">
            <v>35000</v>
          </cell>
          <cell r="G58">
            <v>34999.99999999992</v>
          </cell>
          <cell r="H58">
            <v>42000.000000000196</v>
          </cell>
          <cell r="I58">
            <v>36999.999999999927</v>
          </cell>
          <cell r="J58">
            <v>39999.999999999782</v>
          </cell>
          <cell r="K58">
            <v>47999.999999999687</v>
          </cell>
          <cell r="L58">
            <v>53000.000000000327</v>
          </cell>
          <cell r="M58">
            <v>53000.000000000575</v>
          </cell>
          <cell r="N58">
            <v>53000.0000000008</v>
          </cell>
          <cell r="O58">
            <v>62000.000000000306</v>
          </cell>
          <cell r="P58">
            <v>59000.000000000233</v>
          </cell>
          <cell r="Q58">
            <v>49999.999999999593</v>
          </cell>
          <cell r="R58">
            <v>49999.999999999753</v>
          </cell>
          <cell r="S58">
            <v>53000.000000000065</v>
          </cell>
          <cell r="T58">
            <v>58000.00000000024</v>
          </cell>
          <cell r="U58">
            <v>52999.999999999593</v>
          </cell>
          <cell r="V58">
            <v>51000.000000000342</v>
          </cell>
          <cell r="W58">
            <v>52886.558689569341</v>
          </cell>
          <cell r="X58">
            <v>57070.252040188578</v>
          </cell>
          <cell r="Y58">
            <v>59535.098347936</v>
          </cell>
          <cell r="Z58">
            <v>74574.017606179026</v>
          </cell>
          <cell r="AA58">
            <v>63406.556748966766</v>
          </cell>
          <cell r="AB58">
            <v>78421.756851587343</v>
          </cell>
          <cell r="AC58">
            <v>79930.766721670661</v>
          </cell>
          <cell r="AD58">
            <v>77546.21013045669</v>
          </cell>
          <cell r="AE58" t="str">
            <v>P3Z : Professionnels du droit (sauf juristes)</v>
          </cell>
        </row>
        <row r="59">
          <cell r="A59" t="str">
            <v>P4Z</v>
          </cell>
          <cell r="B59">
            <v>343000.00000003289</v>
          </cell>
          <cell r="C59">
            <v>330000.00000000821</v>
          </cell>
          <cell r="D59">
            <v>338000.00000002177</v>
          </cell>
          <cell r="E59">
            <v>358000.00000001304</v>
          </cell>
          <cell r="F59">
            <v>392000.00000002992</v>
          </cell>
          <cell r="G59">
            <v>392000.00000006001</v>
          </cell>
          <cell r="H59">
            <v>405000.00000000943</v>
          </cell>
          <cell r="I59">
            <v>414999.99999998213</v>
          </cell>
          <cell r="J59">
            <v>801999.99999999371</v>
          </cell>
          <cell r="K59">
            <v>753999.99999999313</v>
          </cell>
          <cell r="L59">
            <v>761999.99999999895</v>
          </cell>
          <cell r="M59">
            <v>745999.99999999523</v>
          </cell>
          <cell r="N59">
            <v>753000.00000000151</v>
          </cell>
          <cell r="O59">
            <v>717999.99999998743</v>
          </cell>
          <cell r="P59">
            <v>703999.9999999929</v>
          </cell>
          <cell r="Q59">
            <v>670000</v>
          </cell>
          <cell r="R59">
            <v>683000.00000000081</v>
          </cell>
          <cell r="S59">
            <v>553000</v>
          </cell>
          <cell r="T59">
            <v>536000.0000000021</v>
          </cell>
          <cell r="U59">
            <v>480999.99999999505</v>
          </cell>
          <cell r="V59">
            <v>398000.55556979176</v>
          </cell>
          <cell r="W59">
            <v>403615.5192733169</v>
          </cell>
          <cell r="X59">
            <v>424610.29437942611</v>
          </cell>
          <cell r="Y59">
            <v>433425.45357552386</v>
          </cell>
          <cell r="Z59">
            <v>410921.13433919509</v>
          </cell>
          <cell r="AA59">
            <v>463613.6911643559</v>
          </cell>
          <cell r="AB59">
            <v>423077.95619524189</v>
          </cell>
          <cell r="AC59">
            <v>378911.85917544377</v>
          </cell>
          <cell r="AD59">
            <v>372930.34504760563</v>
          </cell>
          <cell r="AE59" t="str">
            <v>P4Z : Armée, police, pompiers</v>
          </cell>
        </row>
        <row r="60">
          <cell r="A60" t="str">
            <v>Q0Z</v>
          </cell>
          <cell r="B60">
            <v>330000.00000000087</v>
          </cell>
          <cell r="C60">
            <v>359000.00000000471</v>
          </cell>
          <cell r="D60">
            <v>362000.00000000192</v>
          </cell>
          <cell r="E60">
            <v>358000</v>
          </cell>
          <cell r="F60">
            <v>354999.99999999878</v>
          </cell>
          <cell r="G60">
            <v>372000.00000000198</v>
          </cell>
          <cell r="H60">
            <v>369999.99999999936</v>
          </cell>
          <cell r="I60">
            <v>359999.99999999919</v>
          </cell>
          <cell r="J60">
            <v>372999.9999999982</v>
          </cell>
          <cell r="K60">
            <v>347000</v>
          </cell>
          <cell r="L60">
            <v>354000.00000000349</v>
          </cell>
          <cell r="M60">
            <v>353999.99999999924</v>
          </cell>
          <cell r="N60">
            <v>319000</v>
          </cell>
          <cell r="O60">
            <v>321999.99999999843</v>
          </cell>
          <cell r="P60">
            <v>320000</v>
          </cell>
          <cell r="Q60">
            <v>306999.99999999703</v>
          </cell>
          <cell r="R60">
            <v>312999.99999999616</v>
          </cell>
          <cell r="S60">
            <v>304000.0000000014</v>
          </cell>
          <cell r="T60">
            <v>293000.00000000198</v>
          </cell>
          <cell r="U60">
            <v>296999.99999999948</v>
          </cell>
          <cell r="V60">
            <v>302999.99999998778</v>
          </cell>
          <cell r="W60">
            <v>310425.15492721717</v>
          </cell>
          <cell r="X60">
            <v>278964.26506953314</v>
          </cell>
          <cell r="Y60">
            <v>295845.51911491004</v>
          </cell>
          <cell r="Z60">
            <v>320165.97317172779</v>
          </cell>
          <cell r="AA60">
            <v>296639.4508797155</v>
          </cell>
          <cell r="AB60">
            <v>299036.64701312495</v>
          </cell>
          <cell r="AC60">
            <v>296772.78090796387</v>
          </cell>
          <cell r="AD60">
            <v>278294.47302269447</v>
          </cell>
          <cell r="AE60" t="str">
            <v>Q0Z : Employés de la banque et assurances</v>
          </cell>
        </row>
        <row r="61">
          <cell r="A61" t="str">
            <v>Q1Z</v>
          </cell>
          <cell r="B61">
            <v>99999.999999999709</v>
          </cell>
          <cell r="C61">
            <v>103000.00000000095</v>
          </cell>
          <cell r="D61">
            <v>109000.00000000124</v>
          </cell>
          <cell r="E61">
            <v>118999.9999999994</v>
          </cell>
          <cell r="F61">
            <v>124000</v>
          </cell>
          <cell r="G61">
            <v>139000.00000000084</v>
          </cell>
          <cell r="H61">
            <v>151000</v>
          </cell>
          <cell r="I61">
            <v>153000</v>
          </cell>
          <cell r="J61">
            <v>150000</v>
          </cell>
          <cell r="K61">
            <v>155999.9999999986</v>
          </cell>
          <cell r="L61">
            <v>159000.00000000058</v>
          </cell>
          <cell r="M61">
            <v>165000.00000000285</v>
          </cell>
          <cell r="N61">
            <v>164000.00000000154</v>
          </cell>
          <cell r="O61">
            <v>164999.99999999919</v>
          </cell>
          <cell r="P61">
            <v>163999.9999999993</v>
          </cell>
          <cell r="Q61">
            <v>161999.99999999904</v>
          </cell>
          <cell r="R61">
            <v>171000</v>
          </cell>
          <cell r="S61">
            <v>162000.00000000131</v>
          </cell>
          <cell r="T61">
            <v>172999.99999999901</v>
          </cell>
          <cell r="U61">
            <v>160999.99999999808</v>
          </cell>
          <cell r="V61">
            <v>180000.00000000122</v>
          </cell>
          <cell r="W61">
            <v>179907.70208914118</v>
          </cell>
          <cell r="X61">
            <v>174231.51515969518</v>
          </cell>
          <cell r="Y61">
            <v>187377.41430168966</v>
          </cell>
          <cell r="Z61">
            <v>194026.43801812929</v>
          </cell>
          <cell r="AA61">
            <v>188781.72039235735</v>
          </cell>
          <cell r="AB61">
            <v>213659.45163106077</v>
          </cell>
          <cell r="AC61">
            <v>221055.83192578275</v>
          </cell>
          <cell r="AD61">
            <v>199852.55093378929</v>
          </cell>
          <cell r="AE61" t="str">
            <v>Q1Z : Tech. de la banque et assurances</v>
          </cell>
        </row>
        <row r="62">
          <cell r="A62" t="str">
            <v>Q2Z</v>
          </cell>
          <cell r="B62">
            <v>147000</v>
          </cell>
          <cell r="C62">
            <v>146000</v>
          </cell>
          <cell r="D62">
            <v>155000.0000000007</v>
          </cell>
          <cell r="E62">
            <v>152999.99999999843</v>
          </cell>
          <cell r="F62">
            <v>185000.00000000134</v>
          </cell>
          <cell r="G62">
            <v>179000</v>
          </cell>
          <cell r="H62">
            <v>181000.00000000311</v>
          </cell>
          <cell r="I62">
            <v>164999.9999999986</v>
          </cell>
          <cell r="J62">
            <v>178000.00000000114</v>
          </cell>
          <cell r="K62">
            <v>169999.99999999863</v>
          </cell>
          <cell r="L62">
            <v>178000</v>
          </cell>
          <cell r="M62">
            <v>177000.0000000007</v>
          </cell>
          <cell r="N62">
            <v>172000.00000000163</v>
          </cell>
          <cell r="O62">
            <v>175999.99999999866</v>
          </cell>
          <cell r="P62">
            <v>185999.99999999948</v>
          </cell>
          <cell r="Q62">
            <v>182999.9999999993</v>
          </cell>
          <cell r="R62">
            <v>191999.99999999889</v>
          </cell>
          <cell r="S62">
            <v>185000.00000000064</v>
          </cell>
          <cell r="T62">
            <v>172000.00000000143</v>
          </cell>
          <cell r="U62">
            <v>181000</v>
          </cell>
          <cell r="V62">
            <v>194000.00000000346</v>
          </cell>
          <cell r="W62">
            <v>198700.74729178497</v>
          </cell>
          <cell r="X62">
            <v>194490.27794093831</v>
          </cell>
          <cell r="Y62">
            <v>234074.32613685119</v>
          </cell>
          <cell r="Z62">
            <v>254091.47142240597</v>
          </cell>
          <cell r="AA62">
            <v>257739.81165251735</v>
          </cell>
          <cell r="AB62">
            <v>257388.139950229</v>
          </cell>
          <cell r="AC62">
            <v>273769.89132025494</v>
          </cell>
          <cell r="AD62">
            <v>284497.62463783298</v>
          </cell>
          <cell r="AE62" t="str">
            <v>Q2Z : Cadres de la banque et assurances</v>
          </cell>
        </row>
        <row r="63">
          <cell r="A63" t="str">
            <v>R0Z</v>
          </cell>
          <cell r="B63">
            <v>256000.0000000018</v>
          </cell>
          <cell r="C63">
            <v>250999.9999999991</v>
          </cell>
          <cell r="D63">
            <v>251000.0000000023</v>
          </cell>
          <cell r="E63">
            <v>263000</v>
          </cell>
          <cell r="F63">
            <v>266000.00000000087</v>
          </cell>
          <cell r="G63">
            <v>271000.0000000021</v>
          </cell>
          <cell r="H63">
            <v>273000</v>
          </cell>
          <cell r="I63">
            <v>270999.99999999878</v>
          </cell>
          <cell r="J63">
            <v>254000.00000000175</v>
          </cell>
          <cell r="K63">
            <v>252000</v>
          </cell>
          <cell r="L63">
            <v>244000.00000000309</v>
          </cell>
          <cell r="M63">
            <v>270000.00000000326</v>
          </cell>
          <cell r="N63">
            <v>284000.0000000007</v>
          </cell>
          <cell r="O63">
            <v>276000.00000000128</v>
          </cell>
          <cell r="P63">
            <v>279000.00000000192</v>
          </cell>
          <cell r="Q63">
            <v>293999.99999999907</v>
          </cell>
          <cell r="R63">
            <v>299000.00000000227</v>
          </cell>
          <cell r="S63">
            <v>304000</v>
          </cell>
          <cell r="T63">
            <v>296000.00000000233</v>
          </cell>
          <cell r="U63">
            <v>310000</v>
          </cell>
          <cell r="V63">
            <v>314999.99999999616</v>
          </cell>
          <cell r="W63">
            <v>307311.33068841533</v>
          </cell>
          <cell r="X63">
            <v>327616.39632127091</v>
          </cell>
          <cell r="Y63">
            <v>321318.52298640169</v>
          </cell>
          <cell r="Z63">
            <v>324736.66460783535</v>
          </cell>
          <cell r="AA63">
            <v>334330.0062430682</v>
          </cell>
          <cell r="AB63">
            <v>311219.6809629231</v>
          </cell>
          <cell r="AC63">
            <v>282442.84952146211</v>
          </cell>
          <cell r="AD63">
            <v>307810.24913846276</v>
          </cell>
          <cell r="AE63" t="str">
            <v>R0Z : Caissiers, employés de libre service</v>
          </cell>
        </row>
        <row r="64">
          <cell r="A64" t="str">
            <v>R1Z</v>
          </cell>
          <cell r="B64">
            <v>692000.00000000221</v>
          </cell>
          <cell r="C64">
            <v>677000.00000000175</v>
          </cell>
          <cell r="D64">
            <v>696999.99999999721</v>
          </cell>
          <cell r="E64">
            <v>698999.99999999825</v>
          </cell>
          <cell r="F64">
            <v>694000</v>
          </cell>
          <cell r="G64">
            <v>678999.99999999802</v>
          </cell>
          <cell r="H64">
            <v>699000.00000000524</v>
          </cell>
          <cell r="I64">
            <v>729999.99999999581</v>
          </cell>
          <cell r="J64">
            <v>723999.99999999721</v>
          </cell>
          <cell r="K64">
            <v>693999.99999999674</v>
          </cell>
          <cell r="L64">
            <v>667000.00000000629</v>
          </cell>
          <cell r="M64">
            <v>674000.00000000605</v>
          </cell>
          <cell r="N64">
            <v>685999.99999999651</v>
          </cell>
          <cell r="O64">
            <v>713000.00000000268</v>
          </cell>
          <cell r="P64">
            <v>713000.00000000454</v>
          </cell>
          <cell r="Q64">
            <v>693999.99999999476</v>
          </cell>
          <cell r="R64">
            <v>695000.00000000151</v>
          </cell>
          <cell r="S64">
            <v>753999.99999999674</v>
          </cell>
          <cell r="T64">
            <v>781000.00000000291</v>
          </cell>
          <cell r="U64">
            <v>787999.99999999744</v>
          </cell>
          <cell r="V64">
            <v>785999.99999997858</v>
          </cell>
          <cell r="W64">
            <v>787337.42011198495</v>
          </cell>
          <cell r="X64">
            <v>761580.62557312648</v>
          </cell>
          <cell r="Y64">
            <v>782630.98553574493</v>
          </cell>
          <cell r="Z64">
            <v>817897.09748618014</v>
          </cell>
          <cell r="AA64">
            <v>845495.48956869659</v>
          </cell>
          <cell r="AB64">
            <v>831241.15636790032</v>
          </cell>
          <cell r="AC64">
            <v>879085.93276568805</v>
          </cell>
          <cell r="AD64">
            <v>846397.57246745587</v>
          </cell>
          <cell r="AE64" t="str">
            <v>R1Z : Vendeurs</v>
          </cell>
        </row>
        <row r="65">
          <cell r="A65" t="str">
            <v>R2Z</v>
          </cell>
          <cell r="B65">
            <v>342000</v>
          </cell>
          <cell r="C65">
            <v>370000.00000000221</v>
          </cell>
          <cell r="D65">
            <v>378000.00000000076</v>
          </cell>
          <cell r="E65">
            <v>361000</v>
          </cell>
          <cell r="F65">
            <v>375000</v>
          </cell>
          <cell r="G65">
            <v>398000.00000000163</v>
          </cell>
          <cell r="H65">
            <v>425000</v>
          </cell>
          <cell r="I65">
            <v>427999.99999999721</v>
          </cell>
          <cell r="J65">
            <v>421000.00000000274</v>
          </cell>
          <cell r="K65">
            <v>411999.99999999622</v>
          </cell>
          <cell r="L65">
            <v>424000.00000000163</v>
          </cell>
          <cell r="M65">
            <v>435000.00000000565</v>
          </cell>
          <cell r="N65">
            <v>465000</v>
          </cell>
          <cell r="O65">
            <v>477999.99999999709</v>
          </cell>
          <cell r="P65">
            <v>479000.00000000611</v>
          </cell>
          <cell r="Q65">
            <v>447999.9999999975</v>
          </cell>
          <cell r="R65">
            <v>461000.00000000157</v>
          </cell>
          <cell r="S65">
            <v>470000</v>
          </cell>
          <cell r="T65">
            <v>499000</v>
          </cell>
          <cell r="U65">
            <v>480999.99999999721</v>
          </cell>
          <cell r="V65">
            <v>509999.99999999575</v>
          </cell>
          <cell r="W65">
            <v>504831.55292992562</v>
          </cell>
          <cell r="X65">
            <v>506119.79219965311</v>
          </cell>
          <cell r="Y65">
            <v>475120.48507233773</v>
          </cell>
          <cell r="Z65">
            <v>490436.88820434094</v>
          </cell>
          <cell r="AA65">
            <v>490405.46128428658</v>
          </cell>
          <cell r="AB65">
            <v>541136.19509441266</v>
          </cell>
          <cell r="AC65">
            <v>544778.84806836233</v>
          </cell>
          <cell r="AD65">
            <v>543293.28068716731</v>
          </cell>
          <cell r="AE65" t="str">
            <v>R2Z : Attachés commerciaux et représentants</v>
          </cell>
        </row>
        <row r="66">
          <cell r="A66" t="str">
            <v>R3Z</v>
          </cell>
          <cell r="B66">
            <v>579000.00000000151</v>
          </cell>
          <cell r="C66">
            <v>611000.00000000151</v>
          </cell>
          <cell r="D66">
            <v>592000.00000000151</v>
          </cell>
          <cell r="E66">
            <v>559000.00000000477</v>
          </cell>
          <cell r="F66">
            <v>591999.99999999779</v>
          </cell>
          <cell r="G66">
            <v>589000.00000000733</v>
          </cell>
          <cell r="H66">
            <v>607000.00000000489</v>
          </cell>
          <cell r="I66">
            <v>602000.00000000081</v>
          </cell>
          <cell r="J66">
            <v>621000.00000000454</v>
          </cell>
          <cell r="K66">
            <v>610999.99999999022</v>
          </cell>
          <cell r="L66">
            <v>588000.00000000652</v>
          </cell>
          <cell r="M66">
            <v>576000.00000000524</v>
          </cell>
          <cell r="N66">
            <v>561000.00000000221</v>
          </cell>
          <cell r="O66">
            <v>567999.99999999581</v>
          </cell>
          <cell r="P66">
            <v>566000.0000000007</v>
          </cell>
          <cell r="Q66">
            <v>566000.00000000419</v>
          </cell>
          <cell r="R66">
            <v>571000.00000001013</v>
          </cell>
          <cell r="S66">
            <v>556999.99999999674</v>
          </cell>
          <cell r="T66">
            <v>514999.99999999511</v>
          </cell>
          <cell r="U66">
            <v>533999.99999999872</v>
          </cell>
          <cell r="V66">
            <v>522000.00000000215</v>
          </cell>
          <cell r="W66">
            <v>530327.31927252421</v>
          </cell>
          <cell r="X66">
            <v>529302.79752709693</v>
          </cell>
          <cell r="Y66">
            <v>563832.24759353988</v>
          </cell>
          <cell r="Z66">
            <v>544562.5376587779</v>
          </cell>
          <cell r="AA66">
            <v>587410.25655026699</v>
          </cell>
          <cell r="AB66">
            <v>547534.09142085642</v>
          </cell>
          <cell r="AC66">
            <v>577465.94467479934</v>
          </cell>
          <cell r="AD66">
            <v>602686.01828254911</v>
          </cell>
          <cell r="AE66" t="str">
            <v>R3Z : Maît. des magasins, int. du commerce</v>
          </cell>
        </row>
        <row r="67">
          <cell r="A67" t="str">
            <v>R4Z</v>
          </cell>
          <cell r="B67">
            <v>268000.00000000163</v>
          </cell>
          <cell r="C67">
            <v>273000</v>
          </cell>
          <cell r="D67">
            <v>265000.00000000157</v>
          </cell>
          <cell r="E67">
            <v>261999.9999999991</v>
          </cell>
          <cell r="F67">
            <v>274000.0000000014</v>
          </cell>
          <cell r="G67">
            <v>282000</v>
          </cell>
          <cell r="H67">
            <v>293000.00000000332</v>
          </cell>
          <cell r="I67">
            <v>304999.99999999878</v>
          </cell>
          <cell r="J67">
            <v>325999.99999999924</v>
          </cell>
          <cell r="K67">
            <v>349999.99999999907</v>
          </cell>
          <cell r="L67">
            <v>359000</v>
          </cell>
          <cell r="M67">
            <v>357000.00000000274</v>
          </cell>
          <cell r="N67">
            <v>370000.0000000021</v>
          </cell>
          <cell r="O67">
            <v>362999.99999999907</v>
          </cell>
          <cell r="P67">
            <v>370000.00000000146</v>
          </cell>
          <cell r="Q67">
            <v>354999.99999999662</v>
          </cell>
          <cell r="R67">
            <v>367999.99999999726</v>
          </cell>
          <cell r="S67">
            <v>364999.99999999901</v>
          </cell>
          <cell r="T67">
            <v>406000.00000000448</v>
          </cell>
          <cell r="U67">
            <v>408999.9999999975</v>
          </cell>
          <cell r="V67">
            <v>432000.00000000559</v>
          </cell>
          <cell r="W67">
            <v>442590.68807581713</v>
          </cell>
          <cell r="X67">
            <v>462783.80932319333</v>
          </cell>
          <cell r="Y67">
            <v>451011.98142971098</v>
          </cell>
          <cell r="Z67">
            <v>494237.57206325239</v>
          </cell>
          <cell r="AA67">
            <v>519410.25212222879</v>
          </cell>
          <cell r="AB67">
            <v>523360.89053764334</v>
          </cell>
          <cell r="AC67">
            <v>511037.10784806369</v>
          </cell>
          <cell r="AD67">
            <v>518234.76368446834</v>
          </cell>
          <cell r="AE67" t="str">
            <v>R4Z : Cadres commerciaux et technico-com.</v>
          </cell>
        </row>
        <row r="68">
          <cell r="A68" t="str">
            <v>S0Z</v>
          </cell>
          <cell r="B68">
            <v>303000</v>
          </cell>
          <cell r="C68">
            <v>306000</v>
          </cell>
          <cell r="D68">
            <v>290000</v>
          </cell>
          <cell r="E68">
            <v>299999.99999999796</v>
          </cell>
          <cell r="F68">
            <v>298999.99999999924</v>
          </cell>
          <cell r="G68">
            <v>285999.9999999993</v>
          </cell>
          <cell r="H68">
            <v>290000.00000000361</v>
          </cell>
          <cell r="I68">
            <v>287999.99999999825</v>
          </cell>
          <cell r="J68">
            <v>293999.99999999936</v>
          </cell>
          <cell r="K68">
            <v>267999.99999999854</v>
          </cell>
          <cell r="L68">
            <v>263000.00000000093</v>
          </cell>
          <cell r="M68">
            <v>244000.00000000058</v>
          </cell>
          <cell r="N68">
            <v>253000.00000000131</v>
          </cell>
          <cell r="O68">
            <v>229000.00000000108</v>
          </cell>
          <cell r="P68">
            <v>234999.99999999921</v>
          </cell>
          <cell r="Q68">
            <v>246999.99999999843</v>
          </cell>
          <cell r="R68">
            <v>252000.00000000134</v>
          </cell>
          <cell r="S68">
            <v>267999.99999999866</v>
          </cell>
          <cell r="T68">
            <v>267999.99999999878</v>
          </cell>
          <cell r="U68">
            <v>255000.00000000114</v>
          </cell>
          <cell r="V68">
            <v>255999.99999999808</v>
          </cell>
          <cell r="W68">
            <v>257321.44583941367</v>
          </cell>
          <cell r="X68">
            <v>236593.87674195424</v>
          </cell>
          <cell r="Y68">
            <v>262131.96124148293</v>
          </cell>
          <cell r="Z68">
            <v>258088.00894583011</v>
          </cell>
          <cell r="AA68">
            <v>275017.18231971591</v>
          </cell>
          <cell r="AB68">
            <v>243236.34513340032</v>
          </cell>
          <cell r="AC68">
            <v>263029.60871235217</v>
          </cell>
          <cell r="AD68">
            <v>243138.76262343361</v>
          </cell>
          <cell r="AE68" t="str">
            <v>S0Z : Bouchers, charcutiers, boulangers</v>
          </cell>
        </row>
        <row r="69">
          <cell r="A69" t="str">
            <v>S1Z</v>
          </cell>
          <cell r="B69">
            <v>257000.00000170429</v>
          </cell>
          <cell r="C69">
            <v>258000.00000143304</v>
          </cell>
          <cell r="D69">
            <v>272000.00000009401</v>
          </cell>
          <cell r="E69">
            <v>266000.00000027334</v>
          </cell>
          <cell r="F69">
            <v>269000.00000014238</v>
          </cell>
          <cell r="G69">
            <v>266000.00000024604</v>
          </cell>
          <cell r="H69">
            <v>278000.00000003277</v>
          </cell>
          <cell r="I69">
            <v>285000.00000001129</v>
          </cell>
          <cell r="J69">
            <v>286999.99999999913</v>
          </cell>
          <cell r="K69">
            <v>282999.99999999773</v>
          </cell>
          <cell r="L69">
            <v>278999.99999999814</v>
          </cell>
          <cell r="M69">
            <v>279000.00000000146</v>
          </cell>
          <cell r="N69">
            <v>282000</v>
          </cell>
          <cell r="O69">
            <v>279999.99999999831</v>
          </cell>
          <cell r="P69">
            <v>278000.00000000081</v>
          </cell>
          <cell r="Q69">
            <v>285000.00000000239</v>
          </cell>
          <cell r="R69">
            <v>288999.99999999895</v>
          </cell>
          <cell r="S69">
            <v>294999.9999999986</v>
          </cell>
          <cell r="T69">
            <v>312000.00000000087</v>
          </cell>
          <cell r="U69">
            <v>304999.99999999895</v>
          </cell>
          <cell r="V69">
            <v>308999.99999999686</v>
          </cell>
          <cell r="W69">
            <v>307095.64394141478</v>
          </cell>
          <cell r="X69">
            <v>308963.71349931427</v>
          </cell>
          <cell r="Y69">
            <v>308844.04705755803</v>
          </cell>
          <cell r="Z69">
            <v>333058.00201163813</v>
          </cell>
          <cell r="AA69">
            <v>339145.76828782208</v>
          </cell>
          <cell r="AB69">
            <v>301927.77502016199</v>
          </cell>
          <cell r="AC69">
            <v>337079.17802550539</v>
          </cell>
          <cell r="AD69">
            <v>349180.84024279739</v>
          </cell>
          <cell r="AE69" t="str">
            <v>S1Z : Cuisiniers et aides de cuisine</v>
          </cell>
        </row>
        <row r="70">
          <cell r="A70" t="str">
            <v>S2Z</v>
          </cell>
          <cell r="B70">
            <v>177000</v>
          </cell>
          <cell r="C70">
            <v>178000</v>
          </cell>
          <cell r="D70">
            <v>189000.00000000134</v>
          </cell>
          <cell r="E70">
            <v>203999.99999999828</v>
          </cell>
          <cell r="F70">
            <v>221000.00000000163</v>
          </cell>
          <cell r="G70">
            <v>237000.00000000183</v>
          </cell>
          <cell r="H70">
            <v>246000</v>
          </cell>
          <cell r="I70">
            <v>263999.99999999884</v>
          </cell>
          <cell r="J70">
            <v>247000.00000000058</v>
          </cell>
          <cell r="K70">
            <v>247999.9999999986</v>
          </cell>
          <cell r="L70">
            <v>283000.00000000384</v>
          </cell>
          <cell r="M70">
            <v>309000.00000000285</v>
          </cell>
          <cell r="N70">
            <v>291999.99999999942</v>
          </cell>
          <cell r="O70">
            <v>311000.00000000151</v>
          </cell>
          <cell r="P70">
            <v>308000.0000000014</v>
          </cell>
          <cell r="Q70">
            <v>304000</v>
          </cell>
          <cell r="R70">
            <v>302000.00000000076</v>
          </cell>
          <cell r="S70">
            <v>323999.99999999825</v>
          </cell>
          <cell r="T70">
            <v>313000.00000000343</v>
          </cell>
          <cell r="U70">
            <v>327999.99999999854</v>
          </cell>
          <cell r="V70">
            <v>327999.99999999721</v>
          </cell>
          <cell r="W70">
            <v>316594.4776470646</v>
          </cell>
          <cell r="X70">
            <v>333394.88781479688</v>
          </cell>
          <cell r="Y70">
            <v>334111.31487541832</v>
          </cell>
          <cell r="Z70">
            <v>358206.71657225344</v>
          </cell>
          <cell r="AA70">
            <v>352035.00247121765</v>
          </cell>
          <cell r="AB70">
            <v>342825.12161760888</v>
          </cell>
          <cell r="AC70">
            <v>343475.97789055965</v>
          </cell>
          <cell r="AD70">
            <v>379510.97401168011</v>
          </cell>
          <cell r="AE70" t="str">
            <v>S2Z : Employés et AM hôtellerie restauration</v>
          </cell>
        </row>
        <row r="71">
          <cell r="A71" t="str">
            <v>S3Z</v>
          </cell>
          <cell r="B71">
            <v>236000</v>
          </cell>
          <cell r="C71">
            <v>247000.00000000096</v>
          </cell>
          <cell r="D71">
            <v>255999.9999999982</v>
          </cell>
          <cell r="E71">
            <v>241999.99999999924</v>
          </cell>
          <cell r="F71">
            <v>260999.99999999805</v>
          </cell>
          <cell r="G71">
            <v>253999.99999999933</v>
          </cell>
          <cell r="H71">
            <v>250000.00000000148</v>
          </cell>
          <cell r="I71">
            <v>237000.00000000067</v>
          </cell>
          <cell r="J71">
            <v>252000.00000000087</v>
          </cell>
          <cell r="K71">
            <v>247999.99999999854</v>
          </cell>
          <cell r="L71">
            <v>246000.00000000204</v>
          </cell>
          <cell r="M71">
            <v>235000</v>
          </cell>
          <cell r="N71">
            <v>240000.0000000009</v>
          </cell>
          <cell r="O71">
            <v>238999.99999999901</v>
          </cell>
          <cell r="P71">
            <v>205000</v>
          </cell>
          <cell r="Q71">
            <v>207000</v>
          </cell>
          <cell r="R71">
            <v>216000.00000000105</v>
          </cell>
          <cell r="S71">
            <v>219000</v>
          </cell>
          <cell r="T71">
            <v>209999.99999999881</v>
          </cell>
          <cell r="U71">
            <v>200999.99999999869</v>
          </cell>
          <cell r="V71">
            <v>193000</v>
          </cell>
          <cell r="W71">
            <v>198754.12628533959</v>
          </cell>
          <cell r="X71">
            <v>203919.36946061684</v>
          </cell>
          <cell r="Y71">
            <v>216312.6137970261</v>
          </cell>
          <cell r="Z71">
            <v>216638.80062746227</v>
          </cell>
          <cell r="AA71">
            <v>201588.58344806393</v>
          </cell>
          <cell r="AB71">
            <v>210172.30161116715</v>
          </cell>
          <cell r="AC71">
            <v>204447.00198054471</v>
          </cell>
          <cell r="AD71">
            <v>224611.88813138378</v>
          </cell>
          <cell r="AE71" t="str">
            <v>S3Z : Patrons et cadres d’hôtels cafés rest.</v>
          </cell>
        </row>
        <row r="72">
          <cell r="A72" t="str">
            <v>T0Z</v>
          </cell>
          <cell r="B72">
            <v>159000.00000000192</v>
          </cell>
          <cell r="C72">
            <v>158000.00000000137</v>
          </cell>
          <cell r="D72">
            <v>157000.00000000079</v>
          </cell>
          <cell r="E72">
            <v>164000.0000000007</v>
          </cell>
          <cell r="F72">
            <v>168000</v>
          </cell>
          <cell r="G72">
            <v>176000.00000000096</v>
          </cell>
          <cell r="H72">
            <v>179999.99999999927</v>
          </cell>
          <cell r="I72">
            <v>182000</v>
          </cell>
          <cell r="J72">
            <v>186999.99999999866</v>
          </cell>
          <cell r="K72">
            <v>182000</v>
          </cell>
          <cell r="L72">
            <v>175000.00000000134</v>
          </cell>
          <cell r="M72">
            <v>162999.99999999889</v>
          </cell>
          <cell r="N72">
            <v>172999.99999999942</v>
          </cell>
          <cell r="O72">
            <v>176000</v>
          </cell>
          <cell r="P72">
            <v>170999.99999999683</v>
          </cell>
          <cell r="Q72">
            <v>165999.99999999924</v>
          </cell>
          <cell r="R72">
            <v>161999.9999999993</v>
          </cell>
          <cell r="S72">
            <v>178000.00000000079</v>
          </cell>
          <cell r="T72">
            <v>182000.00000000166</v>
          </cell>
          <cell r="U72">
            <v>180999.9999999977</v>
          </cell>
          <cell r="V72">
            <v>191999.99999999939</v>
          </cell>
          <cell r="W72">
            <v>193200.04583222428</v>
          </cell>
          <cell r="X72">
            <v>193845.83753814298</v>
          </cell>
          <cell r="Y72">
            <v>211568.21710506215</v>
          </cell>
          <cell r="Z72">
            <v>205686.50388240174</v>
          </cell>
          <cell r="AA72">
            <v>209560.87444893984</v>
          </cell>
          <cell r="AB72">
            <v>212579.35061374394</v>
          </cell>
          <cell r="AC72">
            <v>218835.83388470346</v>
          </cell>
          <cell r="AD72">
            <v>237649.06704652007</v>
          </cell>
          <cell r="AE72" t="str">
            <v>T0Z : Coiffeurs, esthéticiens</v>
          </cell>
        </row>
        <row r="73">
          <cell r="A73" t="str">
            <v>T1Z</v>
          </cell>
          <cell r="B73">
            <v>268000.00000000221</v>
          </cell>
          <cell r="C73">
            <v>246000.00000000311</v>
          </cell>
          <cell r="D73">
            <v>240000</v>
          </cell>
          <cell r="E73">
            <v>213999.99999999884</v>
          </cell>
          <cell r="F73">
            <v>205000</v>
          </cell>
          <cell r="G73">
            <v>202000</v>
          </cell>
          <cell r="H73">
            <v>213999.99999999933</v>
          </cell>
          <cell r="I73">
            <v>229000</v>
          </cell>
          <cell r="J73">
            <v>214000.00000000218</v>
          </cell>
          <cell r="K73">
            <v>194999.99999999881</v>
          </cell>
          <cell r="L73">
            <v>196000.00000000192</v>
          </cell>
          <cell r="M73">
            <v>218999.99999999919</v>
          </cell>
          <cell r="N73">
            <v>207999.99999999849</v>
          </cell>
          <cell r="O73">
            <v>223000.00000000326</v>
          </cell>
          <cell r="P73">
            <v>253000.0000000016</v>
          </cell>
          <cell r="Q73">
            <v>258000.00000000052</v>
          </cell>
          <cell r="R73">
            <v>246000.0000000007</v>
          </cell>
          <cell r="S73">
            <v>260000</v>
          </cell>
          <cell r="T73">
            <v>257000.00000000093</v>
          </cell>
          <cell r="U73">
            <v>273999.99999999808</v>
          </cell>
          <cell r="V73">
            <v>259000</v>
          </cell>
          <cell r="W73">
            <v>256689.75362078584</v>
          </cell>
          <cell r="X73">
            <v>270566.41657919233</v>
          </cell>
          <cell r="Y73">
            <v>253217.60059599805</v>
          </cell>
          <cell r="Z73">
            <v>240770.14593816886</v>
          </cell>
          <cell r="AA73">
            <v>237213.60923214932</v>
          </cell>
          <cell r="AB73">
            <v>247200.1704857327</v>
          </cell>
          <cell r="AC73">
            <v>245936.59491602864</v>
          </cell>
          <cell r="AD73">
            <v>253752.30609137818</v>
          </cell>
          <cell r="AE73" t="str">
            <v>T1Z : Employés de maison</v>
          </cell>
        </row>
        <row r="74">
          <cell r="A74" t="str">
            <v>T2A</v>
          </cell>
          <cell r="N74">
            <v>216999.99999999875</v>
          </cell>
          <cell r="O74">
            <v>233000</v>
          </cell>
          <cell r="P74">
            <v>241000.00000000093</v>
          </cell>
          <cell r="Q74">
            <v>290999.99999999785</v>
          </cell>
          <cell r="R74">
            <v>326999.99999999913</v>
          </cell>
          <cell r="S74">
            <v>340999.99999999924</v>
          </cell>
          <cell r="T74">
            <v>345000.00000000407</v>
          </cell>
          <cell r="U74">
            <v>340999.99999999802</v>
          </cell>
          <cell r="V74">
            <v>357999.99999998196</v>
          </cell>
          <cell r="W74">
            <v>353402.70718012354</v>
          </cell>
          <cell r="X74">
            <v>393246.81818700768</v>
          </cell>
          <cell r="Y74">
            <v>419241.29165443219</v>
          </cell>
          <cell r="Z74">
            <v>445275.20689972537</v>
          </cell>
          <cell r="AA74">
            <v>468289.63324985898</v>
          </cell>
          <cell r="AB74">
            <v>501711.93475753977</v>
          </cell>
          <cell r="AC74">
            <v>535084.75227931119</v>
          </cell>
          <cell r="AD74">
            <v>540785.12340731302</v>
          </cell>
          <cell r="AE74" t="str">
            <v>T2A : Aides à domicile et aides ménagères</v>
          </cell>
        </row>
        <row r="75">
          <cell r="A75" t="str">
            <v>T2B</v>
          </cell>
          <cell r="N75">
            <v>268000</v>
          </cell>
          <cell r="O75">
            <v>293000.00000000413</v>
          </cell>
          <cell r="P75">
            <v>301000.00000000052</v>
          </cell>
          <cell r="Q75">
            <v>309999.99999999779</v>
          </cell>
          <cell r="R75">
            <v>340000</v>
          </cell>
          <cell r="S75">
            <v>350999.9999999975</v>
          </cell>
          <cell r="T75">
            <v>371000.00000000483</v>
          </cell>
          <cell r="U75">
            <v>384999.99999999779</v>
          </cell>
          <cell r="V75">
            <v>392999.99999999464</v>
          </cell>
          <cell r="W75">
            <v>388876.10161371349</v>
          </cell>
          <cell r="X75">
            <v>425569.00895395479</v>
          </cell>
          <cell r="Y75">
            <v>423973.07762735756</v>
          </cell>
          <cell r="Z75">
            <v>407725.23424673674</v>
          </cell>
          <cell r="AA75">
            <v>410932.78633472417</v>
          </cell>
          <cell r="AB75">
            <v>421591.62554946565</v>
          </cell>
          <cell r="AC75">
            <v>416778.40706552786</v>
          </cell>
          <cell r="AD75">
            <v>452326.82123330003</v>
          </cell>
          <cell r="AE75" t="str">
            <v>T2B : Assistantes maternelles</v>
          </cell>
        </row>
        <row r="76">
          <cell r="A76" t="str">
            <v>T2Z</v>
          </cell>
          <cell r="B76">
            <v>326999.99999999709</v>
          </cell>
          <cell r="C76">
            <v>342000.00000000116</v>
          </cell>
          <cell r="D76">
            <v>331000</v>
          </cell>
          <cell r="E76">
            <v>336999.99999999849</v>
          </cell>
          <cell r="F76">
            <v>371999.9999999993</v>
          </cell>
          <cell r="G76">
            <v>385000.00000000146</v>
          </cell>
          <cell r="H76">
            <v>376000.00000000163</v>
          </cell>
          <cell r="I76">
            <v>398999.99999999662</v>
          </cell>
          <cell r="J76">
            <v>376000</v>
          </cell>
          <cell r="K76">
            <v>398999.99999999732</v>
          </cell>
          <cell r="L76">
            <v>406000.00000000541</v>
          </cell>
          <cell r="M76">
            <v>452000</v>
          </cell>
          <cell r="AE76" t="str">
            <v>T2Z</v>
          </cell>
        </row>
        <row r="77">
          <cell r="A77" t="str">
            <v>T3Z</v>
          </cell>
          <cell r="B77">
            <v>135000</v>
          </cell>
          <cell r="C77">
            <v>143000</v>
          </cell>
          <cell r="D77">
            <v>149999.99999999913</v>
          </cell>
          <cell r="E77">
            <v>151000</v>
          </cell>
          <cell r="F77">
            <v>157000</v>
          </cell>
          <cell r="G77">
            <v>162000.00000000087</v>
          </cell>
          <cell r="H77">
            <v>153000</v>
          </cell>
          <cell r="I77">
            <v>159999.99999999869</v>
          </cell>
          <cell r="J77">
            <v>147000.00000000079</v>
          </cell>
          <cell r="K77">
            <v>127999.99999999939</v>
          </cell>
          <cell r="L77">
            <v>138000</v>
          </cell>
          <cell r="M77">
            <v>155000.00000000166</v>
          </cell>
          <cell r="N77">
            <v>154000.00000000064</v>
          </cell>
          <cell r="O77">
            <v>151999.99999999948</v>
          </cell>
          <cell r="P77">
            <v>172000.00000000207</v>
          </cell>
          <cell r="Q77">
            <v>185000</v>
          </cell>
          <cell r="R77">
            <v>195000.00000000122</v>
          </cell>
          <cell r="S77">
            <v>201000</v>
          </cell>
          <cell r="T77">
            <v>195000.00000000218</v>
          </cell>
          <cell r="U77">
            <v>202999.99999999892</v>
          </cell>
          <cell r="V77">
            <v>198999.99999999936</v>
          </cell>
          <cell r="W77">
            <v>192642.73196409308</v>
          </cell>
          <cell r="X77">
            <v>199503.85756136378</v>
          </cell>
          <cell r="Y77">
            <v>196080.1736794624</v>
          </cell>
          <cell r="Z77">
            <v>194687.85976497328</v>
          </cell>
          <cell r="AA77">
            <v>205369.32957165685</v>
          </cell>
          <cell r="AB77">
            <v>219719.22090467895</v>
          </cell>
          <cell r="AC77">
            <v>199921.63542411383</v>
          </cell>
          <cell r="AD77">
            <v>194115.96333818548</v>
          </cell>
          <cell r="AE77" t="str">
            <v>T3Z : Agents de gardiennage et sécurité</v>
          </cell>
        </row>
        <row r="78">
          <cell r="A78" t="str">
            <v>T4Z</v>
          </cell>
          <cell r="B78">
            <v>1107000</v>
          </cell>
          <cell r="C78">
            <v>1134000.0000000151</v>
          </cell>
          <cell r="D78">
            <v>1130000.0000000102</v>
          </cell>
          <cell r="E78">
            <v>1152000</v>
          </cell>
          <cell r="F78">
            <v>1188000</v>
          </cell>
          <cell r="G78">
            <v>1200000.0000000051</v>
          </cell>
          <cell r="H78">
            <v>1173999.9999999932</v>
          </cell>
          <cell r="I78">
            <v>1214000.0000000061</v>
          </cell>
          <cell r="J78">
            <v>1150000.0000000149</v>
          </cell>
          <cell r="K78">
            <v>1129999.9999999858</v>
          </cell>
          <cell r="L78">
            <v>1143000.0000000114</v>
          </cell>
          <cell r="M78">
            <v>1209000</v>
          </cell>
          <cell r="N78">
            <v>1182000</v>
          </cell>
          <cell r="O78">
            <v>1196000.000000014</v>
          </cell>
          <cell r="P78">
            <v>1221999.9999999946</v>
          </cell>
          <cell r="Q78">
            <v>1213000</v>
          </cell>
          <cell r="R78">
            <v>1209000</v>
          </cell>
          <cell r="S78">
            <v>1215000.0000000054</v>
          </cell>
          <cell r="T78">
            <v>1226000</v>
          </cell>
          <cell r="U78">
            <v>1230000</v>
          </cell>
          <cell r="V78">
            <v>1227999.999999987</v>
          </cell>
          <cell r="W78">
            <v>1192743.8429460695</v>
          </cell>
          <cell r="X78">
            <v>1186671.1124001006</v>
          </cell>
          <cell r="Y78">
            <v>1236855.6562336201</v>
          </cell>
          <cell r="Z78">
            <v>1246012.5520335003</v>
          </cell>
          <cell r="AA78">
            <v>1271807.1854423315</v>
          </cell>
          <cell r="AB78">
            <v>1266292.4773440659</v>
          </cell>
          <cell r="AC78">
            <v>1241375.1421365666</v>
          </cell>
          <cell r="AD78">
            <v>1220933.0531612386</v>
          </cell>
          <cell r="AE78" t="str">
            <v>T4Z : Agents d’entretien</v>
          </cell>
        </row>
        <row r="79">
          <cell r="A79" t="str">
            <v>T6Z</v>
          </cell>
          <cell r="B79">
            <v>66000.000000000291</v>
          </cell>
          <cell r="C79">
            <v>58000.000000000327</v>
          </cell>
          <cell r="D79">
            <v>63000</v>
          </cell>
          <cell r="E79">
            <v>64000.000000000073</v>
          </cell>
          <cell r="F79">
            <v>66999.999999999898</v>
          </cell>
          <cell r="G79">
            <v>72999.999999999898</v>
          </cell>
          <cell r="H79">
            <v>78000.000000000422</v>
          </cell>
          <cell r="I79">
            <v>74999.999999999913</v>
          </cell>
          <cell r="J79">
            <v>79000</v>
          </cell>
          <cell r="K79">
            <v>63999.999999999724</v>
          </cell>
          <cell r="L79">
            <v>79000.000000000422</v>
          </cell>
          <cell r="M79">
            <v>75000.000000000626</v>
          </cell>
          <cell r="N79">
            <v>77999.999999999884</v>
          </cell>
          <cell r="O79">
            <v>76999.999999999505</v>
          </cell>
          <cell r="P79">
            <v>74000.00000000016</v>
          </cell>
          <cell r="Q79">
            <v>82999.999999999854</v>
          </cell>
          <cell r="R79">
            <v>84000.000000000669</v>
          </cell>
          <cell r="S79">
            <v>75000.000000000291</v>
          </cell>
          <cell r="T79">
            <v>81999.999999999447</v>
          </cell>
          <cell r="U79">
            <v>96999.999999999767</v>
          </cell>
          <cell r="V79">
            <v>108000.0000000046</v>
          </cell>
          <cell r="W79">
            <v>108503.74436748395</v>
          </cell>
          <cell r="X79">
            <v>98364.089077080993</v>
          </cell>
          <cell r="Y79">
            <v>96894.517178280177</v>
          </cell>
          <cell r="Z79">
            <v>114092.13095421037</v>
          </cell>
          <cell r="AA79">
            <v>127481.77694025337</v>
          </cell>
          <cell r="AB79">
            <v>136303.01459454853</v>
          </cell>
          <cell r="AC79">
            <v>131267.34352120175</v>
          </cell>
          <cell r="AD79">
            <v>139593.22489508605</v>
          </cell>
          <cell r="AE79" t="str">
            <v>T6Z : Employés des services divers</v>
          </cell>
        </row>
        <row r="80">
          <cell r="A80" t="str">
            <v>U0Z</v>
          </cell>
          <cell r="B80">
            <v>65999.999999999593</v>
          </cell>
          <cell r="C80">
            <v>72000.000000000495</v>
          </cell>
          <cell r="D80">
            <v>63000.000000000218</v>
          </cell>
          <cell r="E80">
            <v>68999.999999999505</v>
          </cell>
          <cell r="F80">
            <v>65000.000000000095</v>
          </cell>
          <cell r="G80">
            <v>69999.999999999942</v>
          </cell>
          <cell r="H80">
            <v>81000.000000000422</v>
          </cell>
          <cell r="I80">
            <v>93999.99999999936</v>
          </cell>
          <cell r="J80">
            <v>96999.999999999898</v>
          </cell>
          <cell r="K80">
            <v>116999.999999999</v>
          </cell>
          <cell r="L80">
            <v>109000.0000000007</v>
          </cell>
          <cell r="M80">
            <v>113000.00000000127</v>
          </cell>
          <cell r="N80">
            <v>113000.00000000065</v>
          </cell>
          <cell r="O80">
            <v>128000</v>
          </cell>
          <cell r="P80">
            <v>127000.00000000114</v>
          </cell>
          <cell r="Q80">
            <v>120000</v>
          </cell>
          <cell r="R80">
            <v>119000</v>
          </cell>
          <cell r="S80">
            <v>130000</v>
          </cell>
          <cell r="T80">
            <v>141999.99999999939</v>
          </cell>
          <cell r="U80">
            <v>138000</v>
          </cell>
          <cell r="V80">
            <v>148000.00000000128</v>
          </cell>
          <cell r="W80">
            <v>149793.16535114092</v>
          </cell>
          <cell r="X80">
            <v>148020.29459565092</v>
          </cell>
          <cell r="Y80">
            <v>154408.80965141408</v>
          </cell>
          <cell r="Z80">
            <v>165312.22084710319</v>
          </cell>
          <cell r="AA80">
            <v>153652.45510173787</v>
          </cell>
          <cell r="AB80">
            <v>152005.45677330464</v>
          </cell>
          <cell r="AC80">
            <v>142031.58309973349</v>
          </cell>
          <cell r="AD80">
            <v>156442.94352194588</v>
          </cell>
          <cell r="AE80" t="str">
            <v>U0Z : Prof. de la com. et de l’information</v>
          </cell>
        </row>
        <row r="81">
          <cell r="A81" t="str">
            <v>U1Z</v>
          </cell>
          <cell r="B81">
            <v>151000</v>
          </cell>
          <cell r="C81">
            <v>174000.00000000122</v>
          </cell>
          <cell r="D81">
            <v>177000</v>
          </cell>
          <cell r="E81">
            <v>187999.99999999843</v>
          </cell>
          <cell r="F81">
            <v>200999.99999999884</v>
          </cell>
          <cell r="G81">
            <v>199000.00000000166</v>
          </cell>
          <cell r="H81">
            <v>198000</v>
          </cell>
          <cell r="I81">
            <v>200999.99999999913</v>
          </cell>
          <cell r="J81">
            <v>206000.00000000169</v>
          </cell>
          <cell r="K81">
            <v>228999.99999999642</v>
          </cell>
          <cell r="L81">
            <v>226000</v>
          </cell>
          <cell r="M81">
            <v>232000.00000000148</v>
          </cell>
          <cell r="N81">
            <v>228000.00000000096</v>
          </cell>
          <cell r="O81">
            <v>240000</v>
          </cell>
          <cell r="P81">
            <v>227000.00000000175</v>
          </cell>
          <cell r="Q81">
            <v>247999.99999999735</v>
          </cell>
          <cell r="R81">
            <v>247000</v>
          </cell>
          <cell r="S81">
            <v>265999.99999999872</v>
          </cell>
          <cell r="T81">
            <v>265000.00000000314</v>
          </cell>
          <cell r="U81">
            <v>275999.99999999785</v>
          </cell>
          <cell r="V81">
            <v>277000.0000000018</v>
          </cell>
          <cell r="W81">
            <v>279479.38400990382</v>
          </cell>
          <cell r="X81">
            <v>301076.94724641938</v>
          </cell>
          <cell r="Y81">
            <v>322227.19373012998</v>
          </cell>
          <cell r="Z81">
            <v>338989.44404369575</v>
          </cell>
          <cell r="AA81">
            <v>335701.70984311239</v>
          </cell>
          <cell r="AB81">
            <v>347211.92421215051</v>
          </cell>
          <cell r="AC81">
            <v>360953.53478297079</v>
          </cell>
          <cell r="AD81">
            <v>357349.67221028981</v>
          </cell>
          <cell r="AE81" t="str">
            <v>U1Z : Professionnels des arts et spectacles</v>
          </cell>
        </row>
        <row r="82">
          <cell r="A82" t="str">
            <v>V0Z</v>
          </cell>
          <cell r="B82">
            <v>271000.00000000099</v>
          </cell>
          <cell r="C82">
            <v>265000.00000000076</v>
          </cell>
          <cell r="D82">
            <v>258000</v>
          </cell>
          <cell r="E82">
            <v>282999.99999999924</v>
          </cell>
          <cell r="F82">
            <v>307000.00000000052</v>
          </cell>
          <cell r="G82">
            <v>329999.99999999884</v>
          </cell>
          <cell r="H82">
            <v>324999.9999999968</v>
          </cell>
          <cell r="I82">
            <v>343000.00000000175</v>
          </cell>
          <cell r="J82">
            <v>356999.99999999901</v>
          </cell>
          <cell r="K82">
            <v>363000.00000000128</v>
          </cell>
          <cell r="L82">
            <v>365000.00000000524</v>
          </cell>
          <cell r="M82">
            <v>359000</v>
          </cell>
          <cell r="N82">
            <v>373999.99999999691</v>
          </cell>
          <cell r="O82">
            <v>394000.00000000425</v>
          </cell>
          <cell r="P82">
            <v>390999.99999999744</v>
          </cell>
          <cell r="Q82">
            <v>399999.99999999162</v>
          </cell>
          <cell r="R82">
            <v>409999.99999999854</v>
          </cell>
          <cell r="S82">
            <v>403999.99999999948</v>
          </cell>
          <cell r="T82">
            <v>424000</v>
          </cell>
          <cell r="U82">
            <v>432999.99999999593</v>
          </cell>
          <cell r="V82">
            <v>453999.99999997398</v>
          </cell>
          <cell r="W82">
            <v>460470.44891874213</v>
          </cell>
          <cell r="X82">
            <v>479199.6889177917</v>
          </cell>
          <cell r="Y82">
            <v>466003.85015920363</v>
          </cell>
          <cell r="Z82">
            <v>488695.18418175192</v>
          </cell>
          <cell r="AA82">
            <v>485324.75603120867</v>
          </cell>
          <cell r="AB82">
            <v>526866.05267186021</v>
          </cell>
          <cell r="AC82">
            <v>518696.67760992184</v>
          </cell>
          <cell r="AD82">
            <v>548193.69859505293</v>
          </cell>
          <cell r="AE82" t="str">
            <v>V0Z : Aides-soignants</v>
          </cell>
        </row>
        <row r="83">
          <cell r="A83" t="str">
            <v>V1Z</v>
          </cell>
          <cell r="B83">
            <v>338999.99999999889</v>
          </cell>
          <cell r="C83">
            <v>356000.0000000007</v>
          </cell>
          <cell r="D83">
            <v>369000.00000000099</v>
          </cell>
          <cell r="E83">
            <v>373000</v>
          </cell>
          <cell r="F83">
            <v>393000.00000000052</v>
          </cell>
          <cell r="G83">
            <v>392000.00000000384</v>
          </cell>
          <cell r="H83">
            <v>389999.9999999979</v>
          </cell>
          <cell r="I83">
            <v>380999.9999999993</v>
          </cell>
          <cell r="J83">
            <v>374999.9999999993</v>
          </cell>
          <cell r="K83">
            <v>384999.99999999395</v>
          </cell>
          <cell r="L83">
            <v>410000</v>
          </cell>
          <cell r="M83">
            <v>430000.00000000722</v>
          </cell>
          <cell r="N83">
            <v>429999.99999999913</v>
          </cell>
          <cell r="O83">
            <v>435000.00000000751</v>
          </cell>
          <cell r="P83">
            <v>437000.00000000396</v>
          </cell>
          <cell r="Q83">
            <v>432999.99999999924</v>
          </cell>
          <cell r="R83">
            <v>442000.0000000021</v>
          </cell>
          <cell r="S83">
            <v>457000</v>
          </cell>
          <cell r="T83">
            <v>460000</v>
          </cell>
          <cell r="U83">
            <v>473999.9999999954</v>
          </cell>
          <cell r="V83">
            <v>472999.99999999476</v>
          </cell>
          <cell r="W83">
            <v>466387.69266370556</v>
          </cell>
          <cell r="X83">
            <v>453808.74991482671</v>
          </cell>
          <cell r="Y83">
            <v>460060.54018851632</v>
          </cell>
          <cell r="Z83">
            <v>480383.0486815066</v>
          </cell>
          <cell r="AA83">
            <v>482178.19541383249</v>
          </cell>
          <cell r="AB83">
            <v>509498.67845225899</v>
          </cell>
          <cell r="AC83">
            <v>546527.35225800704</v>
          </cell>
          <cell r="AD83">
            <v>548837.56004870625</v>
          </cell>
          <cell r="AE83" t="str">
            <v>V1Z : Infirmiers, Sages-femmes</v>
          </cell>
        </row>
        <row r="84">
          <cell r="A84" t="str">
            <v>V2Z</v>
          </cell>
          <cell r="B84">
            <v>198000.00000000073</v>
          </cell>
          <cell r="C84">
            <v>216000.00000000151</v>
          </cell>
          <cell r="D84">
            <v>210000.00000000178</v>
          </cell>
          <cell r="E84">
            <v>217999.99999999948</v>
          </cell>
          <cell r="F84">
            <v>239999.99999999889</v>
          </cell>
          <cell r="G84">
            <v>247000.00000000093</v>
          </cell>
          <cell r="H84">
            <v>275000.00000000326</v>
          </cell>
          <cell r="I84">
            <v>268999.99999999575</v>
          </cell>
          <cell r="J84">
            <v>295000.00000000081</v>
          </cell>
          <cell r="K84">
            <v>311999.99999999756</v>
          </cell>
          <cell r="L84">
            <v>313999.99999999913</v>
          </cell>
          <cell r="M84">
            <v>315000.00000000064</v>
          </cell>
          <cell r="N84">
            <v>334000.0000000032</v>
          </cell>
          <cell r="O84">
            <v>337000.00000000221</v>
          </cell>
          <cell r="P84">
            <v>344000</v>
          </cell>
          <cell r="Q84">
            <v>354999.99999999796</v>
          </cell>
          <cell r="R84">
            <v>342000</v>
          </cell>
          <cell r="S84">
            <v>342000</v>
          </cell>
          <cell r="T84">
            <v>309000.00000000442</v>
          </cell>
          <cell r="U84">
            <v>326999.99999999878</v>
          </cell>
          <cell r="V84">
            <v>326999.9999999986</v>
          </cell>
          <cell r="W84">
            <v>335859.22095267195</v>
          </cell>
          <cell r="X84">
            <v>324038.59447975032</v>
          </cell>
          <cell r="Y84">
            <v>315954.78860128991</v>
          </cell>
          <cell r="Z84">
            <v>316432.02128225897</v>
          </cell>
          <cell r="AA84">
            <v>353832.2663277791</v>
          </cell>
          <cell r="AB84">
            <v>379628.47357389395</v>
          </cell>
          <cell r="AC84">
            <v>361166.45597965247</v>
          </cell>
          <cell r="AD84">
            <v>358254.48318245448</v>
          </cell>
          <cell r="AE84" t="str">
            <v>V2Z : Médecins et assimilés</v>
          </cell>
        </row>
        <row r="85">
          <cell r="A85" t="str">
            <v>V3Z</v>
          </cell>
          <cell r="B85">
            <v>189000.00000000114</v>
          </cell>
          <cell r="C85">
            <v>208000</v>
          </cell>
          <cell r="D85">
            <v>224000.0000000025</v>
          </cell>
          <cell r="E85">
            <v>228000</v>
          </cell>
          <cell r="F85">
            <v>225000.00000000175</v>
          </cell>
          <cell r="G85">
            <v>241000.00000000108</v>
          </cell>
          <cell r="H85">
            <v>238999.99999999852</v>
          </cell>
          <cell r="I85">
            <v>251000</v>
          </cell>
          <cell r="J85">
            <v>250000.00000000157</v>
          </cell>
          <cell r="K85">
            <v>242999.99999999625</v>
          </cell>
          <cell r="L85">
            <v>265000.00000000262</v>
          </cell>
          <cell r="M85">
            <v>275000.00000000361</v>
          </cell>
          <cell r="N85">
            <v>285999.99999999785</v>
          </cell>
          <cell r="O85">
            <v>286000.00000000227</v>
          </cell>
          <cell r="P85">
            <v>294000.0000000021</v>
          </cell>
          <cell r="Q85">
            <v>285999.99999999715</v>
          </cell>
          <cell r="R85">
            <v>296000.00000000122</v>
          </cell>
          <cell r="S85">
            <v>309999.99999999796</v>
          </cell>
          <cell r="T85">
            <v>335000.00000000297</v>
          </cell>
          <cell r="U85">
            <v>329999.99999999447</v>
          </cell>
          <cell r="V85">
            <v>310999.99999999598</v>
          </cell>
          <cell r="W85">
            <v>307442.32949132333</v>
          </cell>
          <cell r="X85">
            <v>321135.01371756953</v>
          </cell>
          <cell r="Y85">
            <v>333619.53176784993</v>
          </cell>
          <cell r="Z85">
            <v>353700.70456831343</v>
          </cell>
          <cell r="AA85">
            <v>366750.74122135557</v>
          </cell>
          <cell r="AB85">
            <v>344214.65741559345</v>
          </cell>
          <cell r="AC85">
            <v>362786.1403906825</v>
          </cell>
          <cell r="AD85">
            <v>383549.66806744394</v>
          </cell>
          <cell r="AE85" t="str">
            <v>V3Z : Professions para-médicales</v>
          </cell>
        </row>
        <row r="86">
          <cell r="A86" t="str">
            <v>V4Z</v>
          </cell>
          <cell r="B86">
            <v>97000.000000000073</v>
          </cell>
          <cell r="C86">
            <v>105000.00000000057</v>
          </cell>
          <cell r="D86">
            <v>115999.99999999935</v>
          </cell>
          <cell r="E86">
            <v>123000.00000000083</v>
          </cell>
          <cell r="F86">
            <v>132999.99999999942</v>
          </cell>
          <cell r="G86">
            <v>137000.00000000058</v>
          </cell>
          <cell r="H86">
            <v>141000</v>
          </cell>
          <cell r="I86">
            <v>130000</v>
          </cell>
          <cell r="J86">
            <v>129000.00000000051</v>
          </cell>
          <cell r="K86">
            <v>139999.99999999788</v>
          </cell>
          <cell r="L86">
            <v>119999.9999999993</v>
          </cell>
          <cell r="M86">
            <v>125000.00000000114</v>
          </cell>
          <cell r="N86">
            <v>121000</v>
          </cell>
          <cell r="O86">
            <v>142000.00000000079</v>
          </cell>
          <cell r="P86">
            <v>148000.00000000073</v>
          </cell>
          <cell r="Q86">
            <v>154999.99999999951</v>
          </cell>
          <cell r="R86">
            <v>167000.00000000061</v>
          </cell>
          <cell r="S86">
            <v>172000</v>
          </cell>
          <cell r="T86">
            <v>205000</v>
          </cell>
          <cell r="U86">
            <v>235999.99999999936</v>
          </cell>
          <cell r="V86">
            <v>246999.99999999232</v>
          </cell>
          <cell r="W86">
            <v>245614.27997259592</v>
          </cell>
          <cell r="X86">
            <v>277844.65138810873</v>
          </cell>
          <cell r="Y86">
            <v>285829.61185948789</v>
          </cell>
          <cell r="Z86">
            <v>299800.730518508</v>
          </cell>
          <cell r="AA86">
            <v>303099.16291411011</v>
          </cell>
          <cell r="AB86">
            <v>288525.50866702758</v>
          </cell>
          <cell r="AC86">
            <v>296863.15948391147</v>
          </cell>
          <cell r="AD86">
            <v>316994.52955042414</v>
          </cell>
          <cell r="AE86" t="str">
            <v>V4Z : Prof. de l’action sociale et orientation</v>
          </cell>
        </row>
        <row r="87">
          <cell r="A87" t="str">
            <v>V5Z</v>
          </cell>
          <cell r="B87">
            <v>184000</v>
          </cell>
          <cell r="C87">
            <v>199000</v>
          </cell>
          <cell r="D87">
            <v>212000</v>
          </cell>
          <cell r="E87">
            <v>225000.00000000125</v>
          </cell>
          <cell r="F87">
            <v>254000.00000000189</v>
          </cell>
          <cell r="G87">
            <v>254999.99999999837</v>
          </cell>
          <cell r="H87">
            <v>228000.00000000114</v>
          </cell>
          <cell r="I87">
            <v>232000.00000000169</v>
          </cell>
          <cell r="J87">
            <v>226000.00000000055</v>
          </cell>
          <cell r="K87">
            <v>225999.99999999555</v>
          </cell>
          <cell r="L87">
            <v>235000.00000000064</v>
          </cell>
          <cell r="M87">
            <v>237000.00000000198</v>
          </cell>
          <cell r="N87">
            <v>217000</v>
          </cell>
          <cell r="O87">
            <v>223999.99999999799</v>
          </cell>
          <cell r="P87">
            <v>248000.00000000242</v>
          </cell>
          <cell r="Q87">
            <v>276000</v>
          </cell>
          <cell r="R87">
            <v>279000.00000000134</v>
          </cell>
          <cell r="S87">
            <v>305000.00000000204</v>
          </cell>
          <cell r="T87">
            <v>301000.00000000099</v>
          </cell>
          <cell r="U87">
            <v>312999.99999999587</v>
          </cell>
          <cell r="V87">
            <v>305999.99999999703</v>
          </cell>
          <cell r="W87">
            <v>299401.91129367665</v>
          </cell>
          <cell r="X87">
            <v>302421.57676230918</v>
          </cell>
          <cell r="Y87">
            <v>292372.07783185376</v>
          </cell>
          <cell r="Z87">
            <v>296890.18597648951</v>
          </cell>
          <cell r="AA87">
            <v>302988.545119063</v>
          </cell>
          <cell r="AB87">
            <v>316478.90331228176</v>
          </cell>
          <cell r="AC87">
            <v>337377.82310644293</v>
          </cell>
          <cell r="AD87">
            <v>363356.10996823158</v>
          </cell>
          <cell r="AE87" t="str">
            <v>V5Z : Prof. act. cult. et sportive, surveillants</v>
          </cell>
        </row>
        <row r="88">
          <cell r="A88" t="str">
            <v>W0Z</v>
          </cell>
          <cell r="B88">
            <v>897999.99999999721</v>
          </cell>
          <cell r="C88">
            <v>921000.00000000815</v>
          </cell>
          <cell r="D88">
            <v>939000.00000000454</v>
          </cell>
          <cell r="E88">
            <v>917000</v>
          </cell>
          <cell r="F88">
            <v>935999.99999999267</v>
          </cell>
          <cell r="G88">
            <v>914000.0000000014</v>
          </cell>
          <cell r="H88">
            <v>941999.99999999919</v>
          </cell>
          <cell r="I88">
            <v>928999.99999998719</v>
          </cell>
          <cell r="J88">
            <v>945999.99999999709</v>
          </cell>
          <cell r="K88">
            <v>977999.99999998743</v>
          </cell>
          <cell r="L88">
            <v>968000.00000000058</v>
          </cell>
          <cell r="M88">
            <v>1002000</v>
          </cell>
          <cell r="N88">
            <v>980000.00000001071</v>
          </cell>
          <cell r="O88">
            <v>991000.00000000757</v>
          </cell>
          <cell r="P88">
            <v>987000.00000000966</v>
          </cell>
          <cell r="Q88">
            <v>981000.00000000268</v>
          </cell>
          <cell r="R88">
            <v>1026000</v>
          </cell>
          <cell r="S88">
            <v>1016000.0000000166</v>
          </cell>
          <cell r="T88">
            <v>1035000.0000000091</v>
          </cell>
          <cell r="U88">
            <v>1055999.9999999879</v>
          </cell>
          <cell r="V88">
            <v>1073999.9999999925</v>
          </cell>
          <cell r="W88">
            <v>1087393.9259815954</v>
          </cell>
          <cell r="X88">
            <v>1084645.7234048021</v>
          </cell>
          <cell r="Y88">
            <v>1108805.722643723</v>
          </cell>
          <cell r="Z88">
            <v>1052867.7842136915</v>
          </cell>
          <cell r="AA88">
            <v>1038516.3506713777</v>
          </cell>
          <cell r="AB88">
            <v>1090463.4646885777</v>
          </cell>
          <cell r="AC88">
            <v>1048777.1088650289</v>
          </cell>
          <cell r="AD88">
            <v>1035254.8546813414</v>
          </cell>
          <cell r="AE88" t="str">
            <v>W0Z : Enseignants</v>
          </cell>
        </row>
        <row r="89">
          <cell r="A89" t="str">
            <v>W1Z</v>
          </cell>
          <cell r="B89">
            <v>38999.999999999702</v>
          </cell>
          <cell r="C89">
            <v>42000.000000000073</v>
          </cell>
          <cell r="D89">
            <v>42000.000000000153</v>
          </cell>
          <cell r="E89">
            <v>49000.000000000306</v>
          </cell>
          <cell r="F89">
            <v>49999.999999999825</v>
          </cell>
          <cell r="G89">
            <v>53000</v>
          </cell>
          <cell r="H89">
            <v>52999.999999999804</v>
          </cell>
          <cell r="I89">
            <v>57999.999999999636</v>
          </cell>
          <cell r="J89">
            <v>57000.000000000538</v>
          </cell>
          <cell r="K89">
            <v>63999.999999999076</v>
          </cell>
          <cell r="L89">
            <v>69999.999999999942</v>
          </cell>
          <cell r="M89">
            <v>72000.000000000204</v>
          </cell>
          <cell r="N89">
            <v>71000.000000000698</v>
          </cell>
          <cell r="O89">
            <v>74000</v>
          </cell>
          <cell r="P89">
            <v>89000.000000000611</v>
          </cell>
          <cell r="Q89">
            <v>96000.000000000393</v>
          </cell>
          <cell r="R89">
            <v>91000.000000001106</v>
          </cell>
          <cell r="S89">
            <v>89000.000000000451</v>
          </cell>
          <cell r="T89">
            <v>101000</v>
          </cell>
          <cell r="U89">
            <v>106999.99999999886</v>
          </cell>
          <cell r="V89">
            <v>119000.00000000138</v>
          </cell>
          <cell r="W89">
            <v>117635.94501550191</v>
          </cell>
          <cell r="X89">
            <v>114434.13807646908</v>
          </cell>
          <cell r="Y89">
            <v>115012.99850304217</v>
          </cell>
          <cell r="Z89">
            <v>123449.28433494868</v>
          </cell>
          <cell r="AA89">
            <v>129190.53036902954</v>
          </cell>
          <cell r="AB89">
            <v>148674.38904192383</v>
          </cell>
          <cell r="AC89">
            <v>142395.87885296313</v>
          </cell>
          <cell r="AD89">
            <v>128753.55988559588</v>
          </cell>
          <cell r="AE89" t="str">
            <v>W1Z : Formateurs</v>
          </cell>
        </row>
        <row r="90">
          <cell r="A90" t="str">
            <v>X0Z</v>
          </cell>
          <cell r="B90">
            <v>32000.000000000229</v>
          </cell>
          <cell r="C90">
            <v>27999.999999999829</v>
          </cell>
          <cell r="D90">
            <v>29000.000000000113</v>
          </cell>
          <cell r="E90">
            <v>30000.000000000153</v>
          </cell>
          <cell r="F90">
            <v>29000.000000000098</v>
          </cell>
          <cell r="G90">
            <v>29000</v>
          </cell>
          <cell r="H90">
            <v>21000.000000000204</v>
          </cell>
          <cell r="I90">
            <v>24000.000000000135</v>
          </cell>
          <cell r="J90">
            <v>24000.000000000156</v>
          </cell>
          <cell r="K90">
            <v>19999.999999999727</v>
          </cell>
          <cell r="L90">
            <v>20999.999999999894</v>
          </cell>
          <cell r="M90">
            <v>22000.000000000167</v>
          </cell>
          <cell r="N90">
            <v>23000</v>
          </cell>
          <cell r="O90">
            <v>16999.999999999938</v>
          </cell>
          <cell r="P90">
            <v>20000.000000000102</v>
          </cell>
          <cell r="Q90">
            <v>21000</v>
          </cell>
          <cell r="R90">
            <v>17000.000000000149</v>
          </cell>
          <cell r="S90">
            <v>14000.000000000053</v>
          </cell>
          <cell r="T90">
            <v>16000</v>
          </cell>
          <cell r="U90">
            <v>15000</v>
          </cell>
          <cell r="V90">
            <v>13999.999999999456</v>
          </cell>
          <cell r="W90">
            <v>14375.031700806527</v>
          </cell>
          <cell r="X90">
            <v>15106.477609231277</v>
          </cell>
          <cell r="Y90">
            <v>15387.919320260897</v>
          </cell>
          <cell r="Z90">
            <v>24118.771524415548</v>
          </cell>
          <cell r="AA90">
            <v>29230.368589404952</v>
          </cell>
          <cell r="AB90">
            <v>22679.612927729526</v>
          </cell>
          <cell r="AC90">
            <v>22665.708412706765</v>
          </cell>
          <cell r="AD90">
            <v>27010.144506649642</v>
          </cell>
          <cell r="AE90" t="str">
            <v>X0Z : Professionnels de la politique et clergé</v>
          </cell>
        </row>
        <row r="91">
          <cell r="A91" t="str">
            <v>ZZZ</v>
          </cell>
          <cell r="B91">
            <v>112000.00000003169</v>
          </cell>
          <cell r="C91">
            <v>32000.00000000673</v>
          </cell>
          <cell r="D91">
            <v>36000.000000020365</v>
          </cell>
          <cell r="E91">
            <v>31000.000000010219</v>
          </cell>
          <cell r="F91">
            <v>33000.000000032771</v>
          </cell>
          <cell r="G91">
            <v>27000.0000000621</v>
          </cell>
          <cell r="H91">
            <v>28000.000000010783</v>
          </cell>
          <cell r="I91">
            <v>39999.999999986896</v>
          </cell>
          <cell r="J91">
            <v>37999.999999993706</v>
          </cell>
          <cell r="K91">
            <v>50000.000000023589</v>
          </cell>
          <cell r="L91">
            <v>47999.999999997686</v>
          </cell>
          <cell r="M91">
            <v>44000.00000001218</v>
          </cell>
          <cell r="N91">
            <v>31000.000000005919</v>
          </cell>
          <cell r="O91">
            <v>33999.999999998348</v>
          </cell>
          <cell r="P91">
            <v>33999.999999985572</v>
          </cell>
          <cell r="Q91">
            <v>35000.000000035361</v>
          </cell>
          <cell r="R91">
            <v>37000.000000050939</v>
          </cell>
          <cell r="S91">
            <v>54000.000000023843</v>
          </cell>
          <cell r="T91">
            <v>49999.999999945241</v>
          </cell>
          <cell r="U91">
            <v>80000.000000005035</v>
          </cell>
          <cell r="V91">
            <v>145999.99999991708</v>
          </cell>
          <cell r="W91">
            <v>52514.629223824762</v>
          </cell>
          <cell r="X91">
            <v>17789.095429412955</v>
          </cell>
          <cell r="Y91">
            <v>22507.451115503536</v>
          </cell>
          <cell r="Z91">
            <v>17969.694146800834</v>
          </cell>
          <cell r="AA91">
            <v>18512.703987707166</v>
          </cell>
          <cell r="AB91">
            <v>19361.144799188114</v>
          </cell>
          <cell r="AC91">
            <v>16461.93470195038</v>
          </cell>
          <cell r="AD91">
            <v>18158.805969265915</v>
          </cell>
          <cell r="AE91" t="str">
            <v>ZZZ : autre FAP, non renseignée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ow r="131">
          <cell r="C131">
            <v>6.5595699999999999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quette"/>
      <sheetName val="CNAV"/>
      <sheetName val="FPE"/>
      <sheetName val="CNRACL"/>
      <sheetName val="MSA SA base"/>
      <sheetName val="MSA EXA base"/>
      <sheetName val="RSI AVA base"/>
      <sheetName val="RSI AVIC base"/>
      <sheetName val="CNBF_base"/>
      <sheetName val="CNIEG"/>
      <sheetName val="SNCF"/>
      <sheetName val="RATP"/>
      <sheetName val="CNAVPL"/>
      <sheetName val="ENIM"/>
      <sheetName val="BDF"/>
      <sheetName val="CANSSM"/>
      <sheetName val="CRPCEN"/>
      <sheetName val="FSPOEIE"/>
      <sheetName val="ARRCO"/>
      <sheetName val="AGIRC"/>
      <sheetName val="IRCANTEC"/>
      <sheetName val="CNAVPL comp"/>
      <sheetName val="RSI AVA comp"/>
      <sheetName val="MSA EXA comp"/>
      <sheetName val="CNBF_comp"/>
      <sheetName val="FSV"/>
      <sheetName val="coeff_cotisation"/>
      <sheetName val="coeff_prestations"/>
      <sheetName val="ressources"/>
      <sheetName val="dépenses"/>
      <sheetName val="dépenses (2)"/>
      <sheetName val="Solde élargi"/>
      <sheetName val="Solde cumulé"/>
      <sheetName val="RSI AVIC comp"/>
      <sheetName val="RAF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9">
          <cell r="A129" t="str">
            <v>Dépenses techniques (1)</v>
          </cell>
          <cell r="J129">
            <v>1757.1894098619302</v>
          </cell>
          <cell r="K129">
            <v>1748.0254600244393</v>
          </cell>
          <cell r="L129">
            <v>1734.8511118958365</v>
          </cell>
          <cell r="M129">
            <v>1723.44846389747</v>
          </cell>
          <cell r="N129">
            <v>1718.8108022245633</v>
          </cell>
          <cell r="O129">
            <v>1704.6264073691632</v>
          </cell>
          <cell r="P129">
            <v>1686.730636369163</v>
          </cell>
          <cell r="Q129">
            <v>1672.749045369163</v>
          </cell>
          <cell r="R129">
            <v>1662.1302193691631</v>
          </cell>
          <cell r="S129">
            <v>1652.215917369163</v>
          </cell>
          <cell r="T129">
            <v>1644.116448369163</v>
          </cell>
          <cell r="U129">
            <v>1634.7062783691631</v>
          </cell>
          <cell r="V129">
            <v>1623.0641223691632</v>
          </cell>
          <cell r="W129">
            <v>1606.4310463691631</v>
          </cell>
          <cell r="X129">
            <v>1586.5574213691632</v>
          </cell>
          <cell r="Y129">
            <v>1566.4415333691632</v>
          </cell>
          <cell r="Z129">
            <v>1544.4700593691632</v>
          </cell>
          <cell r="AA129">
            <v>1520.552580369163</v>
          </cell>
          <cell r="AB129">
            <v>1493.3981953691632</v>
          </cell>
          <cell r="AC129">
            <v>1464.535102369163</v>
          </cell>
          <cell r="AD129">
            <v>1435.7851083691633</v>
          </cell>
          <cell r="AE129">
            <v>1405.624769369163</v>
          </cell>
          <cell r="AF129">
            <v>1373.0857823691631</v>
          </cell>
          <cell r="AG129">
            <v>1337.441957369163</v>
          </cell>
          <cell r="AH129">
            <v>1300.421088369163</v>
          </cell>
          <cell r="AI129">
            <v>1262.849412369163</v>
          </cell>
          <cell r="AJ129">
            <v>1224.2184753691631</v>
          </cell>
          <cell r="AK129">
            <v>1184.942702369163</v>
          </cell>
          <cell r="AL129">
            <v>1144.7229393691632</v>
          </cell>
          <cell r="AM129">
            <v>1104.1521703691631</v>
          </cell>
          <cell r="AN129">
            <v>1064.045036369163</v>
          </cell>
          <cell r="AO129">
            <v>1023.6158653691631</v>
          </cell>
          <cell r="AP129">
            <v>982.63679336916312</v>
          </cell>
          <cell r="AQ129">
            <v>941.30490636916306</v>
          </cell>
          <cell r="AR129">
            <v>899.66372136916311</v>
          </cell>
          <cell r="AS129">
            <v>858.01378336916309</v>
          </cell>
          <cell r="AT129">
            <v>816.55277936916309</v>
          </cell>
          <cell r="AU129">
            <v>775.69130336916305</v>
          </cell>
          <cell r="AV129">
            <v>735.74220636916311</v>
          </cell>
          <cell r="AW129">
            <v>696.82102836916317</v>
          </cell>
          <cell r="AX129">
            <v>659.15561836916311</v>
          </cell>
          <cell r="AY129">
            <v>622.90166336916309</v>
          </cell>
          <cell r="AZ129">
            <v>588.12933556916312</v>
          </cell>
          <cell r="BA129">
            <v>554.88306446916317</v>
          </cell>
          <cell r="BB129">
            <v>523.21751676916313</v>
          </cell>
          <cell r="BC129">
            <v>493.18764806916312</v>
          </cell>
          <cell r="BD129">
            <v>464.82990716916311</v>
          </cell>
          <cell r="BE129">
            <v>437.22070703078788</v>
          </cell>
          <cell r="BF129">
            <v>412.10450161170559</v>
          </cell>
          <cell r="BG129">
            <v>389.25205001818796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ab1"/>
      <sheetName val="tab1MSACAVIter"/>
      <sheetName val="tab1FP"/>
      <sheetName val="histo_ageliq"/>
      <sheetName val="ANCETRE"/>
      <sheetName val="PopFR"/>
      <sheetName val="gg"/>
      <sheetName val="txretr_anc14"/>
      <sheetName val="txretr_anc15"/>
      <sheetName val="Graphe2_3.13COR"/>
      <sheetName val="Graphe1_3.17COR"/>
      <sheetName val="Tx_retraite_EEC2014"/>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NES_interim_dans_N3"/>
      <sheetName val="input_proj_DARES_DGTPE"/>
      <sheetName val="trav_pct"/>
      <sheetName val="trav_logistic"/>
      <sheetName val="output_logistic"/>
      <sheetName val="output_logistic_hors2008"/>
      <sheetName val="output_pct"/>
      <sheetName val="output_pct_hors2008"/>
      <sheetName val="donnees_graph"/>
      <sheetName val="mix"/>
      <sheetName val="graph"/>
    </sheetNames>
    <sheetDataSet>
      <sheetData sheetId="0" refreshError="1"/>
      <sheetData sheetId="1" refreshError="1"/>
      <sheetData sheetId="2" refreshError="1"/>
      <sheetData sheetId="3" refreshError="1"/>
      <sheetData sheetId="4" refreshError="1">
        <row r="2">
          <cell r="B2" t="str">
            <v>A0</v>
          </cell>
        </row>
        <row r="3">
          <cell r="B3" t="str">
            <v>B0</v>
          </cell>
        </row>
        <row r="4">
          <cell r="B4" t="str">
            <v>C1</v>
          </cell>
        </row>
        <row r="5">
          <cell r="B5" t="str">
            <v>C2</v>
          </cell>
        </row>
        <row r="6">
          <cell r="B6" t="str">
            <v>C3</v>
          </cell>
        </row>
        <row r="7">
          <cell r="B7" t="str">
            <v>C4</v>
          </cell>
        </row>
        <row r="8">
          <cell r="B8" t="str">
            <v>D0</v>
          </cell>
        </row>
        <row r="9">
          <cell r="B9" t="str">
            <v>E1</v>
          </cell>
        </row>
        <row r="10">
          <cell r="B10" t="str">
            <v>E2</v>
          </cell>
        </row>
        <row r="11">
          <cell r="B11" t="str">
            <v>E3</v>
          </cell>
        </row>
        <row r="12">
          <cell r="B12" t="str">
            <v>F1</v>
          </cell>
        </row>
        <row r="13">
          <cell r="B13" t="str">
            <v>F2</v>
          </cell>
        </row>
        <row r="14">
          <cell r="B14" t="str">
            <v>F3</v>
          </cell>
        </row>
        <row r="15">
          <cell r="B15" t="str">
            <v>F4</v>
          </cell>
        </row>
        <row r="16">
          <cell r="B16" t="str">
            <v>F5</v>
          </cell>
        </row>
        <row r="17">
          <cell r="B17" t="str">
            <v>F6</v>
          </cell>
        </row>
        <row r="18">
          <cell r="B18" t="str">
            <v>G1</v>
          </cell>
        </row>
        <row r="19">
          <cell r="B19" t="str">
            <v>G2</v>
          </cell>
        </row>
        <row r="20">
          <cell r="B20" t="str">
            <v>H0</v>
          </cell>
        </row>
        <row r="21">
          <cell r="B21" t="str">
            <v>J1</v>
          </cell>
        </row>
        <row r="22">
          <cell r="B22" t="str">
            <v>J2</v>
          </cell>
        </row>
        <row r="23">
          <cell r="B23" t="str">
            <v>J3</v>
          </cell>
        </row>
        <row r="24">
          <cell r="B24" t="str">
            <v>K0</v>
          </cell>
        </row>
        <row r="25">
          <cell r="B25" t="str">
            <v>L0</v>
          </cell>
        </row>
        <row r="26">
          <cell r="B26" t="str">
            <v>M0</v>
          </cell>
        </row>
        <row r="27">
          <cell r="B27" t="str">
            <v>N1</v>
          </cell>
        </row>
        <row r="28">
          <cell r="B28" t="str">
            <v>N2</v>
          </cell>
        </row>
        <row r="29">
          <cell r="B29" t="str">
            <v>N3</v>
          </cell>
        </row>
        <row r="30">
          <cell r="B30" t="str">
            <v>N4</v>
          </cell>
        </row>
        <row r="31">
          <cell r="B31" t="str">
            <v>P1</v>
          </cell>
        </row>
        <row r="32">
          <cell r="B32" t="str">
            <v>P2</v>
          </cell>
        </row>
        <row r="33">
          <cell r="B33" t="str">
            <v>P3</v>
          </cell>
        </row>
        <row r="34">
          <cell r="B34" t="str">
            <v>Q1</v>
          </cell>
        </row>
        <row r="35">
          <cell r="B35" t="str">
            <v>Q2</v>
          </cell>
        </row>
        <row r="36">
          <cell r="B36" t="str">
            <v>R1</v>
          </cell>
        </row>
        <row r="37">
          <cell r="B37" t="str">
            <v>R2</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matrice"/>
      <sheetName val="input_sectNES36"/>
      <sheetName val="travail"/>
      <sheetName val="output"/>
      <sheetName val="listes"/>
      <sheetName val="Laure"/>
      <sheetName val="graphique"/>
      <sheetName val="bilan"/>
    </sheetNames>
    <sheetDataSet>
      <sheetData sheetId="0" refreshError="1"/>
      <sheetData sheetId="1" refreshError="1"/>
      <sheetData sheetId="2" refreshError="1"/>
      <sheetData sheetId="3" refreshError="1">
        <row r="2">
          <cell r="A2" t="str">
            <v>01</v>
          </cell>
        </row>
        <row r="3">
          <cell r="A3" t="str">
            <v>02</v>
          </cell>
        </row>
        <row r="4">
          <cell r="A4" t="str">
            <v>03</v>
          </cell>
        </row>
        <row r="5">
          <cell r="A5" t="str">
            <v>04</v>
          </cell>
        </row>
        <row r="6">
          <cell r="A6" t="str">
            <v>05</v>
          </cell>
        </row>
        <row r="7">
          <cell r="A7" t="str">
            <v>06</v>
          </cell>
        </row>
        <row r="8">
          <cell r="A8" t="str">
            <v>07</v>
          </cell>
        </row>
        <row r="9">
          <cell r="A9" t="str">
            <v>08</v>
          </cell>
        </row>
        <row r="10">
          <cell r="A10" t="str">
            <v>09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sheetData>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inedj"/>
      <sheetName val="II.5.8"/>
      <sheetName val="EVO8"/>
      <sheetName val="Rangos"/>
    </sheetNames>
    <sheetDataSet>
      <sheetData sheetId="0">
        <row r="1">
          <cell r="E1">
            <v>43466</v>
          </cell>
        </row>
      </sheetData>
      <sheetData sheetId="1"/>
      <sheetData sheetId="2"/>
      <sheetData sheetId="3">
        <row r="2">
          <cell r="A2">
            <v>1</v>
          </cell>
          <cell r="B2" t="str">
            <v>enero</v>
          </cell>
        </row>
        <row r="3">
          <cell r="A3">
            <v>2</v>
          </cell>
          <cell r="B3" t="str">
            <v>febrero</v>
          </cell>
        </row>
        <row r="4">
          <cell r="A4">
            <v>3</v>
          </cell>
          <cell r="B4" t="str">
            <v>marzo</v>
          </cell>
        </row>
        <row r="5">
          <cell r="A5">
            <v>4</v>
          </cell>
          <cell r="B5" t="str">
            <v>abril</v>
          </cell>
        </row>
        <row r="6">
          <cell r="A6">
            <v>5</v>
          </cell>
          <cell r="B6" t="str">
            <v>mayo</v>
          </cell>
        </row>
        <row r="7">
          <cell r="A7">
            <v>6</v>
          </cell>
          <cell r="B7" t="str">
            <v>junio</v>
          </cell>
        </row>
        <row r="8">
          <cell r="A8">
            <v>7</v>
          </cell>
          <cell r="B8" t="str">
            <v>julio</v>
          </cell>
        </row>
        <row r="9">
          <cell r="A9">
            <v>8</v>
          </cell>
          <cell r="B9" t="str">
            <v>agosto</v>
          </cell>
        </row>
        <row r="10">
          <cell r="A10">
            <v>9</v>
          </cell>
          <cell r="B10" t="str">
            <v>septiembre</v>
          </cell>
        </row>
        <row r="11">
          <cell r="A11">
            <v>10</v>
          </cell>
          <cell r="B11" t="str">
            <v>octubre</v>
          </cell>
        </row>
        <row r="12">
          <cell r="A12">
            <v>11</v>
          </cell>
          <cell r="B12" t="str">
            <v>noviembre</v>
          </cell>
        </row>
        <row r="13">
          <cell r="A13">
            <v>12</v>
          </cell>
          <cell r="B13" t="str">
            <v>diciembre</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i Enquête Emploi"/>
      <sheetName val="Graphs contrib VA et GPAM"/>
      <sheetName val="TCAM_VA et gains de prod"/>
      <sheetName val="VA par branche"/>
      <sheetName val="Emploi PSB hors FL1 FR1"/>
      <sheetName val="Emploi par branche PP"/>
    </sheetNames>
    <sheetDataSet>
      <sheetData sheetId="0" refreshError="1">
        <row r="4">
          <cell r="A4" t="str">
            <v>Nafg36</v>
          </cell>
          <cell r="B4" t="str">
            <v>nes36L</v>
          </cell>
          <cell r="C4" t="str">
            <v>1993</v>
          </cell>
          <cell r="D4" t="str">
            <v>1994</v>
          </cell>
          <cell r="E4" t="str">
            <v>1995</v>
          </cell>
          <cell r="F4" t="str">
            <v>1996</v>
          </cell>
          <cell r="G4" t="str">
            <v>1997</v>
          </cell>
          <cell r="H4" t="str">
            <v>1998</v>
          </cell>
          <cell r="I4" t="str">
            <v>1999</v>
          </cell>
          <cell r="J4" t="str">
            <v>2000</v>
          </cell>
          <cell r="K4" t="str">
            <v>2001</v>
          </cell>
          <cell r="L4" t="str">
            <v>2002</v>
          </cell>
          <cell r="M4" t="str">
            <v>2003</v>
          </cell>
          <cell r="N4" t="str">
            <v>2004</v>
          </cell>
          <cell r="O4" t="str">
            <v>2005</v>
          </cell>
          <cell r="P4" t="str">
            <v>2006</v>
          </cell>
          <cell r="Q4" t="str">
            <v>2007</v>
          </cell>
          <cell r="R4" t="str">
            <v>2008</v>
          </cell>
        </row>
        <row r="5">
          <cell r="A5" t="str">
            <v>A0</v>
          </cell>
          <cell r="B5" t="str">
            <v>A0 Agriculture sylviculture pêche</v>
          </cell>
          <cell r="C5">
            <v>1285139.5191277517</v>
          </cell>
          <cell r="D5">
            <v>1214229.9955701986</v>
          </cell>
          <cell r="E5">
            <v>1155051.7790677778</v>
          </cell>
          <cell r="F5">
            <v>1148306.6861324778</v>
          </cell>
          <cell r="G5">
            <v>1103152.5744861877</v>
          </cell>
          <cell r="H5">
            <v>1061164.0981637207</v>
          </cell>
          <cell r="I5">
            <v>1043375.6136607276</v>
          </cell>
          <cell r="J5">
            <v>1035158.0519587969</v>
          </cell>
          <cell r="K5">
            <v>1042052.0490010183</v>
          </cell>
          <cell r="L5">
            <v>1070202.6064332805</v>
          </cell>
          <cell r="M5">
            <v>1041989.0514128545</v>
          </cell>
          <cell r="N5">
            <v>959776.93185055454</v>
          </cell>
          <cell r="O5">
            <v>906879.4667631801</v>
          </cell>
          <cell r="P5">
            <v>931230.29041510634</v>
          </cell>
          <cell r="Q5">
            <v>873786.3509577607</v>
          </cell>
          <cell r="R5">
            <v>795608.27450022835</v>
          </cell>
        </row>
        <row r="6">
          <cell r="A6" t="str">
            <v>B0</v>
          </cell>
          <cell r="B6" t="str">
            <v>B0 Industries agricoles et alimentaires</v>
          </cell>
          <cell r="C6">
            <v>653334.83337956259</v>
          </cell>
          <cell r="D6">
            <v>654104.76512164157</v>
          </cell>
          <cell r="E6">
            <v>624542.42028440419</v>
          </cell>
          <cell r="F6">
            <v>618543.67784608121</v>
          </cell>
          <cell r="G6">
            <v>653046.47721290297</v>
          </cell>
          <cell r="H6">
            <v>667198.92397460109</v>
          </cell>
          <cell r="I6">
            <v>692056.17775650148</v>
          </cell>
          <cell r="J6">
            <v>682672.29429528816</v>
          </cell>
          <cell r="K6">
            <v>645971.44986448751</v>
          </cell>
          <cell r="L6">
            <v>668877.87922243786</v>
          </cell>
          <cell r="M6">
            <v>636481.88984465599</v>
          </cell>
          <cell r="N6">
            <v>661589.20947227546</v>
          </cell>
          <cell r="O6">
            <v>660380.8662082277</v>
          </cell>
          <cell r="P6">
            <v>602617.41096326988</v>
          </cell>
          <cell r="Q6">
            <v>631720.05519298732</v>
          </cell>
          <cell r="R6">
            <v>619840.8177878951</v>
          </cell>
        </row>
        <row r="7">
          <cell r="A7" t="str">
            <v>C1</v>
          </cell>
          <cell r="B7" t="str">
            <v>C1 Habillement cuir</v>
          </cell>
          <cell r="C7">
            <v>164159.86517260614</v>
          </cell>
          <cell r="D7">
            <v>153190.74367929291</v>
          </cell>
          <cell r="E7">
            <v>153476.60463548717</v>
          </cell>
          <cell r="F7">
            <v>142369.18187869628</v>
          </cell>
          <cell r="G7">
            <v>144530.12320045376</v>
          </cell>
          <cell r="H7">
            <v>138747.60597219839</v>
          </cell>
          <cell r="I7">
            <v>125752.01287441082</v>
          </cell>
          <cell r="J7">
            <v>119689.49323625534</v>
          </cell>
          <cell r="K7">
            <v>117353.88054719486</v>
          </cell>
          <cell r="L7">
            <v>103526.69718784418</v>
          </cell>
          <cell r="M7">
            <v>96974.816992006032</v>
          </cell>
          <cell r="N7">
            <v>96490.576470597793</v>
          </cell>
          <cell r="O7">
            <v>97744.415490408981</v>
          </cell>
          <cell r="P7">
            <v>86741.524579714765</v>
          </cell>
          <cell r="Q7">
            <v>81968.53157481167</v>
          </cell>
          <cell r="R7">
            <v>91295.167578687367</v>
          </cell>
        </row>
        <row r="8">
          <cell r="A8" t="str">
            <v>C2</v>
          </cell>
          <cell r="B8" t="str">
            <v>C2 Edition imprimerie reproduction</v>
          </cell>
          <cell r="C8">
            <v>224814.79736015422</v>
          </cell>
          <cell r="D8">
            <v>217484.63166068777</v>
          </cell>
          <cell r="E8">
            <v>216842.36101833748</v>
          </cell>
          <cell r="F8">
            <v>211613.10240738766</v>
          </cell>
          <cell r="G8">
            <v>210503.00266522347</v>
          </cell>
          <cell r="H8">
            <v>201659.19169383903</v>
          </cell>
          <cell r="I8">
            <v>206142.47799305859</v>
          </cell>
          <cell r="J8">
            <v>222301.92487486036</v>
          </cell>
          <cell r="K8">
            <v>212603.26301126517</v>
          </cell>
          <cell r="L8">
            <v>223005.96726860802</v>
          </cell>
          <cell r="M8">
            <v>222251.64436316746</v>
          </cell>
          <cell r="N8">
            <v>230636.25781490313</v>
          </cell>
          <cell r="O8">
            <v>222135.42526239596</v>
          </cell>
          <cell r="P8">
            <v>230127.30061349695</v>
          </cell>
          <cell r="Q8">
            <v>212153.8464289243</v>
          </cell>
          <cell r="R8">
            <v>208355.54575946444</v>
          </cell>
        </row>
        <row r="9">
          <cell r="A9" t="str">
            <v>C3</v>
          </cell>
          <cell r="B9" t="str">
            <v>C3 Pharmacie parfumerie entretien</v>
          </cell>
          <cell r="C9">
            <v>150640.93526453449</v>
          </cell>
          <cell r="D9">
            <v>145536.70939579353</v>
          </cell>
          <cell r="E9">
            <v>153816.79660090909</v>
          </cell>
          <cell r="F9">
            <v>159665.15682728158</v>
          </cell>
          <cell r="G9">
            <v>165247.30794215779</v>
          </cell>
          <cell r="H9">
            <v>158114.25090097822</v>
          </cell>
          <cell r="I9">
            <v>155839.67233402171</v>
          </cell>
          <cell r="J9">
            <v>163927.78637322635</v>
          </cell>
          <cell r="K9">
            <v>166453.87199066023</v>
          </cell>
          <cell r="L9">
            <v>160175.83378063224</v>
          </cell>
          <cell r="M9">
            <v>151274.24547658561</v>
          </cell>
          <cell r="N9">
            <v>183710.96389013561</v>
          </cell>
          <cell r="O9">
            <v>177110.82880926528</v>
          </cell>
          <cell r="P9">
            <v>151148.28499721139</v>
          </cell>
          <cell r="Q9">
            <v>164929.46679715987</v>
          </cell>
          <cell r="R9">
            <v>172714.8503561815</v>
          </cell>
        </row>
        <row r="10">
          <cell r="A10" t="str">
            <v>C4</v>
          </cell>
          <cell r="B10" t="str">
            <v>C4 Equipements du foyer</v>
          </cell>
          <cell r="C10">
            <v>264450.29704618943</v>
          </cell>
          <cell r="D10">
            <v>248541.00083190616</v>
          </cell>
          <cell r="E10">
            <v>257385.2387797948</v>
          </cell>
          <cell r="F10">
            <v>241933.57670996833</v>
          </cell>
          <cell r="G10">
            <v>248806.28628472358</v>
          </cell>
          <cell r="H10">
            <v>261229.6310279732</v>
          </cell>
          <cell r="I10">
            <v>257385.52301020839</v>
          </cell>
          <cell r="J10">
            <v>248622.80891904188</v>
          </cell>
          <cell r="K10">
            <v>243769.60510493763</v>
          </cell>
          <cell r="L10">
            <v>221105.66077979625</v>
          </cell>
          <cell r="M10">
            <v>224273.21653310716</v>
          </cell>
          <cell r="N10">
            <v>194653.81748736507</v>
          </cell>
          <cell r="O10">
            <v>203616.59548799615</v>
          </cell>
          <cell r="P10">
            <v>195797.75515895145</v>
          </cell>
          <cell r="Q10">
            <v>176116.56246029914</v>
          </cell>
          <cell r="R10">
            <v>167903.45755641896</v>
          </cell>
        </row>
        <row r="11">
          <cell r="A11" t="str">
            <v>D0</v>
          </cell>
          <cell r="B11" t="str">
            <v>D0 Industrie automobile</v>
          </cell>
          <cell r="C11">
            <v>268606.11624015216</v>
          </cell>
          <cell r="D11">
            <v>261237.6929962993</v>
          </cell>
          <cell r="E11">
            <v>271913.43683251843</v>
          </cell>
          <cell r="F11">
            <v>281357.19572233077</v>
          </cell>
          <cell r="G11">
            <v>294852.25507567654</v>
          </cell>
          <cell r="H11">
            <v>285397.9234597563</v>
          </cell>
          <cell r="I11">
            <v>291564.22393224644</v>
          </cell>
          <cell r="J11">
            <v>290560.15058122698</v>
          </cell>
          <cell r="K11">
            <v>308202.71671194606</v>
          </cell>
          <cell r="L11">
            <v>312510.40289164125</v>
          </cell>
          <cell r="M11">
            <v>307319.40127422888</v>
          </cell>
          <cell r="N11">
            <v>305009.37236476556</v>
          </cell>
          <cell r="O11">
            <v>310866.87417058757</v>
          </cell>
          <cell r="P11">
            <v>299538.57262369536</v>
          </cell>
          <cell r="Q11">
            <v>315464.06856540579</v>
          </cell>
          <cell r="R11">
            <v>338657.36210765527</v>
          </cell>
        </row>
        <row r="12">
          <cell r="A12" t="str">
            <v>E1</v>
          </cell>
          <cell r="B12" t="str">
            <v>E1 Const. navale aéronautique et ferroviaire</v>
          </cell>
          <cell r="C12">
            <v>141998.83414552279</v>
          </cell>
          <cell r="D12">
            <v>134771.03503102835</v>
          </cell>
          <cell r="E12">
            <v>138728.28236984354</v>
          </cell>
          <cell r="F12">
            <v>140308.46999933908</v>
          </cell>
          <cell r="G12">
            <v>134506.64704826282</v>
          </cell>
          <cell r="H12">
            <v>131535.13128539559</v>
          </cell>
          <cell r="I12">
            <v>135814.57451549079</v>
          </cell>
          <cell r="J12">
            <v>139977.88276175898</v>
          </cell>
          <cell r="K12">
            <v>147720.05981432888</v>
          </cell>
          <cell r="L12">
            <v>144803.35444745509</v>
          </cell>
          <cell r="M12">
            <v>154397.57447914241</v>
          </cell>
          <cell r="N12">
            <v>137077.88244632541</v>
          </cell>
          <cell r="O12">
            <v>134550.71540595969</v>
          </cell>
          <cell r="P12">
            <v>145562.08668631982</v>
          </cell>
          <cell r="Q12">
            <v>165089.85526544863</v>
          </cell>
          <cell r="R12">
            <v>164456.6404456647</v>
          </cell>
        </row>
        <row r="13">
          <cell r="A13" t="str">
            <v>E2</v>
          </cell>
          <cell r="B13" t="str">
            <v>E2 Equipements mécaniques</v>
          </cell>
          <cell r="C13">
            <v>454606.56373090961</v>
          </cell>
          <cell r="D13">
            <v>429656.46305400535</v>
          </cell>
          <cell r="E13">
            <v>436066.06579462823</v>
          </cell>
          <cell r="F13">
            <v>407930.92101119703</v>
          </cell>
          <cell r="G13">
            <v>409431.99145012267</v>
          </cell>
          <cell r="H13">
            <v>411691.25622104004</v>
          </cell>
          <cell r="I13">
            <v>445443.3971791392</v>
          </cell>
          <cell r="J13">
            <v>450176.15397344151</v>
          </cell>
          <cell r="K13">
            <v>460723.75348550559</v>
          </cell>
          <cell r="L13">
            <v>460894.33482854173</v>
          </cell>
          <cell r="M13">
            <v>457411.02703139972</v>
          </cell>
          <cell r="N13">
            <v>457534.21113204194</v>
          </cell>
          <cell r="O13">
            <v>445840.07238508866</v>
          </cell>
          <cell r="P13">
            <v>437157.62688232015</v>
          </cell>
          <cell r="Q13">
            <v>413822.29674347257</v>
          </cell>
          <cell r="R13">
            <v>419157.21979107714</v>
          </cell>
        </row>
        <row r="14">
          <cell r="A14" t="str">
            <v>E3</v>
          </cell>
          <cell r="B14" t="str">
            <v>E3 Equipements électriques et électroniques</v>
          </cell>
          <cell r="C14">
            <v>267124.04096134135</v>
          </cell>
          <cell r="D14">
            <v>258996.5117159021</v>
          </cell>
          <cell r="E14">
            <v>264819.43378886755</v>
          </cell>
          <cell r="F14">
            <v>255538.27649601575</v>
          </cell>
          <cell r="G14">
            <v>246435.46408106163</v>
          </cell>
          <cell r="H14">
            <v>235300.73451175558</v>
          </cell>
          <cell r="I14">
            <v>252144.18871604747</v>
          </cell>
          <cell r="J14">
            <v>248482.75100318537</v>
          </cell>
          <cell r="K14">
            <v>237448.31877528393</v>
          </cell>
          <cell r="L14">
            <v>220135.50430919239</v>
          </cell>
          <cell r="M14">
            <v>240819.78474406339</v>
          </cell>
          <cell r="N14">
            <v>220378.59210405641</v>
          </cell>
          <cell r="O14">
            <v>233542.46109301483</v>
          </cell>
          <cell r="P14">
            <v>255701.4580511513</v>
          </cell>
          <cell r="Q14">
            <v>251950.23512306667</v>
          </cell>
          <cell r="R14">
            <v>218605.02537912666</v>
          </cell>
        </row>
        <row r="15">
          <cell r="A15" t="str">
            <v>F1</v>
          </cell>
          <cell r="B15" t="str">
            <v>F1 Ind. des produits minéraux</v>
          </cell>
          <cell r="C15">
            <v>258652.17821894982</v>
          </cell>
          <cell r="D15">
            <v>223407.75361602323</v>
          </cell>
          <cell r="E15">
            <v>229769.65570436977</v>
          </cell>
          <cell r="F15">
            <v>227518.5970101931</v>
          </cell>
          <cell r="G15">
            <v>213574.06771384884</v>
          </cell>
          <cell r="H15">
            <v>232469.76317144325</v>
          </cell>
          <cell r="I15">
            <v>212854.18660256625</v>
          </cell>
          <cell r="J15">
            <v>199742.59628511147</v>
          </cell>
          <cell r="K15">
            <v>207942.31454667871</v>
          </cell>
          <cell r="L15">
            <v>209443.77990635153</v>
          </cell>
          <cell r="M15">
            <v>192716.47496034889</v>
          </cell>
          <cell r="N15">
            <v>178874.34351566958</v>
          </cell>
          <cell r="O15">
            <v>169033.35987453253</v>
          </cell>
          <cell r="P15">
            <v>158028.23480200779</v>
          </cell>
          <cell r="Q15">
            <v>160508.75963995163</v>
          </cell>
          <cell r="R15">
            <v>131959.52311113416</v>
          </cell>
        </row>
        <row r="16">
          <cell r="A16" t="str">
            <v>F2</v>
          </cell>
          <cell r="B16" t="str">
            <v>F2 Ind. textile</v>
          </cell>
          <cell r="C16">
            <v>183547.01206299628</v>
          </cell>
          <cell r="D16">
            <v>156802.64743921877</v>
          </cell>
          <cell r="E16">
            <v>137967.85327066516</v>
          </cell>
          <cell r="F16">
            <v>129624.77928500186</v>
          </cell>
          <cell r="G16">
            <v>125603.5594480134</v>
          </cell>
          <cell r="H16">
            <v>134836.26394371031</v>
          </cell>
          <cell r="I16">
            <v>133433.96848111998</v>
          </cell>
          <cell r="J16">
            <v>126482.30215529724</v>
          </cell>
          <cell r="K16">
            <v>119904.39955678614</v>
          </cell>
          <cell r="L16">
            <v>108557.50857664581</v>
          </cell>
          <cell r="M16">
            <v>101108.93207953268</v>
          </cell>
          <cell r="N16">
            <v>83744.066525390372</v>
          </cell>
          <cell r="O16">
            <v>78058.728435275654</v>
          </cell>
          <cell r="P16">
            <v>71015.92502589435</v>
          </cell>
          <cell r="Q16">
            <v>57248.658899810376</v>
          </cell>
          <cell r="R16">
            <v>61628.281302840667</v>
          </cell>
        </row>
        <row r="17">
          <cell r="A17" t="str">
            <v>F3</v>
          </cell>
          <cell r="B17" t="str">
            <v>F3 Ind. bois et papier</v>
          </cell>
          <cell r="C17">
            <v>207180.10434673633</v>
          </cell>
          <cell r="D17">
            <v>194352.4391594452</v>
          </cell>
          <cell r="E17">
            <v>185714.79618223337</v>
          </cell>
          <cell r="F17">
            <v>186364.38015739963</v>
          </cell>
          <cell r="G17">
            <v>177521.56466744552</v>
          </cell>
          <cell r="H17">
            <v>179891.72301355758</v>
          </cell>
          <cell r="I17">
            <v>193499.25939034979</v>
          </cell>
          <cell r="J17">
            <v>193109.85355561995</v>
          </cell>
          <cell r="K17">
            <v>201020.90609712113</v>
          </cell>
          <cell r="L17">
            <v>184839.81168278892</v>
          </cell>
          <cell r="M17">
            <v>176129.47530599387</v>
          </cell>
          <cell r="N17">
            <v>185161.95000247544</v>
          </cell>
          <cell r="O17">
            <v>162706.17686090001</v>
          </cell>
          <cell r="P17">
            <v>155139.85937375508</v>
          </cell>
          <cell r="Q17">
            <v>170964.08291652356</v>
          </cell>
          <cell r="R17">
            <v>185046.57139758964</v>
          </cell>
        </row>
        <row r="18">
          <cell r="A18" t="str">
            <v>F4</v>
          </cell>
          <cell r="B18" t="str">
            <v>F4 Chimie caoutchouc plastiques</v>
          </cell>
          <cell r="C18">
            <v>353054.36506590631</v>
          </cell>
          <cell r="D18">
            <v>347933.38850809296</v>
          </cell>
          <cell r="E18">
            <v>373630.83449366735</v>
          </cell>
          <cell r="F18">
            <v>369487.64065988798</v>
          </cell>
          <cell r="G18">
            <v>381642.35397428792</v>
          </cell>
          <cell r="H18">
            <v>372727.8874206281</v>
          </cell>
          <cell r="I18">
            <v>376635.8807487326</v>
          </cell>
          <cell r="J18">
            <v>404257.16584619205</v>
          </cell>
          <cell r="K18">
            <v>395350.4505573145</v>
          </cell>
          <cell r="L18">
            <v>400834.64816899144</v>
          </cell>
          <cell r="M18">
            <v>382764.4746563774</v>
          </cell>
          <cell r="N18">
            <v>346825.98601900332</v>
          </cell>
          <cell r="O18">
            <v>330914.6893473278</v>
          </cell>
          <cell r="P18">
            <v>320840.34140705923</v>
          </cell>
          <cell r="Q18">
            <v>292949.53732937458</v>
          </cell>
          <cell r="R18">
            <v>314762.1255979102</v>
          </cell>
        </row>
        <row r="19">
          <cell r="A19" t="str">
            <v>F5</v>
          </cell>
          <cell r="B19" t="str">
            <v>F5 Métallurgie et transformation des métaux</v>
          </cell>
          <cell r="C19">
            <v>370128.27283869311</v>
          </cell>
          <cell r="D19">
            <v>368404.17823886388</v>
          </cell>
          <cell r="E19">
            <v>365786.40799687983</v>
          </cell>
          <cell r="F19">
            <v>384192.72057568916</v>
          </cell>
          <cell r="G19">
            <v>380261.8752227886</v>
          </cell>
          <cell r="H19">
            <v>397336.33087351976</v>
          </cell>
          <cell r="I19">
            <v>397431.174637207</v>
          </cell>
          <cell r="J19">
            <v>401105.86273941997</v>
          </cell>
          <cell r="K19">
            <v>413784.20167369401</v>
          </cell>
          <cell r="L19">
            <v>417157.28074657446</v>
          </cell>
          <cell r="M19">
            <v>447596.29414634267</v>
          </cell>
          <cell r="N19">
            <v>432313.25113769091</v>
          </cell>
          <cell r="O19">
            <v>423176.88744118711</v>
          </cell>
          <cell r="P19">
            <v>467114.49286909413</v>
          </cell>
          <cell r="Q19">
            <v>443333.77490859979</v>
          </cell>
          <cell r="R19">
            <v>386144.59608514339</v>
          </cell>
        </row>
        <row r="20">
          <cell r="A20" t="str">
            <v>F6</v>
          </cell>
          <cell r="B20" t="str">
            <v>F6 Composants électriques et électroniques</v>
          </cell>
          <cell r="C20">
            <v>127598.67028788797</v>
          </cell>
          <cell r="D20">
            <v>137152.29014145044</v>
          </cell>
          <cell r="E20">
            <v>141339.75598675871</v>
          </cell>
          <cell r="F20">
            <v>148011.13090761594</v>
          </cell>
          <cell r="G20">
            <v>141929.22120487527</v>
          </cell>
          <cell r="H20">
            <v>147510.61266517933</v>
          </cell>
          <cell r="I20">
            <v>147767.61741915933</v>
          </cell>
          <cell r="J20">
            <v>160576.40052951637</v>
          </cell>
          <cell r="K20">
            <v>167194.02260520833</v>
          </cell>
          <cell r="L20">
            <v>167807.06457517628</v>
          </cell>
          <cell r="M20">
            <v>167274.98920165811</v>
          </cell>
          <cell r="N20">
            <v>169442.93378546077</v>
          </cell>
          <cell r="O20">
            <v>169244.60127880322</v>
          </cell>
          <cell r="P20">
            <v>161267.62807744404</v>
          </cell>
          <cell r="Q20">
            <v>171475.3211591939</v>
          </cell>
          <cell r="R20">
            <v>195447.6705382528</v>
          </cell>
        </row>
        <row r="21">
          <cell r="A21" t="str">
            <v>G1</v>
          </cell>
          <cell r="B21" t="str">
            <v>G1 Production de combustibles et carburants</v>
          </cell>
          <cell r="C21">
            <v>58111.370560399773</v>
          </cell>
          <cell r="D21">
            <v>49406.040904470537</v>
          </cell>
          <cell r="E21">
            <v>54690.861264591753</v>
          </cell>
          <cell r="F21">
            <v>50987.613830502734</v>
          </cell>
          <cell r="G21">
            <v>42404.705997143101</v>
          </cell>
          <cell r="H21">
            <v>40743.979749442253</v>
          </cell>
          <cell r="I21">
            <v>36529.29931732011</v>
          </cell>
          <cell r="J21">
            <v>39616.381913705372</v>
          </cell>
          <cell r="K21">
            <v>36717.471702782954</v>
          </cell>
          <cell r="L21">
            <v>31515.082874977976</v>
          </cell>
          <cell r="M21">
            <v>34184.785393679849</v>
          </cell>
          <cell r="N21">
            <v>33181.231027326488</v>
          </cell>
          <cell r="O21">
            <v>34583.235613463628</v>
          </cell>
          <cell r="P21">
            <v>35803.820412716123</v>
          </cell>
          <cell r="Q21">
            <v>39214.980496595723</v>
          </cell>
          <cell r="R21">
            <v>36772.787826756496</v>
          </cell>
        </row>
        <row r="22">
          <cell r="A22" t="str">
            <v>G2</v>
          </cell>
          <cell r="B22" t="str">
            <v>G2 Eau gaz électricité</v>
          </cell>
          <cell r="C22">
            <v>217003.86007993502</v>
          </cell>
          <cell r="D22">
            <v>228570.47477979533</v>
          </cell>
          <cell r="E22">
            <v>223516.12692823185</v>
          </cell>
          <cell r="F22">
            <v>220166.05705229248</v>
          </cell>
          <cell r="G22">
            <v>219686.18740345829</v>
          </cell>
          <cell r="H22">
            <v>205580.537154625</v>
          </cell>
          <cell r="I22">
            <v>203801.88214413941</v>
          </cell>
          <cell r="J22">
            <v>206895.55413064166</v>
          </cell>
          <cell r="K22">
            <v>226186.02699175529</v>
          </cell>
          <cell r="L22">
            <v>218685.27040983606</v>
          </cell>
          <cell r="M22">
            <v>232005.7300831264</v>
          </cell>
          <cell r="N22">
            <v>226071.69733650083</v>
          </cell>
          <cell r="O22">
            <v>220435.43491374113</v>
          </cell>
          <cell r="P22">
            <v>240517.42889012827</v>
          </cell>
          <cell r="Q22">
            <v>196345.55802321588</v>
          </cell>
          <cell r="R22">
            <v>198035.31036333516</v>
          </cell>
        </row>
        <row r="23">
          <cell r="A23" t="str">
            <v>H0</v>
          </cell>
          <cell r="B23" t="str">
            <v>H0 Construction</v>
          </cell>
          <cell r="C23">
            <v>1505177.6279203873</v>
          </cell>
          <cell r="D23">
            <v>1461790.479591931</v>
          </cell>
          <cell r="E23">
            <v>1489310.3963868807</v>
          </cell>
          <cell r="F23">
            <v>1491675.3038942998</v>
          </cell>
          <cell r="G23">
            <v>1434967.6483067202</v>
          </cell>
          <cell r="H23">
            <v>1393838.2426634633</v>
          </cell>
          <cell r="I23">
            <v>1403887.3896724612</v>
          </cell>
          <cell r="J23">
            <v>1453721.1334960491</v>
          </cell>
          <cell r="K23">
            <v>1464718.0580492893</v>
          </cell>
          <cell r="L23">
            <v>1513134.0441360022</v>
          </cell>
          <cell r="M23">
            <v>1550919.8451951668</v>
          </cell>
          <cell r="N23">
            <v>1555033.9081455171</v>
          </cell>
          <cell r="O23">
            <v>1550361.0206297503</v>
          </cell>
          <cell r="P23">
            <v>1615755.2087483068</v>
          </cell>
          <cell r="Q23">
            <v>1652803.165715415</v>
          </cell>
          <cell r="R23">
            <v>1772715.2236066249</v>
          </cell>
        </row>
        <row r="24">
          <cell r="A24" t="str">
            <v>J1</v>
          </cell>
          <cell r="B24" t="str">
            <v>J1 Commerce et réparation automobile</v>
          </cell>
          <cell r="C24">
            <v>453124.48845209886</v>
          </cell>
          <cell r="D24">
            <v>462323.68127050926</v>
          </cell>
          <cell r="E24">
            <v>443680.36243245378</v>
          </cell>
          <cell r="F24">
            <v>433629.79876881163</v>
          </cell>
          <cell r="G24">
            <v>452656.98192279437</v>
          </cell>
          <cell r="H24">
            <v>445342.80247125449</v>
          </cell>
          <cell r="I24">
            <v>454535.71182301763</v>
          </cell>
          <cell r="J24">
            <v>449385.82716253673</v>
          </cell>
          <cell r="K24">
            <v>458913.3850904624</v>
          </cell>
          <cell r="L24">
            <v>465955.15105664037</v>
          </cell>
          <cell r="M24">
            <v>450204.12224556482</v>
          </cell>
          <cell r="N24">
            <v>458975.12095193495</v>
          </cell>
          <cell r="O24">
            <v>462668.97092532268</v>
          </cell>
          <cell r="P24">
            <v>435502.82845988369</v>
          </cell>
          <cell r="Q24">
            <v>491049.34422449855</v>
          </cell>
          <cell r="R24">
            <v>475468.70989081886</v>
          </cell>
        </row>
        <row r="25">
          <cell r="A25" t="str">
            <v>J2</v>
          </cell>
          <cell r="B25" t="str">
            <v>J2 Commerce de gros</v>
          </cell>
          <cell r="C25">
            <v>953314.88102859515</v>
          </cell>
          <cell r="D25">
            <v>921825.87539337564</v>
          </cell>
          <cell r="E25">
            <v>950746.49253984157</v>
          </cell>
          <cell r="F25">
            <v>996444.22477072338</v>
          </cell>
          <cell r="G25">
            <v>957802.16681020532</v>
          </cell>
          <cell r="H25">
            <v>970162.87454951101</v>
          </cell>
          <cell r="I25">
            <v>932767.45597975131</v>
          </cell>
          <cell r="J25">
            <v>939588.53266040632</v>
          </cell>
          <cell r="K25">
            <v>976138.63616491412</v>
          </cell>
          <cell r="L25">
            <v>997290.84694150381</v>
          </cell>
          <cell r="M25">
            <v>1010381.7705358479</v>
          </cell>
          <cell r="N25">
            <v>1011216.4047914903</v>
          </cell>
          <cell r="O25">
            <v>1023535.0174930631</v>
          </cell>
          <cell r="P25">
            <v>1043596.117839216</v>
          </cell>
          <cell r="Q25">
            <v>1037673.2927110438</v>
          </cell>
          <cell r="R25">
            <v>1023280.1472352101</v>
          </cell>
        </row>
        <row r="26">
          <cell r="A26" t="str">
            <v>J3</v>
          </cell>
          <cell r="B26" t="str">
            <v>J3 Commerce de détail, réparations</v>
          </cell>
          <cell r="C26">
            <v>1735810.5721520893</v>
          </cell>
          <cell r="D26">
            <v>1732543.1877563454</v>
          </cell>
          <cell r="E26">
            <v>1743633.9074778787</v>
          </cell>
          <cell r="F26">
            <v>1747003.5078200898</v>
          </cell>
          <cell r="G26">
            <v>1712023.7316511117</v>
          </cell>
          <cell r="H26">
            <v>1732554.4602711517</v>
          </cell>
          <cell r="I26">
            <v>1776712.300256928</v>
          </cell>
          <cell r="J26">
            <v>1810558.6906879575</v>
          </cell>
          <cell r="K26">
            <v>1820270.4100216476</v>
          </cell>
          <cell r="L26">
            <v>1818763.3372155251</v>
          </cell>
          <cell r="M26">
            <v>1815402.1321883739</v>
          </cell>
          <cell r="N26">
            <v>1834751.7864688041</v>
          </cell>
          <cell r="O26">
            <v>1816635.8402702378</v>
          </cell>
          <cell r="P26">
            <v>1845832.3639550633</v>
          </cell>
          <cell r="Q26">
            <v>1971274.5180612344</v>
          </cell>
          <cell r="R26">
            <v>1905351.9805782295</v>
          </cell>
        </row>
        <row r="27">
          <cell r="A27" t="str">
            <v>K0</v>
          </cell>
          <cell r="B27" t="str">
            <v>K0 Transports</v>
          </cell>
          <cell r="C27">
            <v>854296.22996858612</v>
          </cell>
          <cell r="D27">
            <v>862284.49235925172</v>
          </cell>
          <cell r="E27">
            <v>861536.15243096836</v>
          </cell>
          <cell r="F27">
            <v>876532.80099473055</v>
          </cell>
          <cell r="G27">
            <v>882245.96383865038</v>
          </cell>
          <cell r="H27">
            <v>905170.57490990218</v>
          </cell>
          <cell r="I27">
            <v>906350.73103532568</v>
          </cell>
          <cell r="J27">
            <v>973732.65171885991</v>
          </cell>
          <cell r="K27">
            <v>1027309.0489220476</v>
          </cell>
          <cell r="L27">
            <v>1064721.7224550236</v>
          </cell>
          <cell r="M27">
            <v>1047881.9342882289</v>
          </cell>
          <cell r="N27">
            <v>1084219.1435685875</v>
          </cell>
          <cell r="O27">
            <v>1060431.8494390156</v>
          </cell>
          <cell r="P27">
            <v>1043164.8673412479</v>
          </cell>
          <cell r="Q27">
            <v>1142707.690881629</v>
          </cell>
          <cell r="R27">
            <v>1173019.5861757188</v>
          </cell>
        </row>
        <row r="28">
          <cell r="A28" t="str">
            <v>L0</v>
          </cell>
          <cell r="B28" t="str">
            <v>L0 Activités financières</v>
          </cell>
          <cell r="C28">
            <v>705287.58031517419</v>
          </cell>
          <cell r="D28">
            <v>682969.97938032879</v>
          </cell>
          <cell r="E28">
            <v>681394.50109402917</v>
          </cell>
          <cell r="F28">
            <v>672752.40442004509</v>
          </cell>
          <cell r="G28">
            <v>658578.39568811422</v>
          </cell>
          <cell r="H28">
            <v>671040.24197700352</v>
          </cell>
          <cell r="I28">
            <v>681593.51426090545</v>
          </cell>
          <cell r="J28">
            <v>681281.71927356976</v>
          </cell>
          <cell r="K28">
            <v>685749.54437878006</v>
          </cell>
          <cell r="L28">
            <v>686910.78763995145</v>
          </cell>
          <cell r="M28">
            <v>742634.64448818809</v>
          </cell>
          <cell r="N28">
            <v>683706.67139301077</v>
          </cell>
          <cell r="O28">
            <v>750912.89660996501</v>
          </cell>
          <cell r="P28">
            <v>800451.06963588553</v>
          </cell>
          <cell r="Q28">
            <v>821168.90907978732</v>
          </cell>
          <cell r="R28">
            <v>800854.30992686015</v>
          </cell>
        </row>
        <row r="29">
          <cell r="A29" t="str">
            <v>M0</v>
          </cell>
          <cell r="B29" t="str">
            <v>M0 Activités immobilières</v>
          </cell>
          <cell r="C29">
            <v>253284.66234433767</v>
          </cell>
          <cell r="D29">
            <v>236184.48796900193</v>
          </cell>
          <cell r="E29">
            <v>216902.39489458842</v>
          </cell>
          <cell r="F29">
            <v>219215.72875841413</v>
          </cell>
          <cell r="G29">
            <v>228789.34438798303</v>
          </cell>
          <cell r="H29">
            <v>230669.14535781706</v>
          </cell>
          <cell r="I29">
            <v>232839.27423564551</v>
          </cell>
          <cell r="J29">
            <v>249062.99094030532</v>
          </cell>
          <cell r="K29">
            <v>264143.7510756728</v>
          </cell>
          <cell r="L29">
            <v>275564.44410390127</v>
          </cell>
          <cell r="M29">
            <v>294057.88783942466</v>
          </cell>
          <cell r="N29">
            <v>313967.19634997455</v>
          </cell>
          <cell r="O29">
            <v>347803.94257449632</v>
          </cell>
          <cell r="P29">
            <v>359642.85714285716</v>
          </cell>
          <cell r="Q29">
            <v>361896.53013499454</v>
          </cell>
          <cell r="R29">
            <v>389338.71399422945</v>
          </cell>
        </row>
        <row r="30">
          <cell r="A30" t="str">
            <v>N1</v>
          </cell>
          <cell r="B30" t="str">
            <v>N1 Postes et télécom</v>
          </cell>
          <cell r="C30">
            <v>493691.29219846783</v>
          </cell>
          <cell r="D30">
            <v>495231.02605277003</v>
          </cell>
          <cell r="E30">
            <v>492828.09578987688</v>
          </cell>
          <cell r="F30">
            <v>478165.18365666678</v>
          </cell>
          <cell r="G30">
            <v>475104.7668384795</v>
          </cell>
          <cell r="H30">
            <v>482075.40586922941</v>
          </cell>
          <cell r="I30">
            <v>495886.23848725669</v>
          </cell>
          <cell r="J30">
            <v>500807.09055557853</v>
          </cell>
          <cell r="K30">
            <v>530257.90311169648</v>
          </cell>
          <cell r="L30">
            <v>516273.26655775565</v>
          </cell>
          <cell r="M30">
            <v>501157.84878889425</v>
          </cell>
          <cell r="N30">
            <v>485959.43212447676</v>
          </cell>
          <cell r="O30">
            <v>497020.84690553742</v>
          </cell>
          <cell r="P30">
            <v>453334.53509680502</v>
          </cell>
          <cell r="Q30">
            <v>423866.62457005464</v>
          </cell>
          <cell r="R30">
            <v>422533.28112536424</v>
          </cell>
        </row>
        <row r="31">
          <cell r="A31" t="str">
            <v>N2</v>
          </cell>
          <cell r="B31" t="str">
            <v>N2 Conseils et assistance</v>
          </cell>
          <cell r="C31">
            <v>936821.78654074774</v>
          </cell>
          <cell r="D31">
            <v>953582.61371471814</v>
          </cell>
          <cell r="E31">
            <v>951616.98374547996</v>
          </cell>
          <cell r="F31">
            <v>919977.80920855678</v>
          </cell>
          <cell r="G31">
            <v>937565.14859076194</v>
          </cell>
          <cell r="H31">
            <v>960079.41479320405</v>
          </cell>
          <cell r="I31">
            <v>1059689.7667786218</v>
          </cell>
          <cell r="J31">
            <v>1110479.1982790716</v>
          </cell>
          <cell r="K31">
            <v>1180650.2525928093</v>
          </cell>
          <cell r="L31">
            <v>1258272.9391470498</v>
          </cell>
          <cell r="M31">
            <v>1260490.679400784</v>
          </cell>
          <cell r="N31">
            <v>1292727.8631703085</v>
          </cell>
          <cell r="O31">
            <v>1312281.8989021596</v>
          </cell>
          <cell r="P31">
            <v>1319827.1054099274</v>
          </cell>
          <cell r="Q31">
            <v>1311366.1895665023</v>
          </cell>
          <cell r="R31">
            <v>1412153.89469837</v>
          </cell>
        </row>
        <row r="32">
          <cell r="A32" t="str">
            <v>N3</v>
          </cell>
          <cell r="B32" t="str">
            <v>N3 Services opérationnels</v>
          </cell>
          <cell r="C32">
            <v>686040.62973494187</v>
          </cell>
          <cell r="D32">
            <v>734527.15410303767</v>
          </cell>
          <cell r="E32">
            <v>815550.2032227607</v>
          </cell>
          <cell r="F32">
            <v>870510.72064825939</v>
          </cell>
          <cell r="G32">
            <v>930402.66463370749</v>
          </cell>
          <cell r="H32">
            <v>1028853.0118414278</v>
          </cell>
          <cell r="I32">
            <v>1090487.6070299989</v>
          </cell>
          <cell r="J32">
            <v>1226767.2849873828</v>
          </cell>
          <cell r="K32">
            <v>1292302.9730009176</v>
          </cell>
          <cell r="L32">
            <v>1278186.1508271771</v>
          </cell>
          <cell r="M32">
            <v>1231309.285127705</v>
          </cell>
          <cell r="N32">
            <v>1250608.9607426664</v>
          </cell>
          <cell r="O32">
            <v>1304727.503920859</v>
          </cell>
          <cell r="P32">
            <v>1374164.6681539321</v>
          </cell>
          <cell r="Q32">
            <v>1412831.9443176631</v>
          </cell>
          <cell r="R32">
            <v>1415742.2233620584</v>
          </cell>
        </row>
        <row r="33">
          <cell r="A33" t="str">
            <v>N4</v>
          </cell>
          <cell r="B33" t="str">
            <v>N4 Recherche et développement</v>
          </cell>
          <cell r="C33">
            <v>117905.0968426929</v>
          </cell>
          <cell r="D33">
            <v>127287.09039827342</v>
          </cell>
          <cell r="E33">
            <v>145622.17249265796</v>
          </cell>
          <cell r="F33">
            <v>142069.07820694524</v>
          </cell>
          <cell r="G33">
            <v>138187.92371892778</v>
          </cell>
          <cell r="H33">
            <v>138037.36227904583</v>
          </cell>
          <cell r="I33">
            <v>139825.59560701472</v>
          </cell>
          <cell r="J33">
            <v>137256.75753940345</v>
          </cell>
          <cell r="K33">
            <v>142769.05232512226</v>
          </cell>
          <cell r="L33">
            <v>139672.52692766339</v>
          </cell>
          <cell r="M33">
            <v>137851.0062681862</v>
          </cell>
          <cell r="N33">
            <v>133682.17189175237</v>
          </cell>
          <cell r="O33">
            <v>132941.25708770659</v>
          </cell>
          <cell r="P33">
            <v>134941.28953868218</v>
          </cell>
          <cell r="Q33">
            <v>126797.10846151311</v>
          </cell>
          <cell r="R33">
            <v>149031.88117583774</v>
          </cell>
        </row>
        <row r="34">
          <cell r="A34" t="str">
            <v>P1</v>
          </cell>
          <cell r="B34" t="str">
            <v>P1 Hôtels et restaurants</v>
          </cell>
          <cell r="C34">
            <v>712227.29766798427</v>
          </cell>
          <cell r="D34">
            <v>726212.77176370716</v>
          </cell>
          <cell r="E34">
            <v>725679.49047512736</v>
          </cell>
          <cell r="F34">
            <v>710505.4463263267</v>
          </cell>
          <cell r="G34">
            <v>719669.5821765674</v>
          </cell>
          <cell r="H34">
            <v>719456.8542989532</v>
          </cell>
          <cell r="I34">
            <v>756052.46938635199</v>
          </cell>
          <cell r="J34">
            <v>785394.77143920923</v>
          </cell>
          <cell r="K34">
            <v>795391.85568521079</v>
          </cell>
          <cell r="L34">
            <v>772884.65383903449</v>
          </cell>
          <cell r="M34">
            <v>806304.05998043797</v>
          </cell>
          <cell r="N34">
            <v>833027.24916220352</v>
          </cell>
          <cell r="O34">
            <v>849693.40089274943</v>
          </cell>
          <cell r="P34">
            <v>910720.81905824249</v>
          </cell>
          <cell r="Q34">
            <v>872523.29176998686</v>
          </cell>
          <cell r="R34">
            <v>875713.92142904794</v>
          </cell>
        </row>
        <row r="35">
          <cell r="A35" t="str">
            <v>P2</v>
          </cell>
          <cell r="B35" t="str">
            <v>P2 Act. récréatives culturelles et sportives</v>
          </cell>
          <cell r="C35">
            <v>290386.61442537868</v>
          </cell>
          <cell r="D35">
            <v>285150.29683625157</v>
          </cell>
          <cell r="E35">
            <v>314877.68093609635</v>
          </cell>
          <cell r="F35">
            <v>317779.77801718272</v>
          </cell>
          <cell r="G35">
            <v>321981.66358340293</v>
          </cell>
          <cell r="H35">
            <v>338876.2725244551</v>
          </cell>
          <cell r="I35">
            <v>334655.19366363052</v>
          </cell>
          <cell r="J35">
            <v>367672.03739709588</v>
          </cell>
          <cell r="K35">
            <v>371905.67973973806</v>
          </cell>
          <cell r="L35">
            <v>378231.00256523071</v>
          </cell>
          <cell r="M35">
            <v>381207.86408552388</v>
          </cell>
          <cell r="N35">
            <v>418055.2973254628</v>
          </cell>
          <cell r="O35">
            <v>426566.80902400776</v>
          </cell>
          <cell r="P35">
            <v>442613.44713568641</v>
          </cell>
          <cell r="Q35">
            <v>464404.80993003235</v>
          </cell>
          <cell r="R35">
            <v>444700.05509569874</v>
          </cell>
        </row>
        <row r="36">
          <cell r="A36" t="str">
            <v>P3</v>
          </cell>
          <cell r="B36" t="str">
            <v>P3 Services personnels et domestiques</v>
          </cell>
          <cell r="C36">
            <v>681954.90869605797</v>
          </cell>
          <cell r="D36">
            <v>737248.58851494861</v>
          </cell>
          <cell r="E36">
            <v>775047.34804547054</v>
          </cell>
          <cell r="F36">
            <v>813280.95044533501</v>
          </cell>
          <cell r="G36">
            <v>837320.38359963882</v>
          </cell>
          <cell r="H36">
            <v>854873.31731594307</v>
          </cell>
          <cell r="I36">
            <v>900119.14465123729</v>
          </cell>
          <cell r="J36">
            <v>913757.85132172261</v>
          </cell>
          <cell r="K36">
            <v>927608.76073535718</v>
          </cell>
          <cell r="L36">
            <v>931300.20371424116</v>
          </cell>
          <cell r="M36">
            <v>890340.81508483016</v>
          </cell>
          <cell r="N36">
            <v>902694.73513940815</v>
          </cell>
          <cell r="O36">
            <v>883431.67088913021</v>
          </cell>
          <cell r="P36">
            <v>852822.93243566249</v>
          </cell>
          <cell r="Q36">
            <v>877234.70302596828</v>
          </cell>
          <cell r="R36">
            <v>911779.15149113338</v>
          </cell>
        </row>
        <row r="37">
          <cell r="A37" t="str">
            <v>Q1</v>
          </cell>
          <cell r="B37" t="str">
            <v>Q1 Education</v>
          </cell>
          <cell r="C37">
            <v>1643030.6568941015</v>
          </cell>
          <cell r="D37">
            <v>1620073.9075199836</v>
          </cell>
          <cell r="E37">
            <v>1668591.5621642238</v>
          </cell>
          <cell r="F37">
            <v>1683071.4222813919</v>
          </cell>
          <cell r="G37">
            <v>1665687.6622529593</v>
          </cell>
          <cell r="H37">
            <v>1737486.1523940279</v>
          </cell>
          <cell r="I37">
            <v>1736552.0766098741</v>
          </cell>
          <cell r="J37">
            <v>1761508.4077276299</v>
          </cell>
          <cell r="K37">
            <v>1786813.6018370092</v>
          </cell>
          <cell r="L37">
            <v>1814092.5838982875</v>
          </cell>
          <cell r="M37">
            <v>1793993.6829087129</v>
          </cell>
          <cell r="N37">
            <v>1778304.3961818065</v>
          </cell>
          <cell r="O37">
            <v>1809876.1153335746</v>
          </cell>
          <cell r="P37">
            <v>1777514.2618118078</v>
          </cell>
          <cell r="Q37">
            <v>1735884.3922889798</v>
          </cell>
          <cell r="R37">
            <v>1781630.4514414787</v>
          </cell>
        </row>
        <row r="38">
          <cell r="A38" t="str">
            <v>Q2</v>
          </cell>
          <cell r="B38" t="str">
            <v>Q2 Santé action sociale</v>
          </cell>
          <cell r="C38">
            <v>2374995.5922278706</v>
          </cell>
          <cell r="D38">
            <v>2479006.6332322126</v>
          </cell>
          <cell r="E38">
            <v>2567778.9606505632</v>
          </cell>
          <cell r="F38">
            <v>2607250.6828944632</v>
          </cell>
          <cell r="G38">
            <v>2653250.1499741105</v>
          </cell>
          <cell r="H38">
            <v>2682660.4530633255</v>
          </cell>
          <cell r="I38">
            <v>2723383.2956811138</v>
          </cell>
          <cell r="J38">
            <v>2774027.0980019029</v>
          </cell>
          <cell r="K38">
            <v>2833856.6664685612</v>
          </cell>
          <cell r="L38">
            <v>2881784.7854437171</v>
          </cell>
          <cell r="M38">
            <v>2895295.6617875975</v>
          </cell>
          <cell r="N38">
            <v>2994140.071690551</v>
          </cell>
          <cell r="O38">
            <v>3049028.251900109</v>
          </cell>
          <cell r="P38">
            <v>3078837.7121344912</v>
          </cell>
          <cell r="Q38">
            <v>3144385.847962847</v>
          </cell>
          <cell r="R38">
            <v>3239694.7370989276</v>
          </cell>
        </row>
        <row r="39">
          <cell r="A39" t="str">
            <v>R1</v>
          </cell>
          <cell r="B39" t="str">
            <v>R1 Administration publique</v>
          </cell>
          <cell r="C39">
            <v>2542560.2249328801</v>
          </cell>
          <cell r="D39">
            <v>2560349.5073823435</v>
          </cell>
          <cell r="E39">
            <v>2528426.7547680824</v>
          </cell>
          <cell r="F39">
            <v>2563625.6124775866</v>
          </cell>
          <cell r="G39">
            <v>2464854.8142713048</v>
          </cell>
          <cell r="H39">
            <v>2468847.0911275097</v>
          </cell>
          <cell r="I39">
            <v>2352178.7976074372</v>
          </cell>
          <cell r="J39">
            <v>2424532.5772556155</v>
          </cell>
          <cell r="K39">
            <v>2360330.3077584403</v>
          </cell>
          <cell r="L39">
            <v>2371712.5190073471</v>
          </cell>
          <cell r="M39">
            <v>2354474.5670244866</v>
          </cell>
          <cell r="N39">
            <v>2388373.5223735715</v>
          </cell>
          <cell r="O39">
            <v>2443479.618771866</v>
          </cell>
          <cell r="P39">
            <v>2430608.0392000633</v>
          </cell>
          <cell r="Q39">
            <v>2567147.7505916893</v>
          </cell>
          <cell r="R39">
            <v>2681522.6324861404</v>
          </cell>
        </row>
        <row r="40">
          <cell r="A40" t="str">
            <v>R2</v>
          </cell>
          <cell r="B40" t="str">
            <v>R2 Act. associatives et extra-territoriales</v>
          </cell>
          <cell r="C40">
            <v>262968.22176737862</v>
          </cell>
          <cell r="D40">
            <v>264599.46491689503</v>
          </cell>
          <cell r="E40">
            <v>279697.82945305493</v>
          </cell>
          <cell r="F40">
            <v>290580.38190081296</v>
          </cell>
          <cell r="G40">
            <v>303755.34267592599</v>
          </cell>
          <cell r="H40">
            <v>292840.47708941135</v>
          </cell>
          <cell r="I40">
            <v>284032.30652098072</v>
          </cell>
          <cell r="J40">
            <v>290109.9644231167</v>
          </cell>
          <cell r="K40">
            <v>301491.35100435477</v>
          </cell>
          <cell r="L40">
            <v>312160.34643317596</v>
          </cell>
          <cell r="M40">
            <v>309098.38478377578</v>
          </cell>
          <cell r="N40">
            <v>308102.7941459344</v>
          </cell>
          <cell r="O40">
            <v>311782.25358909398</v>
          </cell>
          <cell r="P40">
            <v>310319.83507290261</v>
          </cell>
          <cell r="Q40">
            <v>331101.94422355748</v>
          </cell>
          <cell r="R40">
            <v>333087.87170288805</v>
          </cell>
        </row>
      </sheetData>
      <sheetData sheetId="1" refreshError="1"/>
      <sheetData sheetId="2" refreshError="1"/>
      <sheetData sheetId="3" refreshError="1"/>
      <sheetData sheetId="4" refreshError="1"/>
      <sheetData sheetId="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43"/>
      <sheetName val="2017"/>
      <sheetName val="2017_calculs"/>
      <sheetName val="2016"/>
      <sheetName val="2016_calculs"/>
      <sheetName val="2016_calculs2"/>
      <sheetName val="2015"/>
      <sheetName val="CNAV PL 2017"/>
      <sheetName val="C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v>0.38</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équ2025_Sc1,8"/>
      <sheetName val="équ2025_Sc1,5"/>
      <sheetName val="équ2025_Sc1,3"/>
      <sheetName val="équ2025_Sc1,0"/>
      <sheetName val="soldes"/>
      <sheetName val="Sc18"/>
      <sheetName val="Sc15"/>
      <sheetName val="Sc13"/>
      <sheetName val="Sc10"/>
    </sheetNames>
    <sheetDataSet>
      <sheetData sheetId="0"/>
      <sheetData sheetId="1">
        <row r="14">
          <cell r="B14">
            <v>-7.6473246071053179E-3</v>
          </cell>
        </row>
      </sheetData>
      <sheetData sheetId="2">
        <row r="14">
          <cell r="B14">
            <v>-7.9088008329032729E-3</v>
          </cell>
        </row>
      </sheetData>
      <sheetData sheetId="3">
        <row r="14">
          <cell r="B14">
            <v>-8.2538111318259545E-3</v>
          </cell>
        </row>
      </sheetData>
      <sheetData sheetId="4">
        <row r="14">
          <cell r="B14">
            <v>-8.7821702657690792E-3</v>
          </cell>
        </row>
      </sheetData>
      <sheetData sheetId="5">
        <row r="18">
          <cell r="B18" t="str">
            <v>Soldes CONVENTION COR/TCC (Md€)</v>
          </cell>
          <cell r="C18">
            <v>2002</v>
          </cell>
          <cell r="D18">
            <v>2003</v>
          </cell>
          <cell r="E18">
            <v>2004</v>
          </cell>
          <cell r="F18">
            <v>2005</v>
          </cell>
          <cell r="G18">
            <v>2006</v>
          </cell>
          <cell r="H18">
            <v>2007</v>
          </cell>
          <cell r="I18">
            <v>2008</v>
          </cell>
          <cell r="J18">
            <v>2009</v>
          </cell>
          <cell r="K18">
            <v>2010</v>
          </cell>
          <cell r="L18">
            <v>2011</v>
          </cell>
          <cell r="M18">
            <v>2012</v>
          </cell>
          <cell r="N18">
            <v>2013</v>
          </cell>
          <cell r="O18">
            <v>2014</v>
          </cell>
          <cell r="P18">
            <v>2015</v>
          </cell>
          <cell r="Q18">
            <v>2016</v>
          </cell>
          <cell r="R18">
            <v>2017</v>
          </cell>
          <cell r="S18">
            <v>2018</v>
          </cell>
          <cell r="T18">
            <v>2019</v>
          </cell>
          <cell r="U18">
            <v>2020</v>
          </cell>
          <cell r="V18">
            <v>2021</v>
          </cell>
          <cell r="W18">
            <v>2022</v>
          </cell>
          <cell r="X18">
            <v>2023</v>
          </cell>
          <cell r="Y18">
            <v>2024</v>
          </cell>
          <cell r="Z18">
            <v>2025</v>
          </cell>
          <cell r="AA18">
            <v>2026</v>
          </cell>
          <cell r="AB18">
            <v>2027</v>
          </cell>
          <cell r="AC18">
            <v>2028</v>
          </cell>
          <cell r="AD18">
            <v>2029</v>
          </cell>
          <cell r="AE18">
            <v>2030</v>
          </cell>
          <cell r="AF18">
            <v>2031</v>
          </cell>
          <cell r="AG18">
            <v>2032</v>
          </cell>
          <cell r="AH18">
            <v>2033</v>
          </cell>
          <cell r="AI18">
            <v>2034</v>
          </cell>
          <cell r="AJ18">
            <v>2035</v>
          </cell>
          <cell r="AK18">
            <v>2036</v>
          </cell>
          <cell r="AL18">
            <v>2037</v>
          </cell>
          <cell r="AM18">
            <v>2038</v>
          </cell>
          <cell r="AN18">
            <v>2039</v>
          </cell>
          <cell r="AO18">
            <v>2040</v>
          </cell>
          <cell r="AP18">
            <v>2041</v>
          </cell>
          <cell r="AQ18">
            <v>2042</v>
          </cell>
          <cell r="AR18">
            <v>2043</v>
          </cell>
          <cell r="AS18">
            <v>2044</v>
          </cell>
          <cell r="AT18">
            <v>2045</v>
          </cell>
          <cell r="AU18">
            <v>2046</v>
          </cell>
          <cell r="AV18">
            <v>2047</v>
          </cell>
          <cell r="AW18">
            <v>2048</v>
          </cell>
          <cell r="AX18">
            <v>2049</v>
          </cell>
          <cell r="AY18">
            <v>2050</v>
          </cell>
          <cell r="AZ18">
            <v>2051</v>
          </cell>
          <cell r="BA18">
            <v>2052</v>
          </cell>
          <cell r="BB18">
            <v>2053</v>
          </cell>
          <cell r="BC18">
            <v>2054</v>
          </cell>
          <cell r="BD18">
            <v>2055</v>
          </cell>
          <cell r="BE18">
            <v>2056</v>
          </cell>
          <cell r="BF18">
            <v>2057</v>
          </cell>
          <cell r="BG18">
            <v>2058</v>
          </cell>
          <cell r="BH18">
            <v>2059</v>
          </cell>
          <cell r="BI18">
            <v>2060</v>
          </cell>
          <cell r="BJ18">
            <v>2061</v>
          </cell>
          <cell r="BK18">
            <v>2062</v>
          </cell>
          <cell r="BL18">
            <v>2063</v>
          </cell>
          <cell r="BM18">
            <v>2064</v>
          </cell>
          <cell r="BN18">
            <v>2065</v>
          </cell>
          <cell r="BO18">
            <v>2066</v>
          </cell>
          <cell r="BP18">
            <v>2067</v>
          </cell>
          <cell r="BQ18">
            <v>2068</v>
          </cell>
          <cell r="BR18">
            <v>2069</v>
          </cell>
          <cell r="BS18">
            <v>2070</v>
          </cell>
        </row>
        <row r="19">
          <cell r="B19" t="str">
            <v>[1,8]</v>
          </cell>
          <cell r="C19">
            <v>4.7767284211169461</v>
          </cell>
          <cell r="D19">
            <v>7.4940418633002261</v>
          </cell>
          <cell r="E19">
            <v>6.6619765082100351</v>
          </cell>
          <cell r="F19">
            <v>2.7034829416014543</v>
          </cell>
          <cell r="G19">
            <v>3.1807818899036211</v>
          </cell>
          <cell r="H19">
            <v>1.2567737946306297</v>
          </cell>
          <cell r="I19">
            <v>-1.058919905920513</v>
          </cell>
          <cell r="J19">
            <v>-9.281601784255967</v>
          </cell>
          <cell r="K19">
            <v>-14.811349272014661</v>
          </cell>
          <cell r="L19">
            <v>-13.97230620947451</v>
          </cell>
          <cell r="M19">
            <v>-13.841357588645828</v>
          </cell>
          <cell r="N19">
            <v>-12.29663472830056</v>
          </cell>
          <cell r="O19">
            <v>-10.689459120126616</v>
          </cell>
          <cell r="P19">
            <v>-9.589693318980979</v>
          </cell>
          <cell r="Q19">
            <v>-3.955908819461416</v>
          </cell>
          <cell r="R19">
            <v>-2.1703708678703988</v>
          </cell>
          <cell r="S19">
            <v>-3.5054167257922817</v>
          </cell>
          <cell r="T19">
            <v>-4.8187160688406436</v>
          </cell>
          <cell r="U19">
            <v>-6.2722385030688024</v>
          </cell>
          <cell r="V19">
            <v>-8.9895009453549282</v>
          </cell>
          <cell r="W19">
            <v>-11.59755483846704</v>
          </cell>
          <cell r="X19">
            <v>-12.952072183044569</v>
          </cell>
          <cell r="Y19">
            <v>-15.597750055628712</v>
          </cell>
          <cell r="Z19">
            <v>-18.28827906511561</v>
          </cell>
          <cell r="AA19">
            <v>-20.73740379199182</v>
          </cell>
          <cell r="AB19">
            <v>-22.501647586522509</v>
          </cell>
          <cell r="AC19">
            <v>-24.28252347497741</v>
          </cell>
          <cell r="AD19">
            <v>-25.900772408184771</v>
          </cell>
          <cell r="AE19">
            <v>-26.77740686096606</v>
          </cell>
          <cell r="AF19">
            <v>-26.036036072360353</v>
          </cell>
          <cell r="AG19">
            <v>-24.700755050839508</v>
          </cell>
          <cell r="AH19">
            <v>-24.064792564564677</v>
          </cell>
          <cell r="AI19">
            <v>-23.184830248200218</v>
          </cell>
          <cell r="AJ19">
            <v>-22.002419630256014</v>
          </cell>
          <cell r="AK19">
            <v>-20.370701168870436</v>
          </cell>
          <cell r="AL19">
            <v>-18.593148992494797</v>
          </cell>
          <cell r="AM19">
            <v>-16.421456977843658</v>
          </cell>
          <cell r="AN19">
            <v>-13.749253542386112</v>
          </cell>
          <cell r="AO19">
            <v>-11.211559459201991</v>
          </cell>
          <cell r="AP19">
            <v>-8.2130250351872522</v>
          </cell>
          <cell r="AQ19">
            <v>-5.3006630469618834</v>
          </cell>
          <cell r="AR19">
            <v>-2.5755836969626835</v>
          </cell>
          <cell r="AS19">
            <v>-0.12488156320154667</v>
          </cell>
          <cell r="AT19">
            <v>2.8080394538654945</v>
          </cell>
          <cell r="AU19">
            <v>6.2721996743652273</v>
          </cell>
          <cell r="AV19">
            <v>9.7969607081853312</v>
          </cell>
          <cell r="AW19">
            <v>13.568369008712354</v>
          </cell>
          <cell r="AX19">
            <v>17.592061513246037</v>
          </cell>
          <cell r="AY19">
            <v>21.741140281960835</v>
          </cell>
          <cell r="AZ19">
            <v>25.896105713320431</v>
          </cell>
          <cell r="BA19">
            <v>30.286162133305449</v>
          </cell>
          <cell r="BB19">
            <v>35.036257761316726</v>
          </cell>
          <cell r="BC19">
            <v>40.016287108374058</v>
          </cell>
          <cell r="BD19">
            <v>45.089030669143888</v>
          </cell>
          <cell r="BE19">
            <v>50.367271471689456</v>
          </cell>
          <cell r="BF19">
            <v>55.535534428517565</v>
          </cell>
          <cell r="BG19">
            <v>61.678910210472296</v>
          </cell>
          <cell r="BH19">
            <v>69.00029363540979</v>
          </cell>
          <cell r="BI19">
            <v>77.110505587210412</v>
          </cell>
          <cell r="BJ19">
            <v>84.495522797721904</v>
          </cell>
          <cell r="BK19">
            <v>91.042664155196405</v>
          </cell>
          <cell r="BL19">
            <v>99.093191185446926</v>
          </cell>
          <cell r="BM19">
            <v>104.642899753412</v>
          </cell>
          <cell r="BN19">
            <v>109.76632792169484</v>
          </cell>
          <cell r="BO19">
            <v>114.33308638607595</v>
          </cell>
          <cell r="BP19">
            <v>118.94674398545223</v>
          </cell>
          <cell r="BQ19">
            <v>123.04859413786512</v>
          </cell>
          <cell r="BR19">
            <v>126.3265528005187</v>
          </cell>
          <cell r="BS19">
            <v>132.18144200233627</v>
          </cell>
        </row>
        <row r="20">
          <cell r="B20" t="str">
            <v>[1,5]</v>
          </cell>
          <cell r="C20">
            <v>4.7767284211169461</v>
          </cell>
          <cell r="D20">
            <v>7.4940418633002261</v>
          </cell>
          <cell r="E20">
            <v>6.6619765082100351</v>
          </cell>
          <cell r="F20">
            <v>2.7034829416014543</v>
          </cell>
          <cell r="G20">
            <v>3.1807818899036211</v>
          </cell>
          <cell r="H20">
            <v>1.2567737946306297</v>
          </cell>
          <cell r="I20">
            <v>-1.058919905920513</v>
          </cell>
          <cell r="J20">
            <v>-9.281601784255967</v>
          </cell>
          <cell r="K20">
            <v>-14.811349272014661</v>
          </cell>
          <cell r="L20">
            <v>-13.97230620947451</v>
          </cell>
          <cell r="M20">
            <v>-13.841357588645828</v>
          </cell>
          <cell r="N20">
            <v>-7.6912743233505756</v>
          </cell>
          <cell r="O20">
            <v>-10.689459120126616</v>
          </cell>
          <cell r="P20">
            <v>-9.589693318980979</v>
          </cell>
          <cell r="Q20">
            <v>-3.955908819461416</v>
          </cell>
          <cell r="R20">
            <v>-2.1703708678703988</v>
          </cell>
          <cell r="S20">
            <v>-3.5054167257922817</v>
          </cell>
          <cell r="T20">
            <v>-4.8188126463187508</v>
          </cell>
          <cell r="U20">
            <v>-6.2723382011301583</v>
          </cell>
          <cell r="V20">
            <v>-8.9895935987969278</v>
          </cell>
          <cell r="W20">
            <v>-11.597619678668446</v>
          </cell>
          <cell r="X20">
            <v>-12.962925913455722</v>
          </cell>
          <cell r="Y20">
            <v>-15.771242177297362</v>
          </cell>
          <cell r="Z20">
            <v>-18.468184195557608</v>
          </cell>
          <cell r="AA20">
            <v>-21.152704565735885</v>
          </cell>
          <cell r="AB20">
            <v>-23.240489591958699</v>
          </cell>
          <cell r="AC20">
            <v>-25.395700757534883</v>
          </cell>
          <cell r="AD20">
            <v>-27.429948032831017</v>
          </cell>
          <cell r="AE20">
            <v>-28.895359096364292</v>
          </cell>
          <cell r="AF20">
            <v>-29.034201172496775</v>
          </cell>
          <cell r="AG20">
            <v>-28.750132294634067</v>
          </cell>
          <cell r="AH20">
            <v>-29.190708262473635</v>
          </cell>
          <cell r="AI20">
            <v>-29.423401935591826</v>
          </cell>
          <cell r="AJ20">
            <v>-29.418395310416237</v>
          </cell>
          <cell r="AK20">
            <v>-29.02597693609528</v>
          </cell>
          <cell r="AL20">
            <v>-28.529215816634473</v>
          </cell>
          <cell r="AM20">
            <v>-27.700402381698833</v>
          </cell>
          <cell r="AN20">
            <v>-26.443247940285598</v>
          </cell>
          <cell r="AO20">
            <v>-25.396008585964214</v>
          </cell>
          <cell r="AP20">
            <v>-23.954788319905056</v>
          </cell>
          <cell r="AQ20">
            <v>-22.653451045476597</v>
          </cell>
          <cell r="AR20">
            <v>-21.597665734277225</v>
          </cell>
          <cell r="AS20">
            <v>-20.859187337457087</v>
          </cell>
          <cell r="AT20">
            <v>-19.71896489143651</v>
          </cell>
          <cell r="AU20">
            <v>-18.139620084653494</v>
          </cell>
          <cell r="AV20">
            <v>-16.576949741819291</v>
          </cell>
          <cell r="AW20">
            <v>-14.843352078137221</v>
          </cell>
          <cell r="AX20">
            <v>-12.982148877264583</v>
          </cell>
          <cell r="AY20">
            <v>-11.057789404169888</v>
          </cell>
          <cell r="AZ20">
            <v>-9.1912880354822839</v>
          </cell>
          <cell r="BA20">
            <v>-7.1503619137940699</v>
          </cell>
          <cell r="BB20">
            <v>-4.8146294355022254</v>
          </cell>
          <cell r="BC20">
            <v>-2.3729505643569864</v>
          </cell>
          <cell r="BD20">
            <v>8.2273325270623907E-2</v>
          </cell>
          <cell r="BE20">
            <v>2.6790690108905548</v>
          </cell>
          <cell r="BF20">
            <v>5.0461770328099371</v>
          </cell>
          <cell r="BG20">
            <v>8.241070395314134</v>
          </cell>
          <cell r="BH20">
            <v>12.448766254785935</v>
          </cell>
          <cell r="BI20">
            <v>17.27465398498811</v>
          </cell>
          <cell r="BJ20">
            <v>21.258536770215958</v>
          </cell>
          <cell r="BK20">
            <v>24.308290421659361</v>
          </cell>
          <cell r="BL20">
            <v>28.590077160962625</v>
          </cell>
          <cell r="BM20">
            <v>30.490979786324548</v>
          </cell>
          <cell r="BN20">
            <v>31.917991463022773</v>
          </cell>
          <cell r="BO20">
            <v>32.697813122228489</v>
          </cell>
          <cell r="BP20">
            <v>33.427993363039334</v>
          </cell>
          <cell r="BQ20">
            <v>33.595930646289837</v>
          </cell>
          <cell r="BR20">
            <v>32.834109851324932</v>
          </cell>
          <cell r="BS20">
            <v>34.019226496998222</v>
          </cell>
        </row>
        <row r="21">
          <cell r="B21" t="str">
            <v>[1,3]</v>
          </cell>
          <cell r="C21">
            <v>4.7767284211169461</v>
          </cell>
          <cell r="D21">
            <v>7.4940418633002261</v>
          </cell>
          <cell r="E21">
            <v>6.6619765082100351</v>
          </cell>
          <cell r="F21">
            <v>2.7034829416014543</v>
          </cell>
          <cell r="G21">
            <v>3.1807818899036211</v>
          </cell>
          <cell r="H21">
            <v>1.2567737946306297</v>
          </cell>
          <cell r="I21">
            <v>-1.058919905920513</v>
          </cell>
          <cell r="J21">
            <v>-9.281601784255967</v>
          </cell>
          <cell r="K21">
            <v>-14.811349272014661</v>
          </cell>
          <cell r="L21">
            <v>-13.97230620947451</v>
          </cell>
          <cell r="M21">
            <v>-13.841357588645828</v>
          </cell>
          <cell r="N21">
            <v>-7.6912743233505756</v>
          </cell>
          <cell r="O21">
            <v>-10.689459120126616</v>
          </cell>
          <cell r="P21">
            <v>-9.589693318980979</v>
          </cell>
          <cell r="Q21">
            <v>-3.955908819461416</v>
          </cell>
          <cell r="R21">
            <v>-2.1703708678703988</v>
          </cell>
          <cell r="S21">
            <v>-3.5054167257922817</v>
          </cell>
          <cell r="T21">
            <v>-4.8188124696761374</v>
          </cell>
          <cell r="U21">
            <v>-6.2723378865281116</v>
          </cell>
          <cell r="V21">
            <v>-8.9895878426171834</v>
          </cell>
          <cell r="W21">
            <v>-11.597589640293329</v>
          </cell>
          <cell r="X21">
            <v>-12.969104643252562</v>
          </cell>
          <cell r="Y21">
            <v>-16.063048868713494</v>
          </cell>
          <cell r="Z21">
            <v>-18.698960866215639</v>
          </cell>
          <cell r="AA21">
            <v>-21.512046995990794</v>
          </cell>
          <cell r="AB21">
            <v>-23.767140977181668</v>
          </cell>
          <cell r="AC21">
            <v>-26.156871545112168</v>
          </cell>
          <cell r="AD21">
            <v>-28.542582827559965</v>
          </cell>
          <cell r="AE21">
            <v>-30.374540114501897</v>
          </cell>
          <cell r="AF21">
            <v>-31.065943475634615</v>
          </cell>
          <cell r="AG21">
            <v>-31.429315012516572</v>
          </cell>
          <cell r="AH21">
            <v>-32.571977014517003</v>
          </cell>
          <cell r="AI21">
            <v>-33.521554970168914</v>
          </cell>
          <cell r="AJ21">
            <v>-34.260918715197477</v>
          </cell>
          <cell r="AK21">
            <v>-34.638857277640142</v>
          </cell>
          <cell r="AL21">
            <v>-34.961731225413153</v>
          </cell>
          <cell r="AM21">
            <v>-34.979852027501565</v>
          </cell>
          <cell r="AN21">
            <v>-34.601502599993374</v>
          </cell>
          <cell r="AO21">
            <v>-34.465842422570915</v>
          </cell>
          <cell r="AP21">
            <v>-33.969593226267492</v>
          </cell>
          <cell r="AQ21">
            <v>-33.626317678341756</v>
          </cell>
          <cell r="AR21">
            <v>-33.570677649556309</v>
          </cell>
          <cell r="AS21">
            <v>-33.822193151828365</v>
          </cell>
          <cell r="AT21">
            <v>-33.712572900374418</v>
          </cell>
          <cell r="AU21">
            <v>-33.176378906472586</v>
          </cell>
          <cell r="AV21">
            <v>-32.727600116933694</v>
          </cell>
          <cell r="AW21">
            <v>-32.151355474074833</v>
          </cell>
          <cell r="AX21">
            <v>-31.477699943589048</v>
          </cell>
          <cell r="AY21">
            <v>-30.764323107093109</v>
          </cell>
          <cell r="AZ21">
            <v>-30.134456232213065</v>
          </cell>
          <cell r="BA21">
            <v>-29.379053039538675</v>
          </cell>
          <cell r="BB21">
            <v>-28.373819718836224</v>
          </cell>
          <cell r="BC21">
            <v>-27.325878124319484</v>
          </cell>
          <cell r="BD21">
            <v>-26.271719693307766</v>
          </cell>
          <cell r="BE21">
            <v>-25.125039398525143</v>
          </cell>
          <cell r="BF21">
            <v>-24.276733740287252</v>
          </cell>
          <cell r="BG21">
            <v>-22.698991977731232</v>
          </cell>
          <cell r="BH21">
            <v>-20.188573125578696</v>
          </cell>
          <cell r="BI21">
            <v>-17.106075550526615</v>
          </cell>
          <cell r="BJ21">
            <v>-14.811048619983485</v>
          </cell>
          <cell r="BK21">
            <v>-13.492612695754506</v>
          </cell>
          <cell r="BL21">
            <v>-11.052199938442557</v>
          </cell>
          <cell r="BM21">
            <v>-10.915686834156281</v>
          </cell>
          <cell r="BN21">
            <v>-11.255818153711735</v>
          </cell>
          <cell r="BO21">
            <v>-12.196605407882016</v>
          </cell>
          <cell r="BP21">
            <v>-13.275681064675561</v>
          </cell>
          <cell r="BQ21">
            <v>-14.858931759211002</v>
          </cell>
          <cell r="BR21">
            <v>-17.322200418641557</v>
          </cell>
          <cell r="BS21">
            <v>-18.039795219056074</v>
          </cell>
        </row>
        <row r="22">
          <cell r="B22" t="str">
            <v>[1,0]</v>
          </cell>
          <cell r="C22">
            <v>4.7767284211169461</v>
          </cell>
          <cell r="D22">
            <v>7.4940418633002261</v>
          </cell>
          <cell r="E22">
            <v>6.6619765082100351</v>
          </cell>
          <cell r="F22">
            <v>2.7034829416014543</v>
          </cell>
          <cell r="G22">
            <v>3.1807818899036211</v>
          </cell>
          <cell r="H22">
            <v>1.2567737946306297</v>
          </cell>
          <cell r="I22">
            <v>-1.058919905920513</v>
          </cell>
          <cell r="J22">
            <v>-9.281601784255967</v>
          </cell>
          <cell r="K22">
            <v>-14.811349272014661</v>
          </cell>
          <cell r="L22">
            <v>-13.97230620947451</v>
          </cell>
          <cell r="M22">
            <v>-13.841357588645828</v>
          </cell>
          <cell r="N22">
            <v>-12.29663472830056</v>
          </cell>
          <cell r="O22">
            <v>-10.689459120126616</v>
          </cell>
          <cell r="P22">
            <v>-9.589693318980979</v>
          </cell>
          <cell r="Q22">
            <v>-3.955908819461416</v>
          </cell>
          <cell r="R22">
            <v>-2.1703708678703988</v>
          </cell>
          <cell r="S22">
            <v>-3.5054167257922817</v>
          </cell>
          <cell r="T22">
            <v>-4.8188133842611567</v>
          </cell>
          <cell r="U22">
            <v>-6.2723401998357149</v>
          </cell>
          <cell r="V22">
            <v>-8.9895830389572655</v>
          </cell>
          <cell r="W22">
            <v>-11.597553847129282</v>
          </cell>
          <cell r="X22">
            <v>-12.980015981682227</v>
          </cell>
          <cell r="Y22">
            <v>-16.251936080511832</v>
          </cell>
          <cell r="Z22">
            <v>-19.07419845513045</v>
          </cell>
          <cell r="AA22">
            <v>-22.131926867709261</v>
          </cell>
          <cell r="AB22">
            <v>-24.694607533988833</v>
          </cell>
          <cell r="AC22">
            <v>-27.463304864641685</v>
          </cell>
          <cell r="AD22">
            <v>-30.295814693712281</v>
          </cell>
          <cell r="AE22">
            <v>-32.654822337526888</v>
          </cell>
          <cell r="AF22">
            <v>-34.154625207291801</v>
          </cell>
          <cell r="AG22">
            <v>-35.500100305430067</v>
          </cell>
          <cell r="AH22">
            <v>-37.578627543547071</v>
          </cell>
          <cell r="AI22">
            <v>-39.530058590098342</v>
          </cell>
          <cell r="AJ22">
            <v>-41.290658485781982</v>
          </cell>
          <cell r="AK22">
            <v>-42.73077548619802</v>
          </cell>
          <cell r="AL22">
            <v>-44.120276155907078</v>
          </cell>
          <cell r="AM22">
            <v>-45.262092379361626</v>
          </cell>
          <cell r="AN22">
            <v>-46.057929454021391</v>
          </cell>
          <cell r="AO22">
            <v>-47.155289283285036</v>
          </cell>
          <cell r="AP22">
            <v>-47.944157405824633</v>
          </cell>
          <cell r="AQ22">
            <v>-48.93423960447614</v>
          </cell>
          <cell r="AR22">
            <v>-50.236362034263209</v>
          </cell>
          <cell r="AS22">
            <v>-51.849844619807556</v>
          </cell>
          <cell r="AT22">
            <v>-53.103989548995045</v>
          </cell>
          <cell r="AU22">
            <v>-53.998352953517696</v>
          </cell>
          <cell r="AV22">
            <v>-54.999880629783377</v>
          </cell>
          <cell r="AW22">
            <v>-55.928012439562593</v>
          </cell>
          <cell r="AX22">
            <v>-56.821071317515802</v>
          </cell>
          <cell r="AY22">
            <v>-57.723735866449658</v>
          </cell>
          <cell r="AZ22">
            <v>-58.787984107929162</v>
          </cell>
          <cell r="BA22">
            <v>-59.804853709437999</v>
          </cell>
          <cell r="BB22">
            <v>-60.621617806049876</v>
          </cell>
          <cell r="BC22">
            <v>-61.451023258837871</v>
          </cell>
          <cell r="BD22">
            <v>-62.348796526124119</v>
          </cell>
          <cell r="BE22">
            <v>-63.239093190641256</v>
          </cell>
          <cell r="BF22">
            <v>-64.491742298238094</v>
          </cell>
          <cell r="BG22">
            <v>-65.058708940784101</v>
          </cell>
          <cell r="BH22">
            <v>-64.777032676216564</v>
          </cell>
          <cell r="BI22">
            <v>-64.034338349652714</v>
          </cell>
          <cell r="BJ22">
            <v>-64.101879351259555</v>
          </cell>
          <cell r="BK22">
            <v>-65.166593944458057</v>
          </cell>
          <cell r="BL22">
            <v>-65.286559199300356</v>
          </cell>
          <cell r="BM22">
            <v>-67.579022943302064</v>
          </cell>
          <cell r="BN22">
            <v>-70.310980098769761</v>
          </cell>
          <cell r="BO22">
            <v>-73.660545057112586</v>
          </cell>
          <cell r="BP22">
            <v>-77.144711796873949</v>
          </cell>
          <cell r="BQ22">
            <v>-81.16263500465756</v>
          </cell>
          <cell r="BR22">
            <v>-86.097173524227685</v>
          </cell>
          <cell r="BS22">
            <v>-89.40416449819692</v>
          </cell>
        </row>
        <row r="23">
          <cell r="B23" t="str">
            <v>[4,5-1,8]</v>
          </cell>
          <cell r="C23">
            <v>4.7767284211169461</v>
          </cell>
          <cell r="D23">
            <v>7.4940418633001977</v>
          </cell>
          <cell r="E23">
            <v>6.6619765082100351</v>
          </cell>
          <cell r="F23">
            <v>2.7034829416014543</v>
          </cell>
          <cell r="G23">
            <v>3.18078188990365</v>
          </cell>
          <cell r="H23">
            <v>1.2567737946306587</v>
          </cell>
          <cell r="I23">
            <v>-1.058919905920513</v>
          </cell>
          <cell r="J23">
            <v>-9.281601784255967</v>
          </cell>
          <cell r="K23">
            <v>-14.434212462896859</v>
          </cell>
          <cell r="L23">
            <v>-13.666069614525243</v>
          </cell>
          <cell r="M23">
            <v>-13.529994763042662</v>
          </cell>
          <cell r="N23">
            <v>-7.691274323350517</v>
          </cell>
          <cell r="O23">
            <v>-6.0289858123866145</v>
          </cell>
          <cell r="P23">
            <v>-4.8857020106110136</v>
          </cell>
          <cell r="Q23">
            <v>-3.9671092694313845</v>
          </cell>
          <cell r="R23">
            <v>-1.222160437821818</v>
          </cell>
          <cell r="S23">
            <v>-2.8723396339642933</v>
          </cell>
          <cell r="T23">
            <v>-1.218212108525855</v>
          </cell>
          <cell r="U23">
            <v>-4.8582821924336601</v>
          </cell>
          <cell r="V23">
            <v>-7.8723651698975008</v>
          </cell>
          <cell r="W23">
            <v>-11.310683965206495</v>
          </cell>
          <cell r="X23">
            <v>-13.91106268289138</v>
          </cell>
          <cell r="Y23">
            <v>-14.380542323964123</v>
          </cell>
          <cell r="Z23">
            <v>-15.855667213809502</v>
          </cell>
          <cell r="AA23">
            <v>-16.059500314689068</v>
          </cell>
          <cell r="AB23">
            <v>-15.62793879943731</v>
          </cell>
          <cell r="AC23">
            <v>-15.057390777103894</v>
          </cell>
          <cell r="AD23">
            <v>-14.553854273724079</v>
          </cell>
          <cell r="AE23">
            <v>-13.279162336621434</v>
          </cell>
          <cell r="AF23">
            <v>-11.650332633675017</v>
          </cell>
          <cell r="AG23">
            <v>-9.686749891874614</v>
          </cell>
          <cell r="AH23">
            <v>-9.100850057202857</v>
          </cell>
          <cell r="AI23">
            <v>-8.1721364276360262</v>
          </cell>
          <cell r="AJ23">
            <v>-6.9266059327098777</v>
          </cell>
          <cell r="AK23">
            <v>-5.2594897225195307</v>
          </cell>
          <cell r="AL23">
            <v>-3.4860895535300953</v>
          </cell>
          <cell r="AM23">
            <v>-1.3291569495011353</v>
          </cell>
          <cell r="AN23">
            <v>1.217949778664275</v>
          </cell>
          <cell r="AO23">
            <v>3.6872195709131192</v>
          </cell>
          <cell r="AP23">
            <v>6.5786314244501991</v>
          </cell>
          <cell r="AQ23">
            <v>9.3537310675075283</v>
          </cell>
          <cell r="AR23">
            <v>11.896840064124204</v>
          </cell>
          <cell r="AS23">
            <v>14.146052132301964</v>
          </cell>
          <cell r="AT23">
            <v>16.671653802695683</v>
          </cell>
          <cell r="AU23">
            <v>19.593309916868339</v>
          </cell>
          <cell r="AV23">
            <v>22.694009861072757</v>
          </cell>
          <cell r="AW23">
            <v>26.139860242083554</v>
          </cell>
          <cell r="AX23">
            <v>29.73907681917958</v>
          </cell>
          <cell r="AY23">
            <v>33.457447415258969</v>
          </cell>
          <cell r="AZ23">
            <v>37.2093798484063</v>
          </cell>
          <cell r="BA23">
            <v>41.167832221087181</v>
          </cell>
          <cell r="BB23">
            <v>45.399692991205839</v>
          </cell>
          <cell r="BC23">
            <v>49.761099624779774</v>
          </cell>
          <cell r="BD23">
            <v>54.153839757536069</v>
          </cell>
          <cell r="BE23">
            <v>60.093885761915473</v>
          </cell>
          <cell r="BF23">
            <v>65.968081351300242</v>
          </cell>
          <cell r="BG23">
            <v>72.482247771822145</v>
          </cell>
          <cell r="BH23">
            <v>79.141923874120224</v>
          </cell>
          <cell r="BI23">
            <v>86.05245300725359</v>
          </cell>
          <cell r="BJ23">
            <v>92.869664134965277</v>
          </cell>
          <cell r="BK23">
            <v>99.55996807381743</v>
          </cell>
          <cell r="BL23">
            <v>108.17904097163374</v>
          </cell>
          <cell r="BM23">
            <v>114.74774404615908</v>
          </cell>
          <cell r="BN23">
            <v>120.67550894311024</v>
          </cell>
          <cell r="BO23">
            <v>126.25895016408758</v>
          </cell>
          <cell r="BP23">
            <v>131.83797301495821</v>
          </cell>
          <cell r="BQ23">
            <v>137.34189058885352</v>
          </cell>
          <cell r="BR23">
            <v>142.22822042881813</v>
          </cell>
          <cell r="BS23">
            <v>146.36798967956287</v>
          </cell>
        </row>
        <row r="24">
          <cell r="B24" t="str">
            <v>[10,0-1,0]</v>
          </cell>
          <cell r="C24">
            <v>4.7767284211169461</v>
          </cell>
          <cell r="D24">
            <v>7.4940418633001977</v>
          </cell>
          <cell r="E24">
            <v>6.6619765082100351</v>
          </cell>
          <cell r="F24">
            <v>2.7034829416014543</v>
          </cell>
          <cell r="G24">
            <v>3.18078188990365</v>
          </cell>
          <cell r="H24">
            <v>1.2567737946306587</v>
          </cell>
          <cell r="I24">
            <v>-1.058919905920513</v>
          </cell>
          <cell r="J24">
            <v>-9.281601784255967</v>
          </cell>
          <cell r="K24">
            <v>-14.434212462896859</v>
          </cell>
          <cell r="L24">
            <v>-13.666069614525243</v>
          </cell>
          <cell r="M24">
            <v>-13.529994763042662</v>
          </cell>
          <cell r="N24">
            <v>-7.691274323350517</v>
          </cell>
          <cell r="O24">
            <v>-6.0289858123866145</v>
          </cell>
          <cell r="P24">
            <v>-4.8857020106110136</v>
          </cell>
          <cell r="Q24">
            <v>-3.9671092694313845</v>
          </cell>
          <cell r="R24">
            <v>-1.222160437821818</v>
          </cell>
          <cell r="S24">
            <v>-2.8723396339642933</v>
          </cell>
          <cell r="T24">
            <v>-1.218212108525855</v>
          </cell>
          <cell r="U24">
            <v>-4.8582821924336601</v>
          </cell>
          <cell r="V24">
            <v>-7.872171645254828</v>
          </cell>
          <cell r="W24">
            <v>-11.310064455988933</v>
          </cell>
          <cell r="X24">
            <v>-14.115656473326963</v>
          </cell>
          <cell r="Y24">
            <v>-16.191305021961451</v>
          </cell>
          <cell r="Z24">
            <v>-19.389054824554186</v>
          </cell>
          <cell r="AA24">
            <v>-21.943592393587053</v>
          </cell>
          <cell r="AB24">
            <v>-24.215478564349993</v>
          </cell>
          <cell r="AC24">
            <v>-26.714991435643228</v>
          </cell>
          <cell r="AD24">
            <v>-29.618616840437404</v>
          </cell>
          <cell r="AE24">
            <v>-32.197142381555054</v>
          </cell>
          <cell r="AF24">
            <v>-34.829691172102812</v>
          </cell>
          <cell r="AG24">
            <v>-37.600078592461884</v>
          </cell>
          <cell r="AH24">
            <v>-40.322262893920296</v>
          </cell>
          <cell r="AI24">
            <v>-42.877375455343866</v>
          </cell>
          <cell r="AJ24">
            <v>-45.217181705590747</v>
          </cell>
          <cell r="AK24">
            <v>-47.248111583329617</v>
          </cell>
          <cell r="AL24">
            <v>-49.339848832255925</v>
          </cell>
          <cell r="AM24">
            <v>-51.18019402912585</v>
          </cell>
          <cell r="AN24">
            <v>-52.765881852077321</v>
          </cell>
          <cell r="AO24">
            <v>-54.596275572653745</v>
          </cell>
          <cell r="AP24">
            <v>-56.172739997332449</v>
          </cell>
          <cell r="AQ24">
            <v>-57.969470562278993</v>
          </cell>
          <cell r="AR24">
            <v>-60.129251316797919</v>
          </cell>
          <cell r="AS24">
            <v>-62.579346439389163</v>
          </cell>
          <cell r="AT24">
            <v>-64.851380702313151</v>
          </cell>
          <cell r="AU24">
            <v>-66.816270042579276</v>
          </cell>
          <cell r="AV24">
            <v>-68.824915378659497</v>
          </cell>
          <cell r="AW24">
            <v>-70.673911793926266</v>
          </cell>
          <cell r="AX24">
            <v>-72.491702750256167</v>
          </cell>
          <cell r="AY24">
            <v>-74.316235174840202</v>
          </cell>
          <cell r="AZ24">
            <v>-76.250784414841789</v>
          </cell>
          <cell r="BA24">
            <v>-78.298809342330316</v>
          </cell>
          <cell r="BB24">
            <v>-80.199945062821143</v>
          </cell>
          <cell r="BC24">
            <v>-82.270269852722762</v>
          </cell>
          <cell r="BD24">
            <v>-84.006780151539019</v>
          </cell>
          <cell r="BE24">
            <v>-85.088007456062357</v>
          </cell>
          <cell r="BF24">
            <v>-86.189021181689455</v>
          </cell>
          <cell r="BG24">
            <v>-87.007964332142265</v>
          </cell>
          <cell r="BH24">
            <v>-87.946754977471542</v>
          </cell>
          <cell r="BI24">
            <v>-88.907921378198665</v>
          </cell>
          <cell r="BJ24">
            <v>-89.9527400200041</v>
          </cell>
          <cell r="BK24">
            <v>-91.289607918869933</v>
          </cell>
          <cell r="BL24">
            <v>-91.358147919144017</v>
          </cell>
          <cell r="BM24">
            <v>-93.108871812920086</v>
          </cell>
          <cell r="BN24">
            <v>-95.399782069670962</v>
          </cell>
          <cell r="BO24">
            <v>-97.977133285999528</v>
          </cell>
          <cell r="BP24">
            <v>-100.71887112026778</v>
          </cell>
          <cell r="BQ24">
            <v>-103.5921195492763</v>
          </cell>
          <cell r="BR24">
            <v>-107.02336897211219</v>
          </cell>
          <cell r="BS24">
            <v>-111.05786734329537</v>
          </cell>
        </row>
        <row r="34">
          <cell r="B34" t="str">
            <v>Soldes CONVENTION PIB/EEC (Md€)</v>
          </cell>
          <cell r="C34">
            <v>2002</v>
          </cell>
          <cell r="D34">
            <v>2003</v>
          </cell>
          <cell r="E34">
            <v>2004</v>
          </cell>
          <cell r="F34">
            <v>2005</v>
          </cell>
          <cell r="G34">
            <v>2006</v>
          </cell>
          <cell r="H34">
            <v>2007</v>
          </cell>
          <cell r="I34">
            <v>2008</v>
          </cell>
          <cell r="J34">
            <v>2009</v>
          </cell>
          <cell r="K34">
            <v>2010</v>
          </cell>
          <cell r="L34">
            <v>2011</v>
          </cell>
          <cell r="M34">
            <v>2012</v>
          </cell>
          <cell r="N34">
            <v>2013</v>
          </cell>
          <cell r="O34">
            <v>2014</v>
          </cell>
          <cell r="P34">
            <v>2015</v>
          </cell>
          <cell r="Q34">
            <v>2016</v>
          </cell>
          <cell r="R34">
            <v>2017</v>
          </cell>
          <cell r="S34">
            <v>2018</v>
          </cell>
          <cell r="T34">
            <v>2019</v>
          </cell>
          <cell r="U34">
            <v>2020</v>
          </cell>
          <cell r="V34">
            <v>2021</v>
          </cell>
          <cell r="W34">
            <v>2022</v>
          </cell>
          <cell r="X34">
            <v>2023</v>
          </cell>
          <cell r="Y34">
            <v>2024</v>
          </cell>
          <cell r="Z34">
            <v>2025</v>
          </cell>
          <cell r="AA34">
            <v>2026</v>
          </cell>
          <cell r="AB34">
            <v>2027</v>
          </cell>
          <cell r="AC34">
            <v>2028</v>
          </cell>
          <cell r="AD34">
            <v>2029</v>
          </cell>
          <cell r="AE34">
            <v>2030</v>
          </cell>
          <cell r="AF34">
            <v>2031</v>
          </cell>
          <cell r="AG34">
            <v>2032</v>
          </cell>
          <cell r="AH34">
            <v>2033</v>
          </cell>
          <cell r="AI34">
            <v>2034</v>
          </cell>
          <cell r="AJ34">
            <v>2035</v>
          </cell>
          <cell r="AK34">
            <v>2036</v>
          </cell>
          <cell r="AL34">
            <v>2037</v>
          </cell>
          <cell r="AM34">
            <v>2038</v>
          </cell>
          <cell r="AN34">
            <v>2039</v>
          </cell>
          <cell r="AO34">
            <v>2040</v>
          </cell>
          <cell r="AP34">
            <v>2041</v>
          </cell>
          <cell r="AQ34">
            <v>2042</v>
          </cell>
          <cell r="AR34">
            <v>2043</v>
          </cell>
          <cell r="AS34">
            <v>2044</v>
          </cell>
          <cell r="AT34">
            <v>2045</v>
          </cell>
          <cell r="AU34">
            <v>2046</v>
          </cell>
          <cell r="AV34">
            <v>2047</v>
          </cell>
          <cell r="AW34">
            <v>2048</v>
          </cell>
          <cell r="AX34">
            <v>2049</v>
          </cell>
          <cell r="AY34">
            <v>2050</v>
          </cell>
          <cell r="AZ34">
            <v>2051</v>
          </cell>
          <cell r="BA34">
            <v>2052</v>
          </cell>
          <cell r="BB34">
            <v>2053</v>
          </cell>
          <cell r="BC34">
            <v>2054</v>
          </cell>
          <cell r="BD34">
            <v>2055</v>
          </cell>
          <cell r="BE34">
            <v>2056</v>
          </cell>
          <cell r="BF34">
            <v>2057</v>
          </cell>
          <cell r="BG34">
            <v>2058</v>
          </cell>
          <cell r="BH34">
            <v>2059</v>
          </cell>
          <cell r="BI34">
            <v>2060</v>
          </cell>
          <cell r="BJ34">
            <v>2061</v>
          </cell>
          <cell r="BK34">
            <v>2062</v>
          </cell>
          <cell r="BL34">
            <v>2063</v>
          </cell>
          <cell r="BM34">
            <v>2064</v>
          </cell>
          <cell r="BN34">
            <v>2065</v>
          </cell>
          <cell r="BO34">
            <v>2066</v>
          </cell>
          <cell r="BP34">
            <v>2067</v>
          </cell>
          <cell r="BQ34">
            <v>2068</v>
          </cell>
          <cell r="BR34">
            <v>2069</v>
          </cell>
          <cell r="BS34">
            <v>2070</v>
          </cell>
        </row>
        <row r="35">
          <cell r="B35" t="str">
            <v>[1,8]</v>
          </cell>
          <cell r="C35">
            <v>4.7767284211169461</v>
          </cell>
          <cell r="D35">
            <v>7.4940418633002261</v>
          </cell>
          <cell r="E35">
            <v>6.6619765082100351</v>
          </cell>
          <cell r="F35">
            <v>2.7034829416014543</v>
          </cell>
          <cell r="G35">
            <v>3.1807818899036211</v>
          </cell>
          <cell r="H35">
            <v>1.2567737946306297</v>
          </cell>
          <cell r="I35">
            <v>-1.058919905920513</v>
          </cell>
          <cell r="J35">
            <v>-9.281601784255967</v>
          </cell>
          <cell r="K35">
            <v>-14.811349272014661</v>
          </cell>
          <cell r="L35">
            <v>-13.97230620947451</v>
          </cell>
          <cell r="M35">
            <v>-13.841357588645828</v>
          </cell>
          <cell r="N35">
            <v>-12.29663472830056</v>
          </cell>
          <cell r="O35">
            <v>-10.689459120126616</v>
          </cell>
          <cell r="P35">
            <v>-9.589693318980979</v>
          </cell>
          <cell r="Q35">
            <v>-3.955908819461416</v>
          </cell>
          <cell r="R35">
            <v>-2.1703708678703988</v>
          </cell>
          <cell r="S35">
            <v>-3.5054167257922817</v>
          </cell>
          <cell r="T35">
            <v>-3.5557403363095945</v>
          </cell>
          <cell r="U35">
            <v>-3.7240243377523727</v>
          </cell>
          <cell r="V35">
            <v>-4.7767649905353897</v>
          </cell>
          <cell r="W35">
            <v>-5.5889689032678724</v>
          </cell>
          <cell r="X35">
            <v>-5.7083647765001517</v>
          </cell>
          <cell r="Y35">
            <v>-7.2625657772200647</v>
          </cell>
          <cell r="Z35">
            <v>-8.771369262603228</v>
          </cell>
          <cell r="AA35">
            <v>-9.8802604339901006</v>
          </cell>
          <cell r="AB35">
            <v>-10.213956990778737</v>
          </cell>
          <cell r="AC35">
            <v>-10.479105166073714</v>
          </cell>
          <cell r="AD35">
            <v>-10.474450946808501</v>
          </cell>
          <cell r="AE35">
            <v>-9.5682879553297528</v>
          </cell>
          <cell r="AF35">
            <v>-7.5634472646679498</v>
          </cell>
          <cell r="AG35">
            <v>-4.9461941671768432</v>
          </cell>
          <cell r="AH35">
            <v>-3.1509897960954114</v>
          </cell>
          <cell r="AI35">
            <v>-1.0734186607887968</v>
          </cell>
          <cell r="AJ35">
            <v>1.355004749255837</v>
          </cell>
          <cell r="AK35">
            <v>4.222412576765171</v>
          </cell>
          <cell r="AL35">
            <v>7.2267648479514754</v>
          </cell>
          <cell r="AM35">
            <v>10.666647392522078</v>
          </cell>
          <cell r="AN35">
            <v>14.682170259703883</v>
          </cell>
          <cell r="AO35">
            <v>18.65858821469627</v>
          </cell>
          <cell r="AP35">
            <v>23.159475091053988</v>
          </cell>
          <cell r="AQ35">
            <v>27.595757279460319</v>
          </cell>
          <cell r="AR35">
            <v>31.866888975629816</v>
          </cell>
          <cell r="AS35">
            <v>35.927321837372965</v>
          </cell>
          <cell r="AT35">
            <v>40.472888491257557</v>
          </cell>
          <cell r="AU35">
            <v>45.509519373352525</v>
          </cell>
          <cell r="AV35">
            <v>50.761097418186836</v>
          </cell>
          <cell r="AW35">
            <v>56.341984471338918</v>
          </cell>
          <cell r="AX35">
            <v>62.326741386662938</v>
          </cell>
          <cell r="AY35">
            <v>68.420651682769645</v>
          </cell>
          <cell r="AZ35">
            <v>74.540165523736732</v>
          </cell>
          <cell r="BA35">
            <v>81.016225736042131</v>
          </cell>
          <cell r="BB35">
            <v>87.941787374551296</v>
          </cell>
          <cell r="BC35">
            <v>95.183038497559608</v>
          </cell>
          <cell r="BD35">
            <v>102.57234569105179</v>
          </cell>
          <cell r="BE35">
            <v>110.2212085936619</v>
          </cell>
          <cell r="BF35">
            <v>117.98702693062695</v>
          </cell>
          <cell r="BG35">
            <v>126.80037731332564</v>
          </cell>
          <cell r="BH35">
            <v>137.05279493201991</v>
          </cell>
          <cell r="BI35">
            <v>148.11076697523472</v>
          </cell>
          <cell r="BJ35">
            <v>158.44485957895546</v>
          </cell>
          <cell r="BK35">
            <v>168.05860781409731</v>
          </cell>
          <cell r="BL35">
            <v>179.30035583836562</v>
          </cell>
          <cell r="BM35">
            <v>188.08710477607255</v>
          </cell>
          <cell r="BN35">
            <v>196.41525197611725</v>
          </cell>
          <cell r="BO35">
            <v>204.31555110873259</v>
          </cell>
          <cell r="BP35">
            <v>212.39976122518419</v>
          </cell>
          <cell r="BQ35">
            <v>219.98237282151311</v>
          </cell>
          <cell r="BR35">
            <v>226.90395237275538</v>
          </cell>
          <cell r="BS35">
            <v>236.48045686845668</v>
          </cell>
        </row>
        <row r="36">
          <cell r="B36" t="str">
            <v>[1,5]</v>
          </cell>
          <cell r="C36">
            <v>4.7767284211169461</v>
          </cell>
          <cell r="D36">
            <v>7.4940418633002261</v>
          </cell>
          <cell r="E36">
            <v>6.6619765082100351</v>
          </cell>
          <cell r="F36">
            <v>2.7034829416014543</v>
          </cell>
          <cell r="G36">
            <v>3.1807818899036211</v>
          </cell>
          <cell r="H36">
            <v>1.2567737946306297</v>
          </cell>
          <cell r="I36">
            <v>-1.058919905920513</v>
          </cell>
          <cell r="J36">
            <v>-9.281601784255967</v>
          </cell>
          <cell r="K36">
            <v>-14.811349272014661</v>
          </cell>
          <cell r="L36">
            <v>-13.97230620947451</v>
          </cell>
          <cell r="M36">
            <v>-13.841357588645828</v>
          </cell>
          <cell r="N36">
            <v>-7.6912743233505756</v>
          </cell>
          <cell r="O36">
            <v>-10.689459120126616</v>
          </cell>
          <cell r="P36">
            <v>-9.589693318980979</v>
          </cell>
          <cell r="Q36">
            <v>-3.955908819461416</v>
          </cell>
          <cell r="R36">
            <v>-2.1703708678703988</v>
          </cell>
          <cell r="S36">
            <v>-3.5054167257922817</v>
          </cell>
          <cell r="T36">
            <v>-3.5558369137877017</v>
          </cell>
          <cell r="U36">
            <v>-3.7241240358137291</v>
          </cell>
          <cell r="V36">
            <v>-4.7768576439773893</v>
          </cell>
          <cell r="W36">
            <v>-5.5890337434692778</v>
          </cell>
          <cell r="X36">
            <v>-5.7099216690152534</v>
          </cell>
          <cell r="Y36">
            <v>-7.4409985956798188</v>
          </cell>
          <cell r="Z36">
            <v>-8.9912595391792713</v>
          </cell>
          <cell r="AA36">
            <v>-10.388565880070557</v>
          </cell>
          <cell r="AB36">
            <v>-11.124132596435143</v>
          </cell>
          <cell r="AC36">
            <v>-11.864471197259554</v>
          </cell>
          <cell r="AD36">
            <v>-12.401772430401412</v>
          </cell>
          <cell r="AE36">
            <v>-12.238260652000143</v>
          </cell>
          <cell r="AF36">
            <v>-11.18431528385554</v>
          </cell>
          <cell r="AG36">
            <v>-9.7096049500965744</v>
          </cell>
          <cell r="AH36">
            <v>-9.0813994791973389</v>
          </cell>
          <cell r="AI36">
            <v>-8.2149200157538296</v>
          </cell>
          <cell r="AJ36">
            <v>-7.0706989000163736</v>
          </cell>
          <cell r="AK36">
            <v>-5.5568418692880082</v>
          </cell>
          <cell r="AL36">
            <v>-3.9547918814724543</v>
          </cell>
          <cell r="AM36">
            <v>-1.9966191687120591</v>
          </cell>
          <cell r="AN36">
            <v>0.46326706391863992</v>
          </cell>
          <cell r="AO36">
            <v>2.7973239215083887</v>
          </cell>
          <cell r="AP36">
            <v>5.5779182197269987</v>
          </cell>
          <cell r="AQ36">
            <v>8.2301892394686575</v>
          </cell>
          <cell r="AR36">
            <v>10.649082066072733</v>
          </cell>
          <cell r="AS36">
            <v>12.802263990892097</v>
          </cell>
          <cell r="AT36">
            <v>15.350451110259979</v>
          </cell>
          <cell r="AU36">
            <v>18.289789591395063</v>
          </cell>
          <cell r="AV36">
            <v>21.349381621821898</v>
          </cell>
          <cell r="AW36">
            <v>24.647464643766639</v>
          </cell>
          <cell r="AX36">
            <v>28.205271792218554</v>
          </cell>
          <cell r="AY36">
            <v>31.799378976318984</v>
          </cell>
          <cell r="AZ36">
            <v>35.342589984680643</v>
          </cell>
          <cell r="BA36">
            <v>39.162109567278996</v>
          </cell>
          <cell r="BB36">
            <v>43.347424350670188</v>
          </cell>
          <cell r="BC36">
            <v>47.705704531525029</v>
          </cell>
          <cell r="BD36">
            <v>52.115690158163432</v>
          </cell>
          <cell r="BE36">
            <v>56.703592323202521</v>
          </cell>
          <cell r="BF36">
            <v>61.240826826838543</v>
          </cell>
          <cell r="BG36">
            <v>66.672758738745699</v>
          </cell>
          <cell r="BH36">
            <v>73.323495184796158</v>
          </cell>
          <cell r="BI36">
            <v>80.607796724469637</v>
          </cell>
          <cell r="BJ36">
            <v>87.034987630283453</v>
          </cell>
          <cell r="BK36">
            <v>92.617898975798155</v>
          </cell>
          <cell r="BL36">
            <v>99.528018787551432</v>
          </cell>
          <cell r="BM36">
            <v>104.08037867593346</v>
          </cell>
          <cell r="BN36">
            <v>108.11166498804349</v>
          </cell>
          <cell r="BO36">
            <v>111.5936589161323</v>
          </cell>
          <cell r="BP36">
            <v>115.12957623783475</v>
          </cell>
          <cell r="BQ36">
            <v>118.09250874997232</v>
          </cell>
          <cell r="BR36">
            <v>120.25123114093998</v>
          </cell>
          <cell r="BS36">
            <v>124.40544493891089</v>
          </cell>
        </row>
        <row r="37">
          <cell r="B37" t="str">
            <v>[1,3]</v>
          </cell>
          <cell r="C37">
            <v>4.7767284211169461</v>
          </cell>
          <cell r="D37">
            <v>7.4940418633002261</v>
          </cell>
          <cell r="E37">
            <v>6.6619765082100351</v>
          </cell>
          <cell r="F37">
            <v>2.7034829416014543</v>
          </cell>
          <cell r="G37">
            <v>3.1807818899036211</v>
          </cell>
          <cell r="H37">
            <v>1.2567737946306297</v>
          </cell>
          <cell r="I37">
            <v>-1.058919905920513</v>
          </cell>
          <cell r="J37">
            <v>-9.281601784255967</v>
          </cell>
          <cell r="K37">
            <v>-14.811349272014661</v>
          </cell>
          <cell r="L37">
            <v>-13.97230620947451</v>
          </cell>
          <cell r="M37">
            <v>-13.841357588645828</v>
          </cell>
          <cell r="N37">
            <v>-7.6912743233505756</v>
          </cell>
          <cell r="O37">
            <v>-10.689459120126616</v>
          </cell>
          <cell r="P37">
            <v>-9.589693318980979</v>
          </cell>
          <cell r="Q37">
            <v>-3.955908819461416</v>
          </cell>
          <cell r="R37">
            <v>-2.1703708678703988</v>
          </cell>
          <cell r="S37">
            <v>-3.5054167257922817</v>
          </cell>
          <cell r="T37">
            <v>-3.5558367371450879</v>
          </cell>
          <cell r="U37">
            <v>-3.7241237212116829</v>
          </cell>
          <cell r="V37">
            <v>-4.7768518877976458</v>
          </cell>
          <cell r="W37">
            <v>-5.5890037050941608</v>
          </cell>
          <cell r="X37">
            <v>-5.7107879200142344</v>
          </cell>
          <cell r="Y37">
            <v>-7.7423813794775054</v>
          </cell>
          <cell r="Z37">
            <v>-9.2518497402502113</v>
          </cell>
          <cell r="AA37">
            <v>-10.81479773514485</v>
          </cell>
          <cell r="AB37">
            <v>-11.768101046357712</v>
          </cell>
          <cell r="AC37">
            <v>-12.808086915280729</v>
          </cell>
          <cell r="AD37">
            <v>-13.77827585623524</v>
          </cell>
          <cell r="AE37">
            <v>-14.086675994841091</v>
          </cell>
          <cell r="AF37">
            <v>-13.629051389903529</v>
          </cell>
          <cell r="AG37">
            <v>-12.855614857144596</v>
          </cell>
          <cell r="AH37">
            <v>-12.986984414873296</v>
          </cell>
          <cell r="AI37">
            <v>-12.899776507147413</v>
          </cell>
          <cell r="AJ37">
            <v>-12.567424084118917</v>
          </cell>
          <cell r="AK37">
            <v>-11.895902600556262</v>
          </cell>
          <cell r="AL37">
            <v>-11.189784549771458</v>
          </cell>
          <cell r="AM37">
            <v>-10.159831013820716</v>
          </cell>
          <cell r="AN37">
            <v>-8.666297304639011</v>
          </cell>
          <cell r="AO37">
            <v>-7.3381729620529805</v>
          </cell>
          <cell r="AP37">
            <v>-5.603495449146954</v>
          </cell>
          <cell r="AQ37">
            <v>-4.0160863523730077</v>
          </cell>
          <cell r="AR37">
            <v>-2.7099187311282149</v>
          </cell>
          <cell r="AS37">
            <v>-1.6663966053179464</v>
          </cell>
          <cell r="AT37">
            <v>-0.27395835290907417</v>
          </cell>
          <cell r="AU37">
            <v>1.4928430342648644</v>
          </cell>
          <cell r="AV37">
            <v>3.2988320605469634</v>
          </cell>
          <cell r="AW37">
            <v>5.2910925164553335</v>
          </cell>
          <cell r="AX37">
            <v>7.501419423236861</v>
          </cell>
          <cell r="AY37">
            <v>9.7188295865404655</v>
          </cell>
          <cell r="AZ37">
            <v>11.852620372749982</v>
          </cell>
          <cell r="BA37">
            <v>14.202533884018543</v>
          </cell>
          <cell r="BB37">
            <v>16.862756508785534</v>
          </cell>
          <cell r="BC37">
            <v>19.622110667927888</v>
          </cell>
          <cell r="BD37">
            <v>22.41630722115282</v>
          </cell>
          <cell r="BE37">
            <v>25.329596454143175</v>
          </cell>
          <cell r="BF37">
            <v>28.106101376386011</v>
          </cell>
          <cell r="BG37">
            <v>31.666363074919676</v>
          </cell>
          <cell r="BH37">
            <v>36.344586404503559</v>
          </cell>
          <cell r="BI37">
            <v>41.599683625214965</v>
          </cell>
          <cell r="BJ37">
            <v>46.043743853301507</v>
          </cell>
          <cell r="BK37">
            <v>49.585805914883501</v>
          </cell>
          <cell r="BL37">
            <v>54.32882909438154</v>
          </cell>
          <cell r="BM37">
            <v>56.779144364380741</v>
          </cell>
          <cell r="BN37">
            <v>58.698557113786464</v>
          </cell>
          <cell r="BO37">
            <v>60.098411417663094</v>
          </cell>
          <cell r="BP37">
            <v>61.445411749210905</v>
          </cell>
          <cell r="BQ37">
            <v>62.26710383925564</v>
          </cell>
          <cell r="BR37">
            <v>62.314093888238069</v>
          </cell>
          <cell r="BS37">
            <v>64.140041665133552</v>
          </cell>
        </row>
        <row r="38">
          <cell r="B38" t="str">
            <v>[1,0]</v>
          </cell>
          <cell r="C38">
            <v>4.7767284211169461</v>
          </cell>
          <cell r="D38">
            <v>7.4940418633002261</v>
          </cell>
          <cell r="E38">
            <v>6.6619765082100351</v>
          </cell>
          <cell r="F38">
            <v>2.7034829416014543</v>
          </cell>
          <cell r="G38">
            <v>3.1807818899036211</v>
          </cell>
          <cell r="H38">
            <v>1.2567737946306297</v>
          </cell>
          <cell r="I38">
            <v>-1.058919905920513</v>
          </cell>
          <cell r="J38">
            <v>-9.281601784255967</v>
          </cell>
          <cell r="K38">
            <v>-14.811349272014661</v>
          </cell>
          <cell r="L38">
            <v>-13.97230620947451</v>
          </cell>
          <cell r="M38">
            <v>-13.841357588645828</v>
          </cell>
          <cell r="N38">
            <v>-12.29663472830056</v>
          </cell>
          <cell r="O38">
            <v>-10.689459120126616</v>
          </cell>
          <cell r="P38">
            <v>-9.589693318980979</v>
          </cell>
          <cell r="Q38">
            <v>-3.955908819461416</v>
          </cell>
          <cell r="R38">
            <v>-2.1703708678703988</v>
          </cell>
          <cell r="S38">
            <v>-3.5054167257922817</v>
          </cell>
          <cell r="T38">
            <v>-3.5558376517301076</v>
          </cell>
          <cell r="U38">
            <v>-3.7241260345192857</v>
          </cell>
          <cell r="V38">
            <v>-4.7768470841377271</v>
          </cell>
          <cell r="W38">
            <v>-5.5889679119301148</v>
          </cell>
          <cell r="X38">
            <v>-5.712402420547849</v>
          </cell>
          <cell r="Y38">
            <v>-7.9356120671551329</v>
          </cell>
          <cell r="Z38">
            <v>-9.6664314170674182</v>
          </cell>
          <cell r="AA38">
            <v>-11.526862552863488</v>
          </cell>
          <cell r="AB38">
            <v>-12.860279534216504</v>
          </cell>
          <cell r="AC38">
            <v>-14.378828009861348</v>
          </cell>
          <cell r="AD38">
            <v>-15.919603808776184</v>
          </cell>
          <cell r="AE38">
            <v>-16.90537422675494</v>
          </cell>
          <cell r="AF38">
            <v>-17.321344167861156</v>
          </cell>
          <cell r="AG38">
            <v>-17.607163391229523</v>
          </cell>
          <cell r="AH38">
            <v>-18.756515338757541</v>
          </cell>
          <cell r="AI38">
            <v>-19.760034827796567</v>
          </cell>
          <cell r="AJ38">
            <v>-20.544816948399063</v>
          </cell>
          <cell r="AK38">
            <v>-21.037398274823094</v>
          </cell>
          <cell r="AL38">
            <v>-21.505571867950028</v>
          </cell>
          <cell r="AM38">
            <v>-21.713653328857269</v>
          </cell>
          <cell r="AN38">
            <v>-21.517124348962447</v>
          </cell>
          <cell r="AO38">
            <v>-21.5540521541771</v>
          </cell>
          <cell r="AP38">
            <v>-21.245346343333367</v>
          </cell>
          <cell r="AQ38">
            <v>-21.139819531654123</v>
          </cell>
          <cell r="AR38">
            <v>-21.34744794713729</v>
          </cell>
          <cell r="AS38">
            <v>-21.83125751928927</v>
          </cell>
          <cell r="AT38">
            <v>-21.974886734913103</v>
          </cell>
          <cell r="AU38">
            <v>-21.816015638530022</v>
          </cell>
          <cell r="AV38">
            <v>-21.65150538530678</v>
          </cell>
          <cell r="AW38">
            <v>-21.366204829129391</v>
          </cell>
          <cell r="AX38">
            <v>-20.940385532955638</v>
          </cell>
          <cell r="AY38">
            <v>-20.563770363208139</v>
          </cell>
          <cell r="AZ38">
            <v>-20.357582411083857</v>
          </cell>
          <cell r="BA38">
            <v>-20.028097945727524</v>
          </cell>
          <cell r="BB38">
            <v>-19.45144621046714</v>
          </cell>
          <cell r="BC38">
            <v>-18.844452128722683</v>
          </cell>
          <cell r="BD38">
            <v>-18.289028069009657</v>
          </cell>
          <cell r="BE38">
            <v>-17.711601910955856</v>
          </cell>
          <cell r="BF38">
            <v>-17.357662199994433</v>
          </cell>
          <cell r="BG38">
            <v>-16.279424212148761</v>
          </cell>
          <cell r="BH38">
            <v>-14.194221712225582</v>
          </cell>
          <cell r="BI38">
            <v>-11.655812085031997</v>
          </cell>
          <cell r="BJ38">
            <v>-9.960807728502667</v>
          </cell>
          <cell r="BK38">
            <v>-9.2072870386659638</v>
          </cell>
          <cell r="BL38">
            <v>-7.4500556286936623</v>
          </cell>
          <cell r="BM38">
            <v>-7.8681031564746515</v>
          </cell>
          <cell r="BN38">
            <v>-8.7870895728734322</v>
          </cell>
          <cell r="BO38">
            <v>-10.263097620785237</v>
          </cell>
          <cell r="BP38">
            <v>-11.81036867818702</v>
          </cell>
          <cell r="BQ38">
            <v>-13.923831633754308</v>
          </cell>
          <cell r="BR38">
            <v>-16.873284366347594</v>
          </cell>
          <cell r="BS38">
            <v>-18.179580591329838</v>
          </cell>
        </row>
        <row r="39">
          <cell r="B39" t="str">
            <v>[4,5-1,8]</v>
          </cell>
          <cell r="C39">
            <v>4.7767284211169461</v>
          </cell>
          <cell r="D39">
            <v>7.4940418633001977</v>
          </cell>
          <cell r="E39">
            <v>6.6619765082100351</v>
          </cell>
          <cell r="F39">
            <v>2.7034829416014543</v>
          </cell>
          <cell r="G39">
            <v>3.18078188990365</v>
          </cell>
          <cell r="H39">
            <v>1.2567737946306587</v>
          </cell>
          <cell r="I39">
            <v>-1.058919905920513</v>
          </cell>
          <cell r="J39">
            <v>-9.281601784255967</v>
          </cell>
          <cell r="K39">
            <v>-14.434212462896859</v>
          </cell>
          <cell r="L39">
            <v>-13.666069614525243</v>
          </cell>
          <cell r="M39">
            <v>-13.529994763042662</v>
          </cell>
          <cell r="N39">
            <v>-7.691274323350517</v>
          </cell>
          <cell r="O39">
            <v>-6.0289858123866145</v>
          </cell>
          <cell r="P39">
            <v>-4.8857020106110136</v>
          </cell>
          <cell r="Q39">
            <v>-3.9671092694313845</v>
          </cell>
          <cell r="R39">
            <v>-1.222160437821818</v>
          </cell>
          <cell r="S39">
            <v>-2.8723396339642933</v>
          </cell>
          <cell r="T39">
            <v>-7.9758194616471878E-2</v>
          </cell>
          <cell r="U39">
            <v>-2.5114148524272606</v>
          </cell>
          <cell r="V39">
            <v>-3.7471160641760215</v>
          </cell>
          <cell r="W39">
            <v>-5.2613482047503934</v>
          </cell>
          <cell r="X39">
            <v>-6.9844846174776318</v>
          </cell>
          <cell r="Y39">
            <v>-6.6315329130869358</v>
          </cell>
          <cell r="Z39">
            <v>-7.2320620812753331</v>
          </cell>
          <cell r="AA39">
            <v>-6.4573386375787667</v>
          </cell>
          <cell r="AB39">
            <v>-4.986079768152849</v>
          </cell>
          <cell r="AC39">
            <v>-3.3271756665254943</v>
          </cell>
          <cell r="AD39">
            <v>-1.5575776007408275</v>
          </cell>
          <cell r="AE39">
            <v>1.1128884971864754</v>
          </cell>
          <cell r="AF39">
            <v>4.1167699694951878</v>
          </cell>
          <cell r="AG39">
            <v>7.5250189346009861</v>
          </cell>
          <cell r="AH39">
            <v>9.2161894864225768</v>
          </cell>
          <cell r="AI39">
            <v>11.306081648368039</v>
          </cell>
          <cell r="AJ39">
            <v>13.736001289691544</v>
          </cell>
          <cell r="AK39">
            <v>16.584918301233905</v>
          </cell>
          <cell r="AL39">
            <v>19.519787458419216</v>
          </cell>
          <cell r="AM39">
            <v>22.873913261321256</v>
          </cell>
          <cell r="AN39">
            <v>26.705497321972274</v>
          </cell>
          <cell r="AO39">
            <v>30.535404325489189</v>
          </cell>
          <cell r="AP39">
            <v>34.847052565468239</v>
          </cell>
          <cell r="AQ39">
            <v>39.083335140381941</v>
          </cell>
          <cell r="AR39">
            <v>43.081875162979706</v>
          </cell>
          <cell r="AS39">
            <v>46.836298379054412</v>
          </cell>
          <cell r="AT39">
            <v>50.857526300207709</v>
          </cell>
          <cell r="AU39">
            <v>55.28321475111332</v>
          </cell>
          <cell r="AV39">
            <v>59.978263616271668</v>
          </cell>
          <cell r="AW39">
            <v>65.127662092150189</v>
          </cell>
          <cell r="AX39">
            <v>70.530186081968367</v>
          </cell>
          <cell r="AY39">
            <v>76.065016935672261</v>
          </cell>
          <cell r="AZ39">
            <v>81.670904474715357</v>
          </cell>
          <cell r="BA39">
            <v>87.576431354093941</v>
          </cell>
          <cell r="BB39">
            <v>93.858103959399386</v>
          </cell>
          <cell r="BC39">
            <v>100.33867282374575</v>
          </cell>
          <cell r="BD39">
            <v>106.90554053509422</v>
          </cell>
          <cell r="BE39">
            <v>115.11183080531936</v>
          </cell>
          <cell r="BF39">
            <v>123.38804387588333</v>
          </cell>
          <cell r="BG39">
            <v>132.45396711114282</v>
          </cell>
          <cell r="BH39">
            <v>141.86900049707666</v>
          </cell>
          <cell r="BI39">
            <v>151.58843565514755</v>
          </cell>
          <cell r="BJ39">
            <v>161.16281913329755</v>
          </cell>
          <cell r="BK39">
            <v>170.70678009572461</v>
          </cell>
          <cell r="BL39">
            <v>182.30772742202436</v>
          </cell>
          <cell r="BM39">
            <v>191.94822852421132</v>
          </cell>
          <cell r="BN39">
            <v>200.94101008769823</v>
          </cell>
          <cell r="BO39">
            <v>209.6019774498553</v>
          </cell>
          <cell r="BP39">
            <v>218.3989971903616</v>
          </cell>
          <cell r="BQ39">
            <v>227.24075968274357</v>
          </cell>
          <cell r="BR39">
            <v>235.53126896525058</v>
          </cell>
          <cell r="BS39">
            <v>243.11020357928146</v>
          </cell>
        </row>
        <row r="40">
          <cell r="B40" t="str">
            <v>[10,0-1,0]</v>
          </cell>
          <cell r="C40">
            <v>4.7767284211169461</v>
          </cell>
          <cell r="D40">
            <v>7.4940418633001977</v>
          </cell>
          <cell r="E40">
            <v>6.6619765082100351</v>
          </cell>
          <cell r="F40">
            <v>2.7034829416014543</v>
          </cell>
          <cell r="G40">
            <v>3.18078188990365</v>
          </cell>
          <cell r="H40">
            <v>1.2567737946306587</v>
          </cell>
          <cell r="I40">
            <v>-1.058919905920513</v>
          </cell>
          <cell r="J40">
            <v>-9.281601784255967</v>
          </cell>
          <cell r="K40">
            <v>-14.434212462896859</v>
          </cell>
          <cell r="L40">
            <v>-13.666069614525243</v>
          </cell>
          <cell r="M40">
            <v>-13.529994763042662</v>
          </cell>
          <cell r="N40">
            <v>-7.691274323350517</v>
          </cell>
          <cell r="O40">
            <v>-6.0289858123866145</v>
          </cell>
          <cell r="P40">
            <v>-4.8857020106110136</v>
          </cell>
          <cell r="Q40">
            <v>-3.9671092694313845</v>
          </cell>
          <cell r="R40">
            <v>-1.222160437821818</v>
          </cell>
          <cell r="S40">
            <v>-2.8723396339642933</v>
          </cell>
          <cell r="T40">
            <v>-7.9758194616471878E-2</v>
          </cell>
          <cell r="U40">
            <v>-2.5114148524272606</v>
          </cell>
          <cell r="V40">
            <v>-3.7469210734342342</v>
          </cell>
          <cell r="W40">
            <v>-5.2607201202826692</v>
          </cell>
          <cell r="X40">
            <v>-7.5230629857382159</v>
          </cell>
          <cell r="Y40">
            <v>-9.1377697689906352</v>
          </cell>
          <cell r="Z40">
            <v>-11.853325328696577</v>
          </cell>
          <cell r="AA40">
            <v>-13.857033131762524</v>
          </cell>
          <cell r="AB40">
            <v>-15.549853327523103</v>
          </cell>
          <cell r="AC40">
            <v>-17.463649071835853</v>
          </cell>
          <cell r="AD40">
            <v>-19.65302051851258</v>
          </cell>
          <cell r="AE40">
            <v>-21.443430327435781</v>
          </cell>
          <cell r="AF40">
            <v>-23.36490354318358</v>
          </cell>
          <cell r="AG40">
            <v>-25.41073655907897</v>
          </cell>
          <cell r="AH40">
            <v>-27.341899564031628</v>
          </cell>
          <cell r="AI40">
            <v>-29.072559180600976</v>
          </cell>
          <cell r="AJ40">
            <v>-30.584634254298813</v>
          </cell>
          <cell r="AK40">
            <v>-31.808360896105761</v>
          </cell>
          <cell r="AL40">
            <v>-33.12899589722371</v>
          </cell>
          <cell r="AM40">
            <v>-34.19327893347829</v>
          </cell>
          <cell r="AN40">
            <v>-34.937846958453072</v>
          </cell>
          <cell r="AO40">
            <v>-35.880690083268682</v>
          </cell>
          <cell r="AP40">
            <v>-36.538609733948249</v>
          </cell>
          <cell r="AQ40">
            <v>-37.402490374446728</v>
          </cell>
          <cell r="AR40">
            <v>-38.655280652452376</v>
          </cell>
          <cell r="AS40">
            <v>-40.178020539826946</v>
          </cell>
          <cell r="AT40">
            <v>-41.551910965051732</v>
          </cell>
          <cell r="AU40">
            <v>-42.632472703260483</v>
          </cell>
          <cell r="AV40">
            <v>-43.704184003795497</v>
          </cell>
          <cell r="AW40">
            <v>-44.55008465726138</v>
          </cell>
          <cell r="AX40">
            <v>-45.308144003876833</v>
          </cell>
          <cell r="AY40">
            <v>-46.086559741204255</v>
          </cell>
          <cell r="AZ40">
            <v>-46.969745059696727</v>
          </cell>
          <cell r="BA40">
            <v>-47.918767419487004</v>
          </cell>
          <cell r="BB40">
            <v>-48.667920805031663</v>
          </cell>
          <cell r="BC40">
            <v>-49.56081919472944</v>
          </cell>
          <cell r="BD40">
            <v>-50.106518985571689</v>
          </cell>
          <cell r="BE40">
            <v>-49.956491869619583</v>
          </cell>
          <cell r="BF40">
            <v>-49.768827826351973</v>
          </cell>
          <cell r="BG40">
            <v>-49.205639609824281</v>
          </cell>
          <cell r="BH40">
            <v>-48.660327960054971</v>
          </cell>
          <cell r="BI40">
            <v>-48.118707832330955</v>
          </cell>
          <cell r="BJ40">
            <v>-47.73329244395299</v>
          </cell>
          <cell r="BK40">
            <v>-47.604925944003739</v>
          </cell>
          <cell r="BL40">
            <v>-46.151929238931508</v>
          </cell>
          <cell r="BM40">
            <v>-46.353703707573239</v>
          </cell>
          <cell r="BN40">
            <v>-47.137245349783214</v>
          </cell>
          <cell r="BO40">
            <v>-48.234990636291215</v>
          </cell>
          <cell r="BP40">
            <v>-49.436626814386109</v>
          </cell>
          <cell r="BQ40">
            <v>-50.725471590882869</v>
          </cell>
          <cell r="BR40">
            <v>-52.566075321521147</v>
          </cell>
          <cell r="BS40">
            <v>-55.025636262713235</v>
          </cell>
        </row>
        <row r="50">
          <cell r="B50" t="str">
            <v>Soldes CONVENTION CCSS/EPR (Md€)</v>
          </cell>
          <cell r="C50">
            <v>2002</v>
          </cell>
          <cell r="D50">
            <v>2003</v>
          </cell>
          <cell r="E50">
            <v>2004</v>
          </cell>
          <cell r="F50">
            <v>2005</v>
          </cell>
          <cell r="G50">
            <v>2006</v>
          </cell>
          <cell r="H50">
            <v>2007</v>
          </cell>
          <cell r="I50">
            <v>2008</v>
          </cell>
          <cell r="J50">
            <v>2009</v>
          </cell>
          <cell r="K50">
            <v>2010</v>
          </cell>
          <cell r="L50">
            <v>2011</v>
          </cell>
          <cell r="M50">
            <v>2012</v>
          </cell>
          <cell r="N50">
            <v>2013</v>
          </cell>
          <cell r="O50">
            <v>2014</v>
          </cell>
          <cell r="P50">
            <v>2015</v>
          </cell>
          <cell r="Q50">
            <v>2016</v>
          </cell>
          <cell r="R50">
            <v>2017</v>
          </cell>
          <cell r="S50">
            <v>2018</v>
          </cell>
          <cell r="T50">
            <v>2019</v>
          </cell>
          <cell r="U50">
            <v>2020</v>
          </cell>
          <cell r="V50">
            <v>2021</v>
          </cell>
          <cell r="W50">
            <v>2022</v>
          </cell>
          <cell r="X50">
            <v>2023</v>
          </cell>
          <cell r="Y50">
            <v>2024</v>
          </cell>
          <cell r="Z50">
            <v>2025</v>
          </cell>
          <cell r="AA50">
            <v>2026</v>
          </cell>
          <cell r="AB50">
            <v>2027</v>
          </cell>
          <cell r="AC50">
            <v>2028</v>
          </cell>
          <cell r="AD50">
            <v>2029</v>
          </cell>
          <cell r="AE50">
            <v>2030</v>
          </cell>
          <cell r="AF50">
            <v>2031</v>
          </cell>
          <cell r="AG50">
            <v>2032</v>
          </cell>
          <cell r="AH50">
            <v>2033</v>
          </cell>
          <cell r="AI50">
            <v>2034</v>
          </cell>
          <cell r="AJ50">
            <v>2035</v>
          </cell>
          <cell r="AK50">
            <v>2036</v>
          </cell>
          <cell r="AL50">
            <v>2037</v>
          </cell>
          <cell r="AM50">
            <v>2038</v>
          </cell>
          <cell r="AN50">
            <v>2039</v>
          </cell>
          <cell r="AO50">
            <v>2040</v>
          </cell>
          <cell r="AP50">
            <v>2041</v>
          </cell>
          <cell r="AQ50">
            <v>2042</v>
          </cell>
          <cell r="AR50">
            <v>2043</v>
          </cell>
          <cell r="AS50">
            <v>2044</v>
          </cell>
          <cell r="AT50">
            <v>2045</v>
          </cell>
          <cell r="AU50">
            <v>2046</v>
          </cell>
          <cell r="AV50">
            <v>2047</v>
          </cell>
          <cell r="AW50">
            <v>2048</v>
          </cell>
          <cell r="AX50">
            <v>2049</v>
          </cell>
          <cell r="AY50">
            <v>2050</v>
          </cell>
          <cell r="AZ50">
            <v>2051</v>
          </cell>
          <cell r="BA50">
            <v>2052</v>
          </cell>
          <cell r="BB50">
            <v>2053</v>
          </cell>
          <cell r="BC50">
            <v>2054</v>
          </cell>
          <cell r="BD50">
            <v>2055</v>
          </cell>
          <cell r="BE50">
            <v>2056</v>
          </cell>
          <cell r="BF50">
            <v>2057</v>
          </cell>
          <cell r="BG50">
            <v>2058</v>
          </cell>
          <cell r="BH50">
            <v>2059</v>
          </cell>
          <cell r="BI50">
            <v>2060</v>
          </cell>
          <cell r="BJ50">
            <v>2061</v>
          </cell>
          <cell r="BK50">
            <v>2062</v>
          </cell>
          <cell r="BL50">
            <v>2063</v>
          </cell>
          <cell r="BM50">
            <v>2064</v>
          </cell>
          <cell r="BN50">
            <v>2065</v>
          </cell>
          <cell r="BO50">
            <v>2066</v>
          </cell>
          <cell r="BP50">
            <v>2067</v>
          </cell>
          <cell r="BQ50">
            <v>2068</v>
          </cell>
          <cell r="BR50">
            <v>2069</v>
          </cell>
          <cell r="BS50">
            <v>2070</v>
          </cell>
        </row>
        <row r="51">
          <cell r="B51" t="str">
            <v>[1,8]</v>
          </cell>
          <cell r="C51">
            <v>4.7767284211169461</v>
          </cell>
          <cell r="D51">
            <v>7.4940418633002261</v>
          </cell>
          <cell r="E51">
            <v>6.6619765082100351</v>
          </cell>
          <cell r="F51">
            <v>2.7034829416014543</v>
          </cell>
          <cell r="G51">
            <v>3.1807818899036211</v>
          </cell>
          <cell r="H51">
            <v>1.2567737946306297</v>
          </cell>
          <cell r="I51">
            <v>-1.058919905920513</v>
          </cell>
          <cell r="J51">
            <v>-9.281601784255967</v>
          </cell>
          <cell r="K51">
            <v>-14.811349272014661</v>
          </cell>
          <cell r="L51">
            <v>-13.97230620947451</v>
          </cell>
          <cell r="M51">
            <v>-13.841357588645828</v>
          </cell>
          <cell r="N51">
            <v>-12.29663472830056</v>
          </cell>
          <cell r="O51">
            <v>-10.689459120126616</v>
          </cell>
          <cell r="P51">
            <v>-9.589693318980979</v>
          </cell>
          <cell r="Q51">
            <v>-3.955908819461416</v>
          </cell>
          <cell r="R51">
            <v>-2.1703708678703988</v>
          </cell>
          <cell r="S51">
            <v>-3.5054167257922817</v>
          </cell>
          <cell r="T51">
            <v>-4.6653918962542669</v>
          </cell>
          <cell r="U51">
            <v>-5.450531994622434</v>
          </cell>
          <cell r="V51">
            <v>-6.8048350558653476</v>
          </cell>
          <cell r="W51">
            <v>-7.9775884038298388</v>
          </cell>
          <cell r="X51">
            <v>-8.4888233959960058</v>
          </cell>
          <cell r="Y51">
            <v>-9.405832246073464</v>
          </cell>
          <cell r="Z51">
            <v>-11.538761396162387</v>
          </cell>
          <cell r="AA51">
            <v>-13.367441689716303</v>
          </cell>
          <cell r="AB51">
            <v>-14.682575498742517</v>
          </cell>
          <cell r="AC51">
            <v>-15.967615766077593</v>
          </cell>
          <cell r="AD51">
            <v>-17.105110405084911</v>
          </cell>
          <cell r="AE51">
            <v>-17.613494405004602</v>
          </cell>
          <cell r="AF51">
            <v>-17.352097470486012</v>
          </cell>
          <cell r="AG51">
            <v>-16.626509612400667</v>
          </cell>
          <cell r="AH51">
            <v>-16.61077736309753</v>
          </cell>
          <cell r="AI51">
            <v>-16.486519945821783</v>
          </cell>
          <cell r="AJ51">
            <v>-16.152481798712863</v>
          </cell>
          <cell r="AK51">
            <v>-15.514901589878601</v>
          </cell>
          <cell r="AL51">
            <v>-14.871222554508131</v>
          </cell>
          <cell r="AM51">
            <v>-13.998542251297621</v>
          </cell>
          <cell r="AN51">
            <v>-12.748319615888176</v>
          </cell>
          <cell r="AO51">
            <v>-11.648012694493053</v>
          </cell>
          <cell r="AP51">
            <v>-10.215852709045867</v>
          </cell>
          <cell r="AQ51">
            <v>-9.0525076612248085</v>
          </cell>
          <cell r="AR51">
            <v>-8.1788111437687192</v>
          </cell>
          <cell r="AS51">
            <v>-7.2718828481996898</v>
          </cell>
          <cell r="AT51">
            <v>-6.037631709118723</v>
          </cell>
          <cell r="AU51">
            <v>-4.3887160680178789</v>
          </cell>
          <cell r="AV51">
            <v>-2.5915903983731985</v>
          </cell>
          <cell r="AW51">
            <v>-0.70347844798048031</v>
          </cell>
          <cell r="AX51">
            <v>1.4717091178401607</v>
          </cell>
          <cell r="AY51">
            <v>3.5806532158455813</v>
          </cell>
          <cell r="AZ51">
            <v>5.5549949729577639</v>
          </cell>
          <cell r="BA51">
            <v>7.6874870894351046</v>
          </cell>
          <cell r="BB51">
            <v>10.045933553726877</v>
          </cell>
          <cell r="BC51">
            <v>12.741401920242584</v>
          </cell>
          <cell r="BD51">
            <v>15.586166642541764</v>
          </cell>
          <cell r="BE51">
            <v>18.607381113932469</v>
          </cell>
          <cell r="BF51">
            <v>21.682281862162288</v>
          </cell>
          <cell r="BG51">
            <v>25.543778068283341</v>
          </cell>
          <cell r="BH51">
            <v>30.664252155670898</v>
          </cell>
          <cell r="BI51">
            <v>36.528278259096666</v>
          </cell>
          <cell r="BJ51">
            <v>41.606785109433808</v>
          </cell>
          <cell r="BK51">
            <v>45.869144725915973</v>
          </cell>
          <cell r="BL51">
            <v>51.48397269551689</v>
          </cell>
          <cell r="BM51">
            <v>54.451391618157501</v>
          </cell>
          <cell r="BN51">
            <v>57.261501795246268</v>
          </cell>
          <cell r="BO51">
            <v>59.393980233603621</v>
          </cell>
          <cell r="BP51">
            <v>61.674079470804891</v>
          </cell>
          <cell r="BQ51">
            <v>63.342560359713154</v>
          </cell>
          <cell r="BR51">
            <v>64.24424697565729</v>
          </cell>
          <cell r="BS51">
            <v>67.95839410813619</v>
          </cell>
        </row>
        <row r="52">
          <cell r="B52" t="str">
            <v>[1,5]</v>
          </cell>
          <cell r="C52">
            <v>4.7767284211169461</v>
          </cell>
          <cell r="D52">
            <v>7.4940418633002261</v>
          </cell>
          <cell r="E52">
            <v>6.6619765082100351</v>
          </cell>
          <cell r="F52">
            <v>2.7034829416014543</v>
          </cell>
          <cell r="G52">
            <v>3.1807818899036211</v>
          </cell>
          <cell r="H52">
            <v>1.2567737946306297</v>
          </cell>
          <cell r="I52">
            <v>-1.058919905920513</v>
          </cell>
          <cell r="J52">
            <v>-9.281601784255967</v>
          </cell>
          <cell r="K52">
            <v>-14.811349272014661</v>
          </cell>
          <cell r="L52">
            <v>-13.97230620947451</v>
          </cell>
          <cell r="M52">
            <v>-13.841357588645828</v>
          </cell>
          <cell r="N52">
            <v>-7.6912743233505756</v>
          </cell>
          <cell r="O52">
            <v>-10.689459120126616</v>
          </cell>
          <cell r="P52">
            <v>-9.589693318980979</v>
          </cell>
          <cell r="Q52">
            <v>-3.955908819461416</v>
          </cell>
          <cell r="R52">
            <v>-2.1703708678703988</v>
          </cell>
          <cell r="S52">
            <v>-3.5054167257922817</v>
          </cell>
          <cell r="T52">
            <v>-4.6654884737323741</v>
          </cell>
          <cell r="U52">
            <v>-5.4506316926837899</v>
          </cell>
          <cell r="V52">
            <v>-6.8049277093073472</v>
          </cell>
          <cell r="W52">
            <v>-7.9776532440312442</v>
          </cell>
          <cell r="X52">
            <v>-8.4924173502787603</v>
          </cell>
          <cell r="Y52">
            <v>-9.5639157412935738</v>
          </cell>
          <cell r="Z52">
            <v>-11.69705573163653</v>
          </cell>
          <cell r="AA52">
            <v>-13.748069621319242</v>
          </cell>
          <cell r="AB52">
            <v>-15.372069611939311</v>
          </cell>
          <cell r="AC52">
            <v>-17.018850505797367</v>
          </cell>
          <cell r="AD52">
            <v>-18.555897034422845</v>
          </cell>
          <cell r="AE52">
            <v>-19.629828718726348</v>
          </cell>
          <cell r="AF52">
            <v>-20.067040582789343</v>
          </cell>
          <cell r="AG52">
            <v>-20.202979098044334</v>
          </cell>
          <cell r="AH52">
            <v>-21.069414254408446</v>
          </cell>
          <cell r="AI52">
            <v>-21.860659355950542</v>
          </cell>
          <cell r="AJ52">
            <v>-22.50020154747239</v>
          </cell>
          <cell r="AK52">
            <v>-22.894847577429726</v>
          </cell>
          <cell r="AL52">
            <v>-23.318650260716559</v>
          </cell>
          <cell r="AM52">
            <v>-23.5678090105881</v>
          </cell>
          <cell r="AN52">
            <v>-23.508275432037657</v>
          </cell>
          <cell r="AO52">
            <v>-23.670880131775863</v>
          </cell>
          <cell r="AP52">
            <v>-23.560730706740987</v>
          </cell>
          <cell r="AQ52">
            <v>-23.762317398943125</v>
          </cell>
          <cell r="AR52">
            <v>-24.304491916113417</v>
          </cell>
          <cell r="AS52">
            <v>-24.900599744140752</v>
          </cell>
          <cell r="AT52">
            <v>-25.241037873184542</v>
          </cell>
          <cell r="AU52">
            <v>-25.246635123869755</v>
          </cell>
          <cell r="AV52">
            <v>-25.180768192390911</v>
          </cell>
          <cell r="AW52">
            <v>-25.089600771312835</v>
          </cell>
          <cell r="AX52">
            <v>-24.8287866234479</v>
          </cell>
          <cell r="AY52">
            <v>-24.683506982218475</v>
          </cell>
          <cell r="AZ52">
            <v>-24.712416034116643</v>
          </cell>
          <cell r="BA52">
            <v>-24.641079267877853</v>
          </cell>
          <cell r="BB52">
            <v>-24.38813031884504</v>
          </cell>
          <cell r="BC52">
            <v>-23.922580333519726</v>
          </cell>
          <cell r="BD52">
            <v>-23.383384063325124</v>
          </cell>
          <cell r="BE52">
            <v>-22.718472395699703</v>
          </cell>
          <cell r="BF52">
            <v>-22.118131793821814</v>
          </cell>
          <cell r="BG52">
            <v>-20.85077302815672</v>
          </cell>
          <cell r="BH52">
            <v>-18.481897720387902</v>
          </cell>
          <cell r="BI52">
            <v>-15.52023680534889</v>
          </cell>
          <cell r="BJ52">
            <v>-13.44879247657326</v>
          </cell>
          <cell r="BK52">
            <v>-12.27128783642943</v>
          </cell>
          <cell r="BL52">
            <v>-9.9800082348231225</v>
          </cell>
          <cell r="BM52">
            <v>-10.220553733607522</v>
          </cell>
          <cell r="BN52">
            <v>-10.648029528946848</v>
          </cell>
          <cell r="BO52">
            <v>-11.830088512344519</v>
          </cell>
          <cell r="BP52">
            <v>-12.954422623868567</v>
          </cell>
          <cell r="BQ52">
            <v>-14.706241480821744</v>
          </cell>
          <cell r="BR52">
            <v>-17.330755646349861</v>
          </cell>
          <cell r="BS52">
            <v>-17.768681371991754</v>
          </cell>
        </row>
        <row r="53">
          <cell r="B53" t="str">
            <v>[1,3]</v>
          </cell>
          <cell r="C53">
            <v>4.7767284211169461</v>
          </cell>
          <cell r="D53">
            <v>7.4940418633002261</v>
          </cell>
          <cell r="E53">
            <v>6.6619765082100351</v>
          </cell>
          <cell r="F53">
            <v>2.7034829416014543</v>
          </cell>
          <cell r="G53">
            <v>3.1807818899036211</v>
          </cell>
          <cell r="H53">
            <v>1.2567737946306297</v>
          </cell>
          <cell r="I53">
            <v>-1.058919905920513</v>
          </cell>
          <cell r="J53">
            <v>-9.281601784255967</v>
          </cell>
          <cell r="K53">
            <v>-14.811349272014661</v>
          </cell>
          <cell r="L53">
            <v>-13.97230620947451</v>
          </cell>
          <cell r="M53">
            <v>-13.841357588645828</v>
          </cell>
          <cell r="N53">
            <v>-7.6912743233505756</v>
          </cell>
          <cell r="O53">
            <v>-10.689459120126616</v>
          </cell>
          <cell r="P53">
            <v>-9.589693318980979</v>
          </cell>
          <cell r="Q53">
            <v>-3.955908819461416</v>
          </cell>
          <cell r="R53">
            <v>-2.1703708678703988</v>
          </cell>
          <cell r="S53">
            <v>-3.5054167257922817</v>
          </cell>
          <cell r="T53">
            <v>-4.6654882970897598</v>
          </cell>
          <cell r="U53">
            <v>-5.4506313780817433</v>
          </cell>
          <cell r="V53">
            <v>-6.8049219531276028</v>
          </cell>
          <cell r="W53">
            <v>-7.9776232056561271</v>
          </cell>
          <cell r="X53">
            <v>-8.4884280681644455</v>
          </cell>
          <cell r="Y53">
            <v>-9.8445482677989631</v>
          </cell>
          <cell r="Z53">
            <v>-11.91408219655318</v>
          </cell>
          <cell r="AA53">
            <v>-14.087449885070557</v>
          </cell>
          <cell r="AB53">
            <v>-15.869846551194438</v>
          </cell>
          <cell r="AC53">
            <v>-17.739561474541318</v>
          </cell>
          <cell r="AD53">
            <v>-19.614054059011863</v>
          </cell>
          <cell r="AE53">
            <v>-21.039857197030912</v>
          </cell>
          <cell r="AF53">
            <v>-21.930089424639942</v>
          </cell>
          <cell r="AG53">
            <v>-22.586613940624694</v>
          </cell>
          <cell r="AH53">
            <v>-24.025695732333173</v>
          </cell>
          <cell r="AI53">
            <v>-25.405214951109897</v>
          </cell>
          <cell r="AJ53">
            <v>-26.658465545159473</v>
          </cell>
          <cell r="AK53">
            <v>-27.685978495538002</v>
          </cell>
          <cell r="AL53">
            <v>-28.790926832045081</v>
          </cell>
          <cell r="AM53">
            <v>-29.745911019707798</v>
          </cell>
          <cell r="AN53">
            <v>-30.421954460321693</v>
          </cell>
          <cell r="AO53">
            <v>-31.353979805044247</v>
          </cell>
          <cell r="AP53">
            <v>-32.034521357426421</v>
          </cell>
          <cell r="AQ53">
            <v>-33.043469783580626</v>
          </cell>
          <cell r="AR53">
            <v>-34.426669299511239</v>
          </cell>
          <cell r="AS53">
            <v>-35.882379069355203</v>
          </cell>
          <cell r="AT53">
            <v>-37.115863924529634</v>
          </cell>
          <cell r="AU53">
            <v>-38.028651286834155</v>
          </cell>
          <cell r="AV53">
            <v>-38.934964278844184</v>
          </cell>
          <cell r="AW53">
            <v>-39.85455989077338</v>
          </cell>
          <cell r="AX53">
            <v>-40.631764206064396</v>
          </cell>
          <cell r="AY53">
            <v>-41.538280598817977</v>
          </cell>
          <cell r="AZ53">
            <v>-42.641253010891845</v>
          </cell>
          <cell r="BA53">
            <v>-43.682377296245427</v>
          </cell>
          <cell r="BB53">
            <v>-44.581530984338606</v>
          </cell>
          <cell r="BC53">
            <v>-45.3235152849484</v>
          </cell>
          <cell r="BD53">
            <v>-45.997563503931275</v>
          </cell>
          <cell r="BE53">
            <v>-46.593051230717336</v>
          </cell>
          <cell r="BF53">
            <v>-47.321362499011677</v>
          </cell>
          <cell r="BG53">
            <v>-47.473797453470063</v>
          </cell>
          <cell r="BH53">
            <v>-46.582394679420858</v>
          </cell>
          <cell r="BI53">
            <v>-45.144802523745227</v>
          </cell>
          <cell r="BJ53">
            <v>-44.535769380404616</v>
          </cell>
          <cell r="BK53">
            <v>-44.847999732180035</v>
          </cell>
          <cell r="BL53">
            <v>-44.144269250936105</v>
          </cell>
          <cell r="BM53">
            <v>-45.895378529674375</v>
          </cell>
          <cell r="BN53">
            <v>-47.842187533461022</v>
          </cell>
          <cell r="BO53">
            <v>-50.4782485649907</v>
          </cell>
          <cell r="BP53">
            <v>-53.136939282267122</v>
          </cell>
          <cell r="BQ53">
            <v>-56.366471495170615</v>
          </cell>
          <cell r="BR53">
            <v>-60.412907959296369</v>
          </cell>
          <cell r="BS53">
            <v>-62.476141157737231</v>
          </cell>
        </row>
        <row r="54">
          <cell r="B54" t="str">
            <v>[1,0]</v>
          </cell>
          <cell r="C54">
            <v>4.7767284211169461</v>
          </cell>
          <cell r="D54">
            <v>7.4940418633002261</v>
          </cell>
          <cell r="E54">
            <v>6.6619765082100351</v>
          </cell>
          <cell r="F54">
            <v>2.7034829416014543</v>
          </cell>
          <cell r="G54">
            <v>3.1807818899036211</v>
          </cell>
          <cell r="H54">
            <v>1.2567737946306297</v>
          </cell>
          <cell r="I54">
            <v>-1.058919905920513</v>
          </cell>
          <cell r="J54">
            <v>-9.281601784255967</v>
          </cell>
          <cell r="K54">
            <v>-14.811349272014661</v>
          </cell>
          <cell r="L54">
            <v>-13.97230620947451</v>
          </cell>
          <cell r="M54">
            <v>-13.841357588645828</v>
          </cell>
          <cell r="N54">
            <v>-12.29663472830056</v>
          </cell>
          <cell r="O54">
            <v>-10.689459120126616</v>
          </cell>
          <cell r="P54">
            <v>-9.589693318980979</v>
          </cell>
          <cell r="Q54">
            <v>-3.955908819461416</v>
          </cell>
          <cell r="R54">
            <v>-2.1703708678703988</v>
          </cell>
          <cell r="S54">
            <v>-3.5054167257922817</v>
          </cell>
          <cell r="T54">
            <v>-4.6654892116747799</v>
          </cell>
          <cell r="U54">
            <v>-5.4506336913893465</v>
          </cell>
          <cell r="V54">
            <v>-6.804917149467685</v>
          </cell>
          <cell r="W54">
            <v>-7.9775874124920811</v>
          </cell>
          <cell r="X54">
            <v>-8.488248996023497</v>
          </cell>
          <cell r="Y54">
            <v>-10.014303757794551</v>
          </cell>
          <cell r="Z54">
            <v>-12.264376759484177</v>
          </cell>
          <cell r="AA54">
            <v>-14.675984316151705</v>
          </cell>
          <cell r="AB54">
            <v>-16.752608585655629</v>
          </cell>
          <cell r="AC54">
            <v>-18.983348740472632</v>
          </cell>
          <cell r="AD54">
            <v>-21.28913953858812</v>
          </cell>
          <cell r="AE54">
            <v>-23.2226103891253</v>
          </cell>
          <cell r="AF54">
            <v>-24.71661679346871</v>
          </cell>
          <cell r="AG54">
            <v>-26.16689837127889</v>
          </cell>
          <cell r="AH54">
            <v>-28.357446961804992</v>
          </cell>
          <cell r="AI54">
            <v>-30.546883962976107</v>
          </cell>
          <cell r="AJ54">
            <v>-32.625729871230028</v>
          </cell>
          <cell r="AK54">
            <v>-34.521019639968522</v>
          </cell>
          <cell r="AL54">
            <v>-36.494687287589421</v>
          </cell>
          <cell r="AM54">
            <v>-38.367983695027768</v>
          </cell>
          <cell r="AN54">
            <v>-40.013895193691596</v>
          </cell>
          <cell r="AO54">
            <v>-41.967398219508233</v>
          </cell>
          <cell r="AP54">
            <v>-43.727310666355308</v>
          </cell>
          <cell r="AQ54">
            <v>-45.848837936876805</v>
          </cell>
          <cell r="AR54">
            <v>-48.36628392865439</v>
          </cell>
          <cell r="AS54">
            <v>-51.006325435223289</v>
          </cell>
          <cell r="AT54">
            <v>-53.418877840296247</v>
          </cell>
          <cell r="AU54">
            <v>-55.561206748510941</v>
          </cell>
          <cell r="AV54">
            <v>-57.722636520456291</v>
          </cell>
          <cell r="AW54">
            <v>-59.947481665745961</v>
          </cell>
          <cell r="AX54">
            <v>-62.091076690470331</v>
          </cell>
          <cell r="AY54">
            <v>-64.395284628256803</v>
          </cell>
          <cell r="AZ54">
            <v>-66.96297166454768</v>
          </cell>
          <cell r="BA54">
            <v>-69.537338125014557</v>
          </cell>
          <cell r="BB54">
            <v>-72.013553280328637</v>
          </cell>
          <cell r="BC54">
            <v>-74.393759086055681</v>
          </cell>
          <cell r="BD54">
            <v>-76.785381674613106</v>
          </cell>
          <cell r="BE54">
            <v>-79.167495534045742</v>
          </cell>
          <cell r="BF54">
            <v>-81.753421281452404</v>
          </cell>
          <cell r="BG54">
            <v>-83.77743480531872</v>
          </cell>
          <cell r="BH54">
            <v>-84.854202776232739</v>
          </cell>
          <cell r="BI54">
            <v>-85.476740374829149</v>
          </cell>
          <cell r="BJ54">
            <v>-86.947410816618714</v>
          </cell>
          <cell r="BK54">
            <v>-89.348643104207696</v>
          </cell>
          <cell r="BL54">
            <v>-90.887962125693448</v>
          </cell>
          <cell r="BM54">
            <v>-94.757895349784988</v>
          </cell>
          <cell r="BN54">
            <v>-98.774926355596392</v>
          </cell>
          <cell r="BO54">
            <v>-103.48902631749958</v>
          </cell>
          <cell r="BP54">
            <v>-108.22976969116903</v>
          </cell>
          <cell r="BQ54">
            <v>-113.53745388920093</v>
          </cell>
          <cell r="BR54">
            <v>-119.70635384941707</v>
          </cell>
          <cell r="BS54">
            <v>-124.00914828364947</v>
          </cell>
        </row>
        <row r="55">
          <cell r="B55" t="str">
            <v>[4,5-1,8]</v>
          </cell>
          <cell r="C55">
            <v>4.7767284211169461</v>
          </cell>
          <cell r="D55">
            <v>7.4940418633001977</v>
          </cell>
          <cell r="E55">
            <v>6.6619765082100351</v>
          </cell>
          <cell r="F55">
            <v>2.7034829416014543</v>
          </cell>
          <cell r="G55">
            <v>3.18078188990365</v>
          </cell>
          <cell r="H55">
            <v>1.2567737946306587</v>
          </cell>
          <cell r="I55">
            <v>-1.058919905920513</v>
          </cell>
          <cell r="J55">
            <v>-9.281601784255967</v>
          </cell>
          <cell r="K55">
            <v>-14.434212462896859</v>
          </cell>
          <cell r="L55">
            <v>-13.666069614525243</v>
          </cell>
          <cell r="M55">
            <v>-13.529994763042662</v>
          </cell>
          <cell r="N55">
            <v>-7.691274323350517</v>
          </cell>
          <cell r="O55">
            <v>-6.0289858123866145</v>
          </cell>
          <cell r="P55">
            <v>-4.8857020106110136</v>
          </cell>
          <cell r="Q55">
            <v>-3.9671092694313845</v>
          </cell>
          <cell r="R55">
            <v>-1.222160437821818</v>
          </cell>
          <cell r="S55">
            <v>-2.8723396339642933</v>
          </cell>
          <cell r="T55">
            <v>-4.0141438164793657</v>
          </cell>
          <cell r="U55">
            <v>-6.8678576775434195</v>
          </cell>
          <cell r="V55">
            <v>-8.4019946483628001</v>
          </cell>
          <cell r="W55">
            <v>-10.067806445900292</v>
          </cell>
          <cell r="X55">
            <v>-9.9440552302605933</v>
          </cell>
          <cell r="Y55">
            <v>-10.584147385554912</v>
          </cell>
          <cell r="Z55">
            <v>-12.316891782081104</v>
          </cell>
          <cell r="AA55">
            <v>-12.754740900564705</v>
          </cell>
          <cell r="AB55">
            <v>-12.595480634853594</v>
          </cell>
          <cell r="AC55">
            <v>-12.313623644144624</v>
          </cell>
          <cell r="AD55">
            <v>-12.058580043539404</v>
          </cell>
          <cell r="AE55">
            <v>-11.150224418580299</v>
          </cell>
          <cell r="AF55">
            <v>-10.090348390564381</v>
          </cell>
          <cell r="AG55">
            <v>-8.6765660013214809</v>
          </cell>
          <cell r="AH55">
            <v>-8.702387544149417</v>
          </cell>
          <cell r="AI55">
            <v>-8.5026935246799837</v>
          </cell>
          <cell r="AJ55">
            <v>-8.0765869330994313</v>
          </cell>
          <cell r="AK55">
            <v>-7.3931067008150277</v>
          </cell>
          <cell r="AL55">
            <v>-6.7345506468776151</v>
          </cell>
          <cell r="AM55">
            <v>-5.8591965293650281</v>
          </cell>
          <cell r="AN55">
            <v>-4.7104558294881134</v>
          </cell>
          <cell r="AO55">
            <v>-3.6709947892593919</v>
          </cell>
          <cell r="AP55">
            <v>-2.3455172255013603</v>
          </cell>
          <cell r="AQ55">
            <v>-1.3051377387018874</v>
          </cell>
          <cell r="AR55">
            <v>-0.59355926921067292</v>
          </cell>
          <cell r="AS55">
            <v>0.14262762433977333</v>
          </cell>
          <cell r="AT55">
            <v>1.0170247560011922</v>
          </cell>
          <cell r="AU55">
            <v>2.2236281865525527</v>
          </cell>
          <cell r="AV55">
            <v>3.5955251846263416</v>
          </cell>
          <cell r="AW55">
            <v>5.1737234975000614</v>
          </cell>
          <cell r="AX55">
            <v>6.9437786528987342</v>
          </cell>
          <cell r="AY55">
            <v>8.585359500745545</v>
          </cell>
          <cell r="AZ55">
            <v>10.132845487090991</v>
          </cell>
          <cell r="BA55">
            <v>11.760359796275967</v>
          </cell>
          <cell r="BB55">
            <v>13.513690211087582</v>
          </cell>
          <cell r="BC55">
            <v>15.579464179953794</v>
          </cell>
          <cell r="BD55">
            <v>17.698585656882962</v>
          </cell>
          <cell r="BE55">
            <v>21.339264006443788</v>
          </cell>
          <cell r="BF55">
            <v>25.006665380502817</v>
          </cell>
          <cell r="BG55">
            <v>29.142093689470318</v>
          </cell>
          <cell r="BH55">
            <v>33.497450906650862</v>
          </cell>
          <cell r="BI55">
            <v>38.085137408307055</v>
          </cell>
          <cell r="BJ55">
            <v>42.564427839623761</v>
          </cell>
          <cell r="BK55">
            <v>46.861340062463654</v>
          </cell>
          <cell r="BL55">
            <v>52.896328956600279</v>
          </cell>
          <cell r="BM55">
            <v>56.974076295946489</v>
          </cell>
          <cell r="BN55">
            <v>60.413465137596241</v>
          </cell>
          <cell r="BO55">
            <v>63.36951119944942</v>
          </cell>
          <cell r="BP55">
            <v>66.26330111829634</v>
          </cell>
          <cell r="BQ55">
            <v>69.192544389860245</v>
          </cell>
          <cell r="BR55">
            <v>71.347663260235677</v>
          </cell>
          <cell r="BS55">
            <v>73.086449409635733</v>
          </cell>
        </row>
        <row r="56">
          <cell r="B56" t="str">
            <v>[10,0-1,0]</v>
          </cell>
          <cell r="C56">
            <v>4.7767284211169461</v>
          </cell>
          <cell r="D56">
            <v>7.4940418633001977</v>
          </cell>
          <cell r="E56">
            <v>6.6619765082100351</v>
          </cell>
          <cell r="F56">
            <v>2.7034829416014543</v>
          </cell>
          <cell r="G56">
            <v>3.18078188990365</v>
          </cell>
          <cell r="H56">
            <v>1.2567737946306587</v>
          </cell>
          <cell r="I56">
            <v>-1.058919905920513</v>
          </cell>
          <cell r="J56">
            <v>-9.281601784255967</v>
          </cell>
          <cell r="K56">
            <v>-14.434212462896859</v>
          </cell>
          <cell r="L56">
            <v>-13.666069614525243</v>
          </cell>
          <cell r="M56">
            <v>-13.529994763042662</v>
          </cell>
          <cell r="N56">
            <v>-7.691274323350517</v>
          </cell>
          <cell r="O56">
            <v>-6.0289858123866145</v>
          </cell>
          <cell r="P56">
            <v>-4.8857020106110136</v>
          </cell>
          <cell r="Q56">
            <v>-3.9671092694313845</v>
          </cell>
          <cell r="R56">
            <v>-1.222160437821818</v>
          </cell>
          <cell r="S56">
            <v>-2.8723396339642933</v>
          </cell>
          <cell r="T56">
            <v>-4.0141438164793657</v>
          </cell>
          <cell r="U56">
            <v>-6.8678576775434195</v>
          </cell>
          <cell r="V56">
            <v>-8.4019960940005252</v>
          </cell>
          <cell r="W56">
            <v>-10.06781221608445</v>
          </cell>
          <cell r="X56">
            <v>-10.092975973761233</v>
          </cell>
          <cell r="Y56">
            <v>-12.220919662472909</v>
          </cell>
          <cell r="Z56">
            <v>-15.506194504356362</v>
          </cell>
          <cell r="AA56">
            <v>-18.064256706953049</v>
          </cell>
          <cell r="AB56">
            <v>-20.32134582093131</v>
          </cell>
          <cell r="AC56">
            <v>-22.756583535282758</v>
          </cell>
          <cell r="AD56">
            <v>-25.492400046303054</v>
          </cell>
          <cell r="AE56">
            <v>-27.948477726614392</v>
          </cell>
          <cell r="AF56">
            <v>-30.587642615072664</v>
          </cell>
          <cell r="AG56">
            <v>-33.262302004484226</v>
          </cell>
          <cell r="AH56">
            <v>-35.952956756276429</v>
          </cell>
          <cell r="AI56">
            <v>-38.583114962973809</v>
          </cell>
          <cell r="AJ56">
            <v>-41.077199471291564</v>
          </cell>
          <cell r="AK56">
            <v>-43.414604364203868</v>
          </cell>
          <cell r="AL56">
            <v>-45.930252458199625</v>
          </cell>
          <cell r="AM56">
            <v>-48.347163759492801</v>
          </cell>
          <cell r="AN56">
            <v>-50.613381074447183</v>
          </cell>
          <cell r="AO56">
            <v>-53.151237482156141</v>
          </cell>
          <cell r="AP56">
            <v>-55.551415641847186</v>
          </cell>
          <cell r="AQ56">
            <v>-58.319817464777969</v>
          </cell>
          <cell r="AR56">
            <v>-61.521040031883985</v>
          </cell>
          <cell r="AS56">
            <v>-64.850089731465204</v>
          </cell>
          <cell r="AT56">
            <v>-68.106330089782716</v>
          </cell>
          <cell r="AU56">
            <v>-71.097998248923332</v>
          </cell>
          <cell r="AV56">
            <v>-74.14027025022672</v>
          </cell>
          <cell r="AW56">
            <v>-77.139031442240935</v>
          </cell>
          <cell r="AX56">
            <v>-80.055347822439273</v>
          </cell>
          <cell r="AY56">
            <v>-83.181105601908286</v>
          </cell>
          <cell r="AZ56">
            <v>-86.502980089021037</v>
          </cell>
          <cell r="BA56">
            <v>-90.042564340235899</v>
          </cell>
          <cell r="BB56">
            <v>-93.543234434170415</v>
          </cell>
          <cell r="BC56">
            <v>-97.031432011247034</v>
          </cell>
          <cell r="BD56">
            <v>-100.13807390903332</v>
          </cell>
          <cell r="BE56">
            <v>-102.58561199614172</v>
          </cell>
          <cell r="BF56">
            <v>-104.9554738670052</v>
          </cell>
          <cell r="BG56">
            <v>-107.14655176696077</v>
          </cell>
          <cell r="BH56">
            <v>-109.34227610664942</v>
          </cell>
          <cell r="BI56">
            <v>-111.53998530581151</v>
          </cell>
          <cell r="BJ56">
            <v>-113.79282627299241</v>
          </cell>
          <cell r="BK56">
            <v>-116.33299199775607</v>
          </cell>
          <cell r="BL56">
            <v>-117.71358691472234</v>
          </cell>
          <cell r="BM56">
            <v>-120.70044302779878</v>
          </cell>
          <cell r="BN56">
            <v>-124.2067864824154</v>
          </cell>
          <cell r="BO56">
            <v>-128.0667169225039</v>
          </cell>
          <cell r="BP56">
            <v>-132.11779041074797</v>
          </cell>
          <cell r="BQ56">
            <v>-136.15667524880868</v>
          </cell>
          <cell r="BR56">
            <v>-140.86264528509463</v>
          </cell>
          <cell r="BS56">
            <v>-145.84940553332422</v>
          </cell>
        </row>
      </sheetData>
      <sheetData sheetId="6"/>
      <sheetData sheetId="7"/>
      <sheetData sheetId="8"/>
      <sheetData sheetId="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f"/>
      <sheetName val="Hypothèses"/>
      <sheetName val="Données DSS"/>
      <sheetName val="Données COR"/>
      <sheetName val="Agirc-Ret"/>
      <sheetName val="Agirc-Gest"/>
      <sheetName val="Agirc-Act Soc"/>
      <sheetName val="Récap"/>
      <sheetName val="PF Gest-AS"/>
      <sheetName val="CR à Preg DSS"/>
      <sheetName val="Preg DSS"/>
      <sheetName val="CR à Preg COR"/>
      <sheetName val="Comptes "/>
      <sheetName val="Années "/>
      <sheetName val="Générations"/>
    </sheetNames>
    <sheetDataSet>
      <sheetData sheetId="0" refreshError="1"/>
      <sheetData sheetId="1">
        <row r="3">
          <cell r="S3" t="str">
            <v>Employeur</v>
          </cell>
          <cell r="T3" t="str">
            <v>Salarié</v>
          </cell>
          <cell r="U3" t="str">
            <v>Ensemble</v>
          </cell>
          <cell r="V3" t="str">
            <v>Employeur</v>
          </cell>
          <cell r="W3" t="str">
            <v>Salarié</v>
          </cell>
          <cell r="X3" t="str">
            <v>Ensemble</v>
          </cell>
          <cell r="Y3" t="str">
            <v>Part employeur</v>
          </cell>
          <cell r="Z3" t="str">
            <v>Part salarié</v>
          </cell>
          <cell r="AA3" t="str">
            <v>Part employeur</v>
          </cell>
          <cell r="AB3" t="str">
            <v>Part salarié</v>
          </cell>
          <cell r="AD3" t="str">
            <v>T_hypo_TauxFi</v>
          </cell>
          <cell r="AE3" t="str">
            <v>Taux de rendement réel</v>
          </cell>
          <cell r="AH3" t="str">
            <v>Taux de rendement nominal</v>
          </cell>
        </row>
        <row r="4">
          <cell r="B4" t="str">
            <v>SMPT</v>
          </cell>
          <cell r="C4" t="str">
            <v>PSS</v>
          </cell>
          <cell r="D4" t="str">
            <v>Prix</v>
          </cell>
          <cell r="E4" t="str">
            <v>Effectifs cotisations</v>
          </cell>
          <cell r="F4" t="str">
            <v>Déflateur (Meur 2011)</v>
          </cell>
          <cell r="I4" t="str">
            <v>Personnel</v>
          </cell>
          <cell r="J4" t="str">
            <v>Informatique hors UR</v>
          </cell>
          <cell r="K4" t="str">
            <v xml:space="preserve">Autres </v>
          </cell>
          <cell r="L4" t="str">
            <v>Liées à l'UR</v>
          </cell>
          <cell r="M4" t="str">
            <v>Personnel</v>
          </cell>
          <cell r="N4" t="str">
            <v>Informatique hors UR</v>
          </cell>
          <cell r="O4" t="str">
            <v xml:space="preserve">Autres </v>
          </cell>
          <cell r="P4" t="str">
            <v>Liées à l'UR</v>
          </cell>
          <cell r="R4">
            <v>2010</v>
          </cell>
          <cell r="S4">
            <v>0.1008</v>
          </cell>
          <cell r="T4">
            <v>6.1600000000000002E-2</v>
          </cell>
          <cell r="U4">
            <v>0.16239999999999999</v>
          </cell>
          <cell r="V4">
            <v>2.2000000000000001E-3</v>
          </cell>
          <cell r="W4">
            <v>1.2999999999999999E-3</v>
          </cell>
          <cell r="X4">
            <v>3.5000000000000001E-3</v>
          </cell>
          <cell r="Y4">
            <v>0.62068965517241381</v>
          </cell>
          <cell r="Z4">
            <v>0.37931034482758624</v>
          </cell>
          <cell r="AA4">
            <v>0.62857142857142856</v>
          </cell>
          <cell r="AB4">
            <v>0.37142857142857139</v>
          </cell>
          <cell r="AE4" t="str">
            <v>Réserves de retraite</v>
          </cell>
          <cell r="AF4" t="str">
            <v>Réserves de gestion</v>
          </cell>
          <cell r="AG4" t="str">
            <v>Réserves d'action sociale</v>
          </cell>
          <cell r="AH4" t="str">
            <v>Réserves de retraite</v>
          </cell>
          <cell r="AI4" t="str">
            <v>Réserves de gestion</v>
          </cell>
          <cell r="AJ4" t="str">
            <v>Réserves d'action sociale</v>
          </cell>
        </row>
        <row r="5">
          <cell r="A5">
            <v>2011</v>
          </cell>
          <cell r="B5">
            <v>2.5000000000000001E-2</v>
          </cell>
          <cell r="C5">
            <v>2.1100000000000001E-2</v>
          </cell>
          <cell r="D5">
            <v>2.0500000000000001E-2</v>
          </cell>
          <cell r="E5">
            <v>8.9999999999999993E-3</v>
          </cell>
          <cell r="F5">
            <v>1</v>
          </cell>
          <cell r="H5">
            <v>2011</v>
          </cell>
          <cell r="J5">
            <v>0.01</v>
          </cell>
          <cell r="K5">
            <v>-0.08</v>
          </cell>
          <cell r="L5">
            <v>0.52</v>
          </cell>
          <cell r="N5">
            <v>3.0704999999999982E-2</v>
          </cell>
          <cell r="O5">
            <v>-6.1139999999999972E-2</v>
          </cell>
          <cell r="P5">
            <v>0.55115999999999987</v>
          </cell>
          <cell r="R5">
            <v>2011</v>
          </cell>
          <cell r="S5">
            <v>0.1008</v>
          </cell>
          <cell r="T5">
            <v>6.1600000000000002E-2</v>
          </cell>
          <cell r="U5">
            <v>0.16239999999999999</v>
          </cell>
          <cell r="V5">
            <v>2.2000000000000001E-3</v>
          </cell>
          <cell r="W5">
            <v>1.2999999999999999E-3</v>
          </cell>
          <cell r="X5">
            <v>3.5000000000000001E-3</v>
          </cell>
          <cell r="Y5">
            <v>0.62068965517241381</v>
          </cell>
          <cell r="Z5">
            <v>0.37931034482758624</v>
          </cell>
          <cell r="AA5">
            <v>0.62857142857142856</v>
          </cell>
          <cell r="AB5">
            <v>0.37142857142857139</v>
          </cell>
          <cell r="AD5">
            <v>2011</v>
          </cell>
        </row>
        <row r="6">
          <cell r="A6">
            <v>2012</v>
          </cell>
          <cell r="B6">
            <v>2.5100000000000001E-2</v>
          </cell>
          <cell r="C6">
            <v>2.8899999999999999E-2</v>
          </cell>
          <cell r="D6">
            <v>1.9E-2</v>
          </cell>
          <cell r="E6">
            <v>-9.9999999999988987E-4</v>
          </cell>
          <cell r="F6">
            <v>0.9813542688910698</v>
          </cell>
          <cell r="H6">
            <v>2012</v>
          </cell>
          <cell r="I6">
            <v>-2.2964166130679531E-2</v>
          </cell>
          <cell r="J6">
            <v>0</v>
          </cell>
          <cell r="K6">
            <v>-0.03</v>
          </cell>
          <cell r="L6">
            <v>7.0000000000000007E-2</v>
          </cell>
          <cell r="M6">
            <v>-4.4004852871625255E-3</v>
          </cell>
          <cell r="N6">
            <v>1.8999999999999906E-2</v>
          </cell>
          <cell r="O6">
            <v>-1.157000000000008E-2</v>
          </cell>
          <cell r="P6">
            <v>9.0330000000000021E-2</v>
          </cell>
          <cell r="R6">
            <v>2012</v>
          </cell>
          <cell r="S6">
            <v>0.1008</v>
          </cell>
          <cell r="T6">
            <v>6.1600000000000002E-2</v>
          </cell>
          <cell r="U6">
            <v>0.16239999999999999</v>
          </cell>
          <cell r="V6">
            <v>2.2000000000000001E-3</v>
          </cell>
          <cell r="W6">
            <v>1.2999999999999999E-3</v>
          </cell>
          <cell r="X6">
            <v>3.5000000000000001E-3</v>
          </cell>
          <cell r="Y6">
            <v>0.62068965517241381</v>
          </cell>
          <cell r="Z6">
            <v>0.37931034482758624</v>
          </cell>
          <cell r="AA6">
            <v>0.62857142857142856</v>
          </cell>
          <cell r="AB6">
            <v>0.37142857142857139</v>
          </cell>
          <cell r="AD6">
            <v>2012</v>
          </cell>
          <cell r="AE6">
            <v>1.4999999999999999E-2</v>
          </cell>
          <cell r="AF6">
            <v>1.4999999999999999E-2</v>
          </cell>
          <cell r="AG6">
            <v>1.4999999999999999E-2</v>
          </cell>
          <cell r="AH6">
            <v>3.4284999999999899E-2</v>
          </cell>
          <cell r="AI6">
            <v>3.4284999999999899E-2</v>
          </cell>
          <cell r="AJ6">
            <v>3.4284999999999899E-2</v>
          </cell>
        </row>
        <row r="7">
          <cell r="A7">
            <v>2013</v>
          </cell>
          <cell r="B7">
            <v>2.5100000000000001E-2</v>
          </cell>
          <cell r="C7">
            <v>2.01E-2</v>
          </cell>
          <cell r="D7">
            <v>1.6E-2</v>
          </cell>
          <cell r="E7">
            <v>2.0000000000000018E-3</v>
          </cell>
          <cell r="F7">
            <v>0.96589987095577734</v>
          </cell>
          <cell r="H7">
            <v>2013</v>
          </cell>
          <cell r="I7">
            <v>-2.698977176461903E-2</v>
          </cell>
          <cell r="J7">
            <v>0</v>
          </cell>
          <cell r="K7">
            <v>0.02</v>
          </cell>
          <cell r="L7">
            <v>-0.23</v>
          </cell>
          <cell r="M7">
            <v>-1.1421608112852977E-2</v>
          </cell>
          <cell r="N7">
            <v>1.6000000000000014E-2</v>
          </cell>
          <cell r="O7">
            <v>3.632000000000013E-2</v>
          </cell>
          <cell r="P7">
            <v>-0.21767999999999998</v>
          </cell>
          <cell r="R7">
            <v>2013</v>
          </cell>
          <cell r="S7">
            <v>0.1008</v>
          </cell>
          <cell r="T7">
            <v>6.1600000000000002E-2</v>
          </cell>
          <cell r="U7">
            <v>0.16239999999999999</v>
          </cell>
          <cell r="V7">
            <v>2.2000000000000001E-3</v>
          </cell>
          <cell r="W7">
            <v>1.2999999999999999E-3</v>
          </cell>
          <cell r="X7">
            <v>3.5000000000000001E-3</v>
          </cell>
          <cell r="Y7">
            <v>0.62068965517241381</v>
          </cell>
          <cell r="Z7">
            <v>0.37931034482758624</v>
          </cell>
          <cell r="AA7">
            <v>0.62857142857142856</v>
          </cell>
          <cell r="AB7">
            <v>0.37142857142857139</v>
          </cell>
          <cell r="AD7">
            <v>2013</v>
          </cell>
          <cell r="AE7">
            <v>1.4999999999999999E-2</v>
          </cell>
          <cell r="AF7">
            <v>1.4999999999999999E-2</v>
          </cell>
          <cell r="AG7">
            <v>1.4999999999999999E-2</v>
          </cell>
          <cell r="AH7">
            <v>3.1239999999999934E-2</v>
          </cell>
          <cell r="AI7">
            <v>3.1239999999999934E-2</v>
          </cell>
          <cell r="AJ7">
            <v>3.1239999999999934E-2</v>
          </cell>
        </row>
        <row r="8">
          <cell r="A8">
            <v>2014</v>
          </cell>
          <cell r="B8">
            <v>2.7699999999999999E-2</v>
          </cell>
          <cell r="C8">
            <v>2.5000000000000001E-2</v>
          </cell>
          <cell r="D8">
            <v>1.7500000000000002E-2</v>
          </cell>
          <cell r="E8">
            <v>1.2000000000000011E-2</v>
          </cell>
          <cell r="F8">
            <v>0.94928734246268032</v>
          </cell>
          <cell r="H8">
            <v>2014</v>
          </cell>
          <cell r="I8">
            <v>-1.7532681664388261E-2</v>
          </cell>
          <cell r="J8">
            <v>-0.02</v>
          </cell>
          <cell r="K8">
            <v>0.03</v>
          </cell>
          <cell r="L8">
            <v>-0.64</v>
          </cell>
          <cell r="M8">
            <v>-3.3950359351497816E-4</v>
          </cell>
          <cell r="N8">
            <v>-2.8499999999999082E-3</v>
          </cell>
          <cell r="O8">
            <v>4.8025000000000206E-2</v>
          </cell>
          <cell r="P8">
            <v>-0.63369999999999993</v>
          </cell>
          <cell r="R8">
            <v>2014</v>
          </cell>
          <cell r="S8">
            <v>0.1008</v>
          </cell>
          <cell r="T8">
            <v>6.1600000000000002E-2</v>
          </cell>
          <cell r="U8">
            <v>0.16239999999999999</v>
          </cell>
          <cell r="V8">
            <v>2.2000000000000001E-3</v>
          </cell>
          <cell r="W8">
            <v>1.2999999999999999E-3</v>
          </cell>
          <cell r="X8">
            <v>3.5000000000000001E-3</v>
          </cell>
          <cell r="Y8">
            <v>0.62068965517241381</v>
          </cell>
          <cell r="Z8">
            <v>0.37931034482758624</v>
          </cell>
          <cell r="AA8">
            <v>0.62857142857142856</v>
          </cell>
          <cell r="AB8">
            <v>0.37142857142857139</v>
          </cell>
          <cell r="AD8">
            <v>2014</v>
          </cell>
          <cell r="AE8">
            <v>1.4999999999999999E-2</v>
          </cell>
          <cell r="AF8">
            <v>1.4999999999999999E-2</v>
          </cell>
          <cell r="AG8">
            <v>1.4999999999999999E-2</v>
          </cell>
          <cell r="AH8">
            <v>3.2762500000000028E-2</v>
          </cell>
          <cell r="AI8">
            <v>3.2762500000000028E-2</v>
          </cell>
          <cell r="AJ8">
            <v>3.2762500000000028E-2</v>
          </cell>
        </row>
        <row r="9">
          <cell r="A9">
            <v>2015</v>
          </cell>
          <cell r="B9">
            <v>2.7699999999999999E-2</v>
          </cell>
          <cell r="C9">
            <v>2.8000000000000001E-2</v>
          </cell>
          <cell r="D9">
            <v>1.7500000000000002E-2</v>
          </cell>
          <cell r="E9">
            <v>1.2000000000000011E-2</v>
          </cell>
          <cell r="F9">
            <v>0.93296053313285532</v>
          </cell>
          <cell r="H9">
            <v>2015</v>
          </cell>
          <cell r="I9">
            <v>0</v>
          </cell>
          <cell r="J9">
            <v>0</v>
          </cell>
          <cell r="K9">
            <v>0.01</v>
          </cell>
          <cell r="L9">
            <v>-0.33</v>
          </cell>
          <cell r="M9">
            <v>1.7500000000000071E-2</v>
          </cell>
          <cell r="N9">
            <v>1.7500000000000071E-2</v>
          </cell>
          <cell r="O9">
            <v>2.7675000000000116E-2</v>
          </cell>
          <cell r="P9">
            <v>-0.31827499999999997</v>
          </cell>
          <cell r="R9">
            <v>2015</v>
          </cell>
          <cell r="S9">
            <v>0.1008</v>
          </cell>
          <cell r="T9">
            <v>6.1600000000000002E-2</v>
          </cell>
          <cell r="U9">
            <v>0.16239999999999999</v>
          </cell>
          <cell r="V9">
            <v>2.2000000000000001E-3</v>
          </cell>
          <cell r="W9">
            <v>1.2999999999999999E-3</v>
          </cell>
          <cell r="X9">
            <v>3.5000000000000001E-3</v>
          </cell>
          <cell r="Y9">
            <v>0.62068965517241381</v>
          </cell>
          <cell r="Z9">
            <v>0.37931034482758624</v>
          </cell>
          <cell r="AA9">
            <v>0.62857142857142856</v>
          </cell>
          <cell r="AB9">
            <v>0.37142857142857139</v>
          </cell>
          <cell r="AD9">
            <v>2015</v>
          </cell>
          <cell r="AE9">
            <v>1.4999999999999999E-2</v>
          </cell>
          <cell r="AF9">
            <v>1.4999999999999999E-2</v>
          </cell>
          <cell r="AG9">
            <v>1.4999999999999999E-2</v>
          </cell>
          <cell r="AH9">
            <v>3.2762500000000028E-2</v>
          </cell>
          <cell r="AI9">
            <v>3.2762500000000028E-2</v>
          </cell>
          <cell r="AJ9">
            <v>3.2762500000000028E-2</v>
          </cell>
        </row>
        <row r="10">
          <cell r="A10">
            <v>2016</v>
          </cell>
          <cell r="B10">
            <v>2.7699999999999999E-2</v>
          </cell>
          <cell r="C10">
            <v>2.8000000000000001E-2</v>
          </cell>
          <cell r="D10">
            <v>1.7500000000000002E-2</v>
          </cell>
          <cell r="E10">
            <v>1.2000000000000011E-2</v>
          </cell>
          <cell r="F10">
            <v>0.91691452887749902</v>
          </cell>
          <cell r="H10">
            <v>2016</v>
          </cell>
          <cell r="I10">
            <v>0</v>
          </cell>
          <cell r="J10">
            <v>0</v>
          </cell>
          <cell r="K10">
            <v>0</v>
          </cell>
          <cell r="L10">
            <v>0</v>
          </cell>
          <cell r="M10">
            <v>1.7500000000000071E-2</v>
          </cell>
          <cell r="N10">
            <v>1.7500000000000071E-2</v>
          </cell>
          <cell r="O10">
            <v>1.7500000000000071E-2</v>
          </cell>
          <cell r="P10">
            <v>1.7500000000000071E-2</v>
          </cell>
          <cell r="R10">
            <v>2016</v>
          </cell>
          <cell r="S10">
            <v>0.1008</v>
          </cell>
          <cell r="T10">
            <v>6.1600000000000002E-2</v>
          </cell>
          <cell r="U10">
            <v>0.16239999999999999</v>
          </cell>
          <cell r="V10">
            <v>2.2000000000000001E-3</v>
          </cell>
          <cell r="W10">
            <v>1.2999999999999999E-3</v>
          </cell>
          <cell r="X10">
            <v>3.5000000000000001E-3</v>
          </cell>
          <cell r="Y10">
            <v>0.62068965517241381</v>
          </cell>
          <cell r="Z10">
            <v>0.37931034482758624</v>
          </cell>
          <cell r="AA10">
            <v>0.62857142857142856</v>
          </cell>
          <cell r="AB10">
            <v>0.37142857142857139</v>
          </cell>
          <cell r="AD10">
            <v>2016</v>
          </cell>
          <cell r="AE10">
            <v>1.4999999999999999E-2</v>
          </cell>
          <cell r="AF10">
            <v>1.4999999999999999E-2</v>
          </cell>
          <cell r="AG10">
            <v>1.4999999999999999E-2</v>
          </cell>
          <cell r="AH10">
            <v>3.2762500000000028E-2</v>
          </cell>
          <cell r="AI10">
            <v>3.2762500000000028E-2</v>
          </cell>
          <cell r="AJ10">
            <v>3.2762500000000028E-2</v>
          </cell>
        </row>
        <row r="11">
          <cell r="A11">
            <v>2017</v>
          </cell>
          <cell r="B11">
            <v>2.7699999999999999E-2</v>
          </cell>
          <cell r="C11">
            <v>2.46E-2</v>
          </cell>
          <cell r="D11">
            <v>1.7500000000000002E-2</v>
          </cell>
          <cell r="E11">
            <v>1.2000000000000011E-2</v>
          </cell>
          <cell r="F11">
            <v>0.90114450012530611</v>
          </cell>
          <cell r="H11">
            <v>2017</v>
          </cell>
          <cell r="I11">
            <v>0</v>
          </cell>
          <cell r="J11">
            <v>0</v>
          </cell>
          <cell r="K11">
            <v>0</v>
          </cell>
          <cell r="L11">
            <v>0</v>
          </cell>
          <cell r="M11">
            <v>1.7500000000000071E-2</v>
          </cell>
          <cell r="N11">
            <v>1.7500000000000071E-2</v>
          </cell>
          <cell r="O11">
            <v>1.7500000000000071E-2</v>
          </cell>
          <cell r="P11">
            <v>1.7500000000000071E-2</v>
          </cell>
          <cell r="R11">
            <v>2017</v>
          </cell>
          <cell r="S11">
            <v>0.1008</v>
          </cell>
          <cell r="T11">
            <v>6.1600000000000002E-2</v>
          </cell>
          <cell r="U11">
            <v>0.16239999999999999</v>
          </cell>
          <cell r="V11">
            <v>2.2000000000000001E-3</v>
          </cell>
          <cell r="W11">
            <v>1.2999999999999999E-3</v>
          </cell>
          <cell r="X11">
            <v>3.5000000000000001E-3</v>
          </cell>
          <cell r="Y11">
            <v>0.62068965517241381</v>
          </cell>
          <cell r="Z11">
            <v>0.37931034482758624</v>
          </cell>
          <cell r="AA11">
            <v>0.62857142857142856</v>
          </cell>
          <cell r="AB11">
            <v>0.37142857142857139</v>
          </cell>
          <cell r="AD11">
            <v>2017</v>
          </cell>
          <cell r="AE11">
            <v>1.4999999999999999E-2</v>
          </cell>
          <cell r="AF11">
            <v>1.4999999999999999E-2</v>
          </cell>
          <cell r="AG11">
            <v>1.4999999999999999E-2</v>
          </cell>
          <cell r="AH11">
            <v>3.2762500000000028E-2</v>
          </cell>
          <cell r="AI11">
            <v>3.2762500000000028E-2</v>
          </cell>
          <cell r="AJ11">
            <v>3.2762500000000028E-2</v>
          </cell>
        </row>
        <row r="12">
          <cell r="A12">
            <v>2018</v>
          </cell>
          <cell r="B12">
            <v>3.4799999999999998E-2</v>
          </cell>
          <cell r="C12">
            <v>2.46E-2</v>
          </cell>
          <cell r="D12">
            <v>1.7500000000000002E-2</v>
          </cell>
          <cell r="E12">
            <v>6.2515319465115127E-3</v>
          </cell>
          <cell r="F12">
            <v>0.88564570036885115</v>
          </cell>
          <cell r="H12">
            <v>2018</v>
          </cell>
          <cell r="I12">
            <v>0</v>
          </cell>
          <cell r="J12">
            <v>0</v>
          </cell>
          <cell r="K12">
            <v>0</v>
          </cell>
          <cell r="L12">
            <v>0</v>
          </cell>
          <cell r="M12">
            <v>1.7500000000000071E-2</v>
          </cell>
          <cell r="N12">
            <v>1.7500000000000071E-2</v>
          </cell>
          <cell r="O12">
            <v>1.7500000000000071E-2</v>
          </cell>
          <cell r="P12">
            <v>1.7500000000000071E-2</v>
          </cell>
          <cell r="R12">
            <v>2018</v>
          </cell>
          <cell r="S12">
            <v>0.1008</v>
          </cell>
          <cell r="T12">
            <v>6.1600000000000002E-2</v>
          </cell>
          <cell r="U12">
            <v>0.16239999999999999</v>
          </cell>
          <cell r="V12">
            <v>2.2000000000000001E-3</v>
          </cell>
          <cell r="W12">
            <v>1.2999999999999999E-3</v>
          </cell>
          <cell r="X12">
            <v>3.5000000000000001E-3</v>
          </cell>
          <cell r="Y12">
            <v>0.62068965517241381</v>
          </cell>
          <cell r="Z12">
            <v>0.37931034482758624</v>
          </cell>
          <cell r="AA12">
            <v>0.62857142857142856</v>
          </cell>
          <cell r="AB12">
            <v>0.37142857142857139</v>
          </cell>
          <cell r="AD12">
            <v>2018</v>
          </cell>
          <cell r="AE12">
            <v>1.4999999999999999E-2</v>
          </cell>
          <cell r="AF12">
            <v>1.4999999999999999E-2</v>
          </cell>
          <cell r="AG12">
            <v>1.4999999999999999E-2</v>
          </cell>
          <cell r="AH12">
            <v>3.2762500000000028E-2</v>
          </cell>
          <cell r="AI12">
            <v>3.2762500000000028E-2</v>
          </cell>
          <cell r="AJ12">
            <v>3.2762500000000028E-2</v>
          </cell>
        </row>
        <row r="13">
          <cell r="A13">
            <v>2019</v>
          </cell>
          <cell r="B13">
            <v>3.3799999999999997E-2</v>
          </cell>
          <cell r="C13">
            <v>3.4799999999999998E-2</v>
          </cell>
          <cell r="D13">
            <v>1.7500000000000002E-2</v>
          </cell>
          <cell r="E13">
            <v>9.2902153151264155E-3</v>
          </cell>
          <cell r="F13">
            <v>0.87041346473597159</v>
          </cell>
          <cell r="H13">
            <v>2019</v>
          </cell>
          <cell r="I13">
            <v>0</v>
          </cell>
          <cell r="J13">
            <v>0</v>
          </cell>
          <cell r="K13">
            <v>0</v>
          </cell>
          <cell r="L13">
            <v>0</v>
          </cell>
          <cell r="M13">
            <v>1.7500000000000071E-2</v>
          </cell>
          <cell r="N13">
            <v>1.7500000000000071E-2</v>
          </cell>
          <cell r="O13">
            <v>1.7500000000000071E-2</v>
          </cell>
          <cell r="P13">
            <v>1.7500000000000071E-2</v>
          </cell>
          <cell r="R13">
            <v>2019</v>
          </cell>
          <cell r="S13">
            <v>0.1008</v>
          </cell>
          <cell r="T13">
            <v>6.1600000000000002E-2</v>
          </cell>
          <cell r="U13">
            <v>0.16239999999999999</v>
          </cell>
          <cell r="V13">
            <v>2.2000000000000001E-3</v>
          </cell>
          <cell r="W13">
            <v>1.2999999999999999E-3</v>
          </cell>
          <cell r="X13">
            <v>3.5000000000000001E-3</v>
          </cell>
          <cell r="Y13">
            <v>0.62068965517241381</v>
          </cell>
          <cell r="Z13">
            <v>0.37931034482758624</v>
          </cell>
          <cell r="AA13">
            <v>0.62857142857142856</v>
          </cell>
          <cell r="AB13">
            <v>0.37142857142857139</v>
          </cell>
          <cell r="AD13">
            <v>2019</v>
          </cell>
          <cell r="AE13">
            <v>1.4999999999999999E-2</v>
          </cell>
          <cell r="AF13">
            <v>1.4999999999999999E-2</v>
          </cell>
          <cell r="AG13">
            <v>1.4999999999999999E-2</v>
          </cell>
          <cell r="AH13">
            <v>3.2762500000000028E-2</v>
          </cell>
          <cell r="AI13">
            <v>3.2762500000000028E-2</v>
          </cell>
          <cell r="AJ13">
            <v>3.2762500000000028E-2</v>
          </cell>
        </row>
        <row r="14">
          <cell r="A14">
            <v>2020</v>
          </cell>
          <cell r="B14">
            <v>3.2800000000000003E-2</v>
          </cell>
          <cell r="C14">
            <v>3.3799999999999997E-2</v>
          </cell>
          <cell r="D14">
            <v>1.7500000000000002E-2</v>
          </cell>
          <cell r="E14">
            <v>1.2397635127170181E-2</v>
          </cell>
          <cell r="F14">
            <v>0.85544320858572143</v>
          </cell>
          <cell r="H14">
            <v>2020</v>
          </cell>
          <cell r="I14">
            <v>0</v>
          </cell>
          <cell r="J14">
            <v>0</v>
          </cell>
          <cell r="K14">
            <v>0</v>
          </cell>
          <cell r="L14">
            <v>0</v>
          </cell>
          <cell r="M14">
            <v>1.7500000000000071E-2</v>
          </cell>
          <cell r="N14">
            <v>1.7500000000000071E-2</v>
          </cell>
          <cell r="O14">
            <v>1.7500000000000071E-2</v>
          </cell>
          <cell r="P14">
            <v>1.7500000000000071E-2</v>
          </cell>
          <cell r="R14">
            <v>2020</v>
          </cell>
          <cell r="S14">
            <v>0.1008</v>
          </cell>
          <cell r="T14">
            <v>6.1600000000000002E-2</v>
          </cell>
          <cell r="U14">
            <v>0.16239999999999999</v>
          </cell>
          <cell r="V14">
            <v>2.2000000000000001E-3</v>
          </cell>
          <cell r="W14">
            <v>1.2999999999999999E-3</v>
          </cell>
          <cell r="X14">
            <v>3.5000000000000001E-3</v>
          </cell>
          <cell r="Y14">
            <v>0.62068965517241381</v>
          </cell>
          <cell r="Z14">
            <v>0.37931034482758624</v>
          </cell>
          <cell r="AA14">
            <v>0.62857142857142856</v>
          </cell>
          <cell r="AB14">
            <v>0.37142857142857139</v>
          </cell>
          <cell r="AD14">
            <v>2020</v>
          </cell>
          <cell r="AE14">
            <v>1.4999999999999999E-2</v>
          </cell>
          <cell r="AF14">
            <v>1.4999999999999999E-2</v>
          </cell>
          <cell r="AG14">
            <v>1.4999999999999999E-2</v>
          </cell>
          <cell r="AH14">
            <v>3.2762500000000028E-2</v>
          </cell>
          <cell r="AI14">
            <v>3.2762500000000028E-2</v>
          </cell>
          <cell r="AJ14">
            <v>3.2762500000000028E-2</v>
          </cell>
        </row>
        <row r="15">
          <cell r="A15">
            <v>2021</v>
          </cell>
          <cell r="B15">
            <v>3.3799999999999997E-2</v>
          </cell>
          <cell r="C15">
            <v>3.2800000000000003E-2</v>
          </cell>
          <cell r="D15">
            <v>1.7500000000000002E-2</v>
          </cell>
          <cell r="E15">
            <v>1.197601923008329E-2</v>
          </cell>
          <cell r="F15">
            <v>0.84073042612847304</v>
          </cell>
          <cell r="H15">
            <v>2021</v>
          </cell>
          <cell r="I15">
            <v>0</v>
          </cell>
          <cell r="J15">
            <v>0</v>
          </cell>
          <cell r="K15">
            <v>0</v>
          </cell>
          <cell r="L15">
            <v>0</v>
          </cell>
          <cell r="M15">
            <v>1.7500000000000071E-2</v>
          </cell>
          <cell r="N15">
            <v>1.7500000000000071E-2</v>
          </cell>
          <cell r="O15">
            <v>1.7500000000000071E-2</v>
          </cell>
          <cell r="P15">
            <v>1.7500000000000071E-2</v>
          </cell>
          <cell r="R15">
            <v>2021</v>
          </cell>
          <cell r="S15">
            <v>0.1008</v>
          </cell>
          <cell r="T15">
            <v>6.1600000000000002E-2</v>
          </cell>
          <cell r="U15">
            <v>0.16239999999999999</v>
          </cell>
          <cell r="V15">
            <v>2.2000000000000001E-3</v>
          </cell>
          <cell r="W15">
            <v>1.2999999999999999E-3</v>
          </cell>
          <cell r="X15">
            <v>3.5000000000000001E-3</v>
          </cell>
          <cell r="Y15">
            <v>0.62068965517241381</v>
          </cell>
          <cell r="Z15">
            <v>0.37931034482758624</v>
          </cell>
          <cell r="AA15">
            <v>0.62857142857142856</v>
          </cell>
          <cell r="AB15">
            <v>0.37142857142857139</v>
          </cell>
          <cell r="AD15">
            <v>2021</v>
          </cell>
          <cell r="AE15">
            <v>1.4999999999999999E-2</v>
          </cell>
          <cell r="AF15">
            <v>1.4999999999999999E-2</v>
          </cell>
          <cell r="AG15">
            <v>1.4999999999999999E-2</v>
          </cell>
          <cell r="AH15">
            <v>3.2762500000000028E-2</v>
          </cell>
          <cell r="AI15">
            <v>3.2762500000000028E-2</v>
          </cell>
          <cell r="AJ15">
            <v>3.2762500000000028E-2</v>
          </cell>
        </row>
        <row r="16">
          <cell r="A16">
            <v>2022</v>
          </cell>
          <cell r="B16">
            <v>3.3799999999999997E-2</v>
          </cell>
          <cell r="C16">
            <v>3.3799999999999997E-2</v>
          </cell>
          <cell r="D16">
            <v>1.7500000000000002E-2</v>
          </cell>
          <cell r="E16">
            <v>9.6256456142802538E-3</v>
          </cell>
          <cell r="F16">
            <v>0.82627068906975232</v>
          </cell>
          <cell r="H16">
            <v>2022</v>
          </cell>
          <cell r="I16">
            <v>0</v>
          </cell>
          <cell r="J16">
            <v>0</v>
          </cell>
          <cell r="K16">
            <v>0</v>
          </cell>
          <cell r="L16">
            <v>0</v>
          </cell>
          <cell r="M16">
            <v>1.7500000000000071E-2</v>
          </cell>
          <cell r="N16">
            <v>1.7500000000000071E-2</v>
          </cell>
          <cell r="O16">
            <v>1.7500000000000071E-2</v>
          </cell>
          <cell r="P16">
            <v>1.7500000000000071E-2</v>
          </cell>
          <cell r="R16">
            <v>2022</v>
          </cell>
          <cell r="S16">
            <v>0.1008</v>
          </cell>
          <cell r="T16">
            <v>6.1600000000000002E-2</v>
          </cell>
          <cell r="U16">
            <v>0.16239999999999999</v>
          </cell>
          <cell r="V16">
            <v>2.2000000000000001E-3</v>
          </cell>
          <cell r="W16">
            <v>1.2999999999999999E-3</v>
          </cell>
          <cell r="X16">
            <v>3.5000000000000001E-3</v>
          </cell>
          <cell r="Y16">
            <v>0.62068965517241381</v>
          </cell>
          <cell r="Z16">
            <v>0.37931034482758624</v>
          </cell>
          <cell r="AA16">
            <v>0.62857142857142856</v>
          </cell>
          <cell r="AB16">
            <v>0.37142857142857139</v>
          </cell>
          <cell r="AD16">
            <v>2022</v>
          </cell>
          <cell r="AE16">
            <v>1.4999999999999999E-2</v>
          </cell>
          <cell r="AF16">
            <v>1.4999999999999999E-2</v>
          </cell>
          <cell r="AG16">
            <v>1.4999999999999999E-2</v>
          </cell>
          <cell r="AH16">
            <v>3.2762500000000028E-2</v>
          </cell>
          <cell r="AI16">
            <v>3.2762500000000028E-2</v>
          </cell>
          <cell r="AJ16">
            <v>3.2762500000000028E-2</v>
          </cell>
        </row>
        <row r="17">
          <cell r="A17">
            <v>2023</v>
          </cell>
          <cell r="B17">
            <v>3.4799999999999998E-2</v>
          </cell>
          <cell r="C17">
            <v>3.3799999999999997E-2</v>
          </cell>
          <cell r="D17">
            <v>1.7500000000000002E-2</v>
          </cell>
          <cell r="E17">
            <v>1.0804602169662392E-2</v>
          </cell>
          <cell r="F17">
            <v>0.81205964527739782</v>
          </cell>
          <cell r="H17">
            <v>2023</v>
          </cell>
          <cell r="I17">
            <v>0</v>
          </cell>
          <cell r="J17">
            <v>0</v>
          </cell>
          <cell r="K17">
            <v>0</v>
          </cell>
          <cell r="L17">
            <v>0</v>
          </cell>
          <cell r="M17">
            <v>1.7500000000000071E-2</v>
          </cell>
          <cell r="N17">
            <v>1.7500000000000071E-2</v>
          </cell>
          <cell r="O17">
            <v>1.7500000000000071E-2</v>
          </cell>
          <cell r="P17">
            <v>1.7500000000000071E-2</v>
          </cell>
          <cell r="R17">
            <v>2023</v>
          </cell>
          <cell r="S17">
            <v>0.1008</v>
          </cell>
          <cell r="T17">
            <v>6.1600000000000002E-2</v>
          </cell>
          <cell r="U17">
            <v>0.16239999999999999</v>
          </cell>
          <cell r="V17">
            <v>2.2000000000000001E-3</v>
          </cell>
          <cell r="W17">
            <v>1.2999999999999999E-3</v>
          </cell>
          <cell r="X17">
            <v>3.5000000000000001E-3</v>
          </cell>
          <cell r="Y17">
            <v>0.62068965517241381</v>
          </cell>
          <cell r="Z17">
            <v>0.37931034482758624</v>
          </cell>
          <cell r="AA17">
            <v>0.62857142857142856</v>
          </cell>
          <cell r="AB17">
            <v>0.37142857142857139</v>
          </cell>
          <cell r="AD17">
            <v>2023</v>
          </cell>
          <cell r="AE17">
            <v>1.4999999999999999E-2</v>
          </cell>
          <cell r="AF17">
            <v>1.4999999999999999E-2</v>
          </cell>
          <cell r="AG17">
            <v>1.4999999999999999E-2</v>
          </cell>
          <cell r="AH17">
            <v>3.2762500000000028E-2</v>
          </cell>
          <cell r="AI17">
            <v>3.2762500000000028E-2</v>
          </cell>
          <cell r="AJ17">
            <v>3.2762500000000028E-2</v>
          </cell>
        </row>
        <row r="18">
          <cell r="A18">
            <v>2024</v>
          </cell>
          <cell r="B18">
            <v>3.5799999999999998E-2</v>
          </cell>
          <cell r="C18">
            <v>3.4799999999999998E-2</v>
          </cell>
          <cell r="D18">
            <v>1.7500000000000002E-2</v>
          </cell>
          <cell r="E18">
            <v>9.6616773482112173E-3</v>
          </cell>
          <cell r="F18">
            <v>0.79809301747164396</v>
          </cell>
          <cell r="H18">
            <v>2024</v>
          </cell>
          <cell r="I18">
            <v>0</v>
          </cell>
          <cell r="J18">
            <v>0</v>
          </cell>
          <cell r="K18">
            <v>0</v>
          </cell>
          <cell r="L18">
            <v>0</v>
          </cell>
          <cell r="M18">
            <v>1.7500000000000071E-2</v>
          </cell>
          <cell r="N18">
            <v>1.7500000000000071E-2</v>
          </cell>
          <cell r="O18">
            <v>1.7500000000000071E-2</v>
          </cell>
          <cell r="P18">
            <v>1.7500000000000071E-2</v>
          </cell>
          <cell r="R18">
            <v>2024</v>
          </cell>
          <cell r="S18">
            <v>0.1008</v>
          </cell>
          <cell r="T18">
            <v>6.1600000000000002E-2</v>
          </cell>
          <cell r="U18">
            <v>0.16239999999999999</v>
          </cell>
          <cell r="V18">
            <v>2.2000000000000001E-3</v>
          </cell>
          <cell r="W18">
            <v>1.2999999999999999E-3</v>
          </cell>
          <cell r="X18">
            <v>3.5000000000000001E-3</v>
          </cell>
          <cell r="Y18">
            <v>0.62068965517241381</v>
          </cell>
          <cell r="Z18">
            <v>0.37931034482758624</v>
          </cell>
          <cell r="AA18">
            <v>0.62857142857142856</v>
          </cell>
          <cell r="AB18">
            <v>0.37142857142857139</v>
          </cell>
          <cell r="AD18">
            <v>2024</v>
          </cell>
          <cell r="AE18">
            <v>1.4999999999999999E-2</v>
          </cell>
          <cell r="AF18">
            <v>1.4999999999999999E-2</v>
          </cell>
          <cell r="AG18">
            <v>1.4999999999999999E-2</v>
          </cell>
          <cell r="AH18">
            <v>3.2762500000000028E-2</v>
          </cell>
          <cell r="AI18">
            <v>3.2762500000000028E-2</v>
          </cell>
          <cell r="AJ18">
            <v>3.2762500000000028E-2</v>
          </cell>
        </row>
        <row r="19">
          <cell r="A19">
            <v>2025</v>
          </cell>
          <cell r="B19">
            <v>3.4799999999999998E-2</v>
          </cell>
          <cell r="C19">
            <v>3.5799999999999998E-2</v>
          </cell>
          <cell r="D19">
            <v>1.7500000000000002E-2</v>
          </cell>
          <cell r="E19">
            <v>8.3446538455718144E-3</v>
          </cell>
          <cell r="F19">
            <v>0.78436660193773355</v>
          </cell>
          <cell r="H19">
            <v>2025</v>
          </cell>
          <cell r="I19">
            <v>0</v>
          </cell>
          <cell r="J19">
            <v>0</v>
          </cell>
          <cell r="K19">
            <v>0</v>
          </cell>
          <cell r="L19">
            <v>0</v>
          </cell>
          <cell r="M19">
            <v>1.7500000000000071E-2</v>
          </cell>
          <cell r="N19">
            <v>1.7500000000000071E-2</v>
          </cell>
          <cell r="O19">
            <v>1.7500000000000071E-2</v>
          </cell>
          <cell r="P19">
            <v>1.7500000000000071E-2</v>
          </cell>
          <cell r="R19">
            <v>2025</v>
          </cell>
          <cell r="S19">
            <v>0.1008</v>
          </cell>
          <cell r="T19">
            <v>6.1600000000000002E-2</v>
          </cell>
          <cell r="U19">
            <v>0.16239999999999999</v>
          </cell>
          <cell r="V19">
            <v>2.2000000000000001E-3</v>
          </cell>
          <cell r="W19">
            <v>1.2999999999999999E-3</v>
          </cell>
          <cell r="X19">
            <v>3.5000000000000001E-3</v>
          </cell>
          <cell r="Y19">
            <v>0.62068965517241381</v>
          </cell>
          <cell r="Z19">
            <v>0.37931034482758624</v>
          </cell>
          <cell r="AA19">
            <v>0.62857142857142856</v>
          </cell>
          <cell r="AB19">
            <v>0.37142857142857139</v>
          </cell>
          <cell r="AD19">
            <v>2025</v>
          </cell>
          <cell r="AE19">
            <v>1.4999999999999999E-2</v>
          </cell>
          <cell r="AF19">
            <v>1.4999999999999999E-2</v>
          </cell>
          <cell r="AG19">
            <v>1.4999999999999999E-2</v>
          </cell>
          <cell r="AH19">
            <v>3.2762500000000028E-2</v>
          </cell>
          <cell r="AI19">
            <v>3.2762500000000028E-2</v>
          </cell>
          <cell r="AJ19">
            <v>3.2762500000000028E-2</v>
          </cell>
        </row>
        <row r="20">
          <cell r="A20">
            <v>2026</v>
          </cell>
          <cell r="B20">
            <v>3.5799999999999998E-2</v>
          </cell>
          <cell r="C20">
            <v>3.4799999999999998E-2</v>
          </cell>
          <cell r="D20">
            <v>1.7500000000000002E-2</v>
          </cell>
          <cell r="E20">
            <v>7.4846426991406201E-3</v>
          </cell>
          <cell r="F20">
            <v>0.77087626726067171</v>
          </cell>
          <cell r="H20">
            <v>2026</v>
          </cell>
          <cell r="I20">
            <v>0</v>
          </cell>
          <cell r="J20">
            <v>0</v>
          </cell>
          <cell r="K20">
            <v>0</v>
          </cell>
          <cell r="L20">
            <v>0</v>
          </cell>
          <cell r="M20">
            <v>1.7500000000000071E-2</v>
          </cell>
          <cell r="N20">
            <v>1.7500000000000071E-2</v>
          </cell>
          <cell r="O20">
            <v>1.7500000000000071E-2</v>
          </cell>
          <cell r="P20">
            <v>1.7500000000000071E-2</v>
          </cell>
          <cell r="R20">
            <v>2026</v>
          </cell>
          <cell r="S20">
            <v>0.1008</v>
          </cell>
          <cell r="T20">
            <v>6.1600000000000002E-2</v>
          </cell>
          <cell r="U20">
            <v>0.16239999999999999</v>
          </cell>
          <cell r="V20">
            <v>2.2000000000000001E-3</v>
          </cell>
          <cell r="W20">
            <v>1.2999999999999999E-3</v>
          </cell>
          <cell r="X20">
            <v>3.5000000000000001E-3</v>
          </cell>
          <cell r="Y20">
            <v>0.62068965517241381</v>
          </cell>
          <cell r="Z20">
            <v>0.37931034482758624</v>
          </cell>
          <cell r="AA20">
            <v>0.62857142857142856</v>
          </cell>
          <cell r="AB20">
            <v>0.37142857142857139</v>
          </cell>
          <cell r="AD20">
            <v>2026</v>
          </cell>
          <cell r="AE20">
            <v>1.4999999999999999E-2</v>
          </cell>
          <cell r="AF20">
            <v>1.4999999999999999E-2</v>
          </cell>
          <cell r="AG20">
            <v>1.4999999999999999E-2</v>
          </cell>
          <cell r="AH20">
            <v>3.2762500000000028E-2</v>
          </cell>
          <cell r="AI20">
            <v>3.2762500000000028E-2</v>
          </cell>
          <cell r="AJ20">
            <v>3.2762500000000028E-2</v>
          </cell>
        </row>
        <row r="21">
          <cell r="A21">
            <v>2027</v>
          </cell>
          <cell r="B21">
            <v>3.5799999999999998E-2</v>
          </cell>
          <cell r="C21">
            <v>3.5799999999999998E-2</v>
          </cell>
          <cell r="D21">
            <v>1.7500000000000002E-2</v>
          </cell>
          <cell r="E21">
            <v>6.971242038621428E-3</v>
          </cell>
          <cell r="F21">
            <v>0.75761795308174118</v>
          </cell>
          <cell r="H21">
            <v>2027</v>
          </cell>
          <cell r="I21">
            <v>0</v>
          </cell>
          <cell r="J21">
            <v>0</v>
          </cell>
          <cell r="K21">
            <v>0</v>
          </cell>
          <cell r="L21">
            <v>0</v>
          </cell>
          <cell r="M21">
            <v>1.7500000000000071E-2</v>
          </cell>
          <cell r="N21">
            <v>1.7500000000000071E-2</v>
          </cell>
          <cell r="O21">
            <v>1.7500000000000071E-2</v>
          </cell>
          <cell r="P21">
            <v>1.7500000000000071E-2</v>
          </cell>
          <cell r="R21">
            <v>2027</v>
          </cell>
          <cell r="S21">
            <v>0.1008</v>
          </cell>
          <cell r="T21">
            <v>6.1600000000000002E-2</v>
          </cell>
          <cell r="U21">
            <v>0.16239999999999999</v>
          </cell>
          <cell r="V21">
            <v>2.2000000000000001E-3</v>
          </cell>
          <cell r="W21">
            <v>1.2999999999999999E-3</v>
          </cell>
          <cell r="X21">
            <v>3.5000000000000001E-3</v>
          </cell>
          <cell r="Y21">
            <v>0.62068965517241381</v>
          </cell>
          <cell r="Z21">
            <v>0.37931034482758624</v>
          </cell>
          <cell r="AA21">
            <v>0.62857142857142856</v>
          </cell>
          <cell r="AB21">
            <v>0.37142857142857139</v>
          </cell>
          <cell r="AD21">
            <v>2027</v>
          </cell>
          <cell r="AE21">
            <v>1.4999999999999999E-2</v>
          </cell>
          <cell r="AF21">
            <v>1.4999999999999999E-2</v>
          </cell>
          <cell r="AG21">
            <v>1.4999999999999999E-2</v>
          </cell>
          <cell r="AH21">
            <v>3.2762500000000028E-2</v>
          </cell>
          <cell r="AI21">
            <v>3.2762500000000028E-2</v>
          </cell>
          <cell r="AJ21">
            <v>3.2762500000000028E-2</v>
          </cell>
        </row>
        <row r="22">
          <cell r="A22">
            <v>2028</v>
          </cell>
          <cell r="B22">
            <v>3.5799999999999998E-2</v>
          </cell>
          <cell r="C22">
            <v>3.5799999999999998E-2</v>
          </cell>
          <cell r="D22">
            <v>1.7500000000000002E-2</v>
          </cell>
          <cell r="E22">
            <v>1.3235235300013137E-3</v>
          </cell>
          <cell r="F22">
            <v>0.74458766887640404</v>
          </cell>
          <cell r="H22">
            <v>2028</v>
          </cell>
          <cell r="I22">
            <v>0</v>
          </cell>
          <cell r="J22">
            <v>0</v>
          </cell>
          <cell r="K22">
            <v>0</v>
          </cell>
          <cell r="L22">
            <v>0</v>
          </cell>
          <cell r="M22">
            <v>1.7500000000000071E-2</v>
          </cell>
          <cell r="N22">
            <v>1.7500000000000071E-2</v>
          </cell>
          <cell r="O22">
            <v>1.7500000000000071E-2</v>
          </cell>
          <cell r="P22">
            <v>1.7500000000000071E-2</v>
          </cell>
          <cell r="R22">
            <v>2028</v>
          </cell>
          <cell r="S22">
            <v>0.1008</v>
          </cell>
          <cell r="T22">
            <v>6.1600000000000002E-2</v>
          </cell>
          <cell r="U22">
            <v>0.16239999999999999</v>
          </cell>
          <cell r="V22">
            <v>2.2000000000000001E-3</v>
          </cell>
          <cell r="W22">
            <v>1.2999999999999999E-3</v>
          </cell>
          <cell r="X22">
            <v>3.5000000000000001E-3</v>
          </cell>
          <cell r="Y22">
            <v>0.62068965517241381</v>
          </cell>
          <cell r="Z22">
            <v>0.37931034482758624</v>
          </cell>
          <cell r="AA22">
            <v>0.62857142857142856</v>
          </cell>
          <cell r="AB22">
            <v>0.37142857142857139</v>
          </cell>
          <cell r="AD22">
            <v>2028</v>
          </cell>
          <cell r="AE22">
            <v>1.4999999999999999E-2</v>
          </cell>
          <cell r="AF22">
            <v>1.4999999999999999E-2</v>
          </cell>
          <cell r="AG22">
            <v>1.4999999999999999E-2</v>
          </cell>
          <cell r="AH22">
            <v>3.2762500000000028E-2</v>
          </cell>
          <cell r="AI22">
            <v>3.2762500000000028E-2</v>
          </cell>
          <cell r="AJ22">
            <v>3.2762500000000028E-2</v>
          </cell>
        </row>
        <row r="23">
          <cell r="A23">
            <v>2029</v>
          </cell>
          <cell r="B23">
            <v>3.5799999999999998E-2</v>
          </cell>
          <cell r="C23">
            <v>3.5799999999999998E-2</v>
          </cell>
          <cell r="D23">
            <v>1.7500000000000002E-2</v>
          </cell>
          <cell r="E23">
            <v>1.1013046968917362E-3</v>
          </cell>
          <cell r="F23">
            <v>0.73178149275322257</v>
          </cell>
          <cell r="H23">
            <v>2029</v>
          </cell>
          <cell r="I23">
            <v>0</v>
          </cell>
          <cell r="J23">
            <v>0</v>
          </cell>
          <cell r="K23">
            <v>0</v>
          </cell>
          <cell r="L23">
            <v>0</v>
          </cell>
          <cell r="M23">
            <v>1.7500000000000071E-2</v>
          </cell>
          <cell r="N23">
            <v>1.7500000000000071E-2</v>
          </cell>
          <cell r="O23">
            <v>1.7500000000000071E-2</v>
          </cell>
          <cell r="P23">
            <v>1.7500000000000071E-2</v>
          </cell>
          <cell r="R23">
            <v>2029</v>
          </cell>
          <cell r="S23">
            <v>0.1008</v>
          </cell>
          <cell r="T23">
            <v>6.1600000000000002E-2</v>
          </cell>
          <cell r="U23">
            <v>0.16239999999999999</v>
          </cell>
          <cell r="V23">
            <v>2.2000000000000001E-3</v>
          </cell>
          <cell r="W23">
            <v>1.2999999999999999E-3</v>
          </cell>
          <cell r="X23">
            <v>3.5000000000000001E-3</v>
          </cell>
          <cell r="Y23">
            <v>0.62068965517241381</v>
          </cell>
          <cell r="Z23">
            <v>0.37931034482758624</v>
          </cell>
          <cell r="AA23">
            <v>0.62857142857142856</v>
          </cell>
          <cell r="AB23">
            <v>0.37142857142857139</v>
          </cell>
          <cell r="AD23">
            <v>2029</v>
          </cell>
          <cell r="AE23">
            <v>1.4999999999999999E-2</v>
          </cell>
          <cell r="AF23">
            <v>1.4999999999999999E-2</v>
          </cell>
          <cell r="AG23">
            <v>1.4999999999999999E-2</v>
          </cell>
          <cell r="AH23">
            <v>3.2762500000000028E-2</v>
          </cell>
          <cell r="AI23">
            <v>3.2762500000000028E-2</v>
          </cell>
          <cell r="AJ23">
            <v>3.2762500000000028E-2</v>
          </cell>
        </row>
        <row r="24">
          <cell r="A24">
            <v>2030</v>
          </cell>
          <cell r="B24">
            <v>3.5799999999999998E-2</v>
          </cell>
          <cell r="C24">
            <v>3.5799999999999998E-2</v>
          </cell>
          <cell r="D24">
            <v>1.7500000000000002E-2</v>
          </cell>
          <cell r="E24">
            <v>1.0685776761323318E-3</v>
          </cell>
          <cell r="F24">
            <v>0.71919557027343739</v>
          </cell>
          <cell r="H24">
            <v>2030</v>
          </cell>
          <cell r="I24">
            <v>0</v>
          </cell>
          <cell r="J24">
            <v>0</v>
          </cell>
          <cell r="K24">
            <v>0</v>
          </cell>
          <cell r="L24">
            <v>0</v>
          </cell>
          <cell r="M24">
            <v>1.7500000000000071E-2</v>
          </cell>
          <cell r="N24">
            <v>1.7500000000000071E-2</v>
          </cell>
          <cell r="O24">
            <v>1.7500000000000071E-2</v>
          </cell>
          <cell r="P24">
            <v>1.7500000000000071E-2</v>
          </cell>
          <cell r="R24">
            <v>2030</v>
          </cell>
          <cell r="S24">
            <v>0.1008</v>
          </cell>
          <cell r="T24">
            <v>6.1600000000000002E-2</v>
          </cell>
          <cell r="U24">
            <v>0.16239999999999999</v>
          </cell>
          <cell r="V24">
            <v>2.2000000000000001E-3</v>
          </cell>
          <cell r="W24">
            <v>1.2999999999999999E-3</v>
          </cell>
          <cell r="X24">
            <v>3.5000000000000001E-3</v>
          </cell>
          <cell r="Y24">
            <v>0.62068965517241381</v>
          </cell>
          <cell r="Z24">
            <v>0.37931034482758624</v>
          </cell>
          <cell r="AA24">
            <v>0.62857142857142856</v>
          </cell>
          <cell r="AB24">
            <v>0.37142857142857139</v>
          </cell>
          <cell r="AD24">
            <v>2030</v>
          </cell>
          <cell r="AE24">
            <v>1.4999999999999999E-2</v>
          </cell>
          <cell r="AF24">
            <v>1.4999999999999999E-2</v>
          </cell>
          <cell r="AG24">
            <v>1.4999999999999999E-2</v>
          </cell>
          <cell r="AH24">
            <v>3.2762500000000028E-2</v>
          </cell>
          <cell r="AI24">
            <v>3.2762500000000028E-2</v>
          </cell>
          <cell r="AJ24">
            <v>3.2762500000000028E-2</v>
          </cell>
        </row>
        <row r="25">
          <cell r="A25">
            <v>2031</v>
          </cell>
          <cell r="B25">
            <v>3.5799999999999998E-2</v>
          </cell>
          <cell r="C25">
            <v>3.5799999999999998E-2</v>
          </cell>
          <cell r="D25">
            <v>1.7500000000000002E-2</v>
          </cell>
          <cell r="E25">
            <v>9.0119713940817192E-4</v>
          </cell>
          <cell r="F25">
            <v>0.70682611329084755</v>
          </cell>
          <cell r="H25">
            <v>2031</v>
          </cell>
          <cell r="I25">
            <v>0</v>
          </cell>
          <cell r="J25">
            <v>0</v>
          </cell>
          <cell r="K25">
            <v>0</v>
          </cell>
          <cell r="L25">
            <v>0</v>
          </cell>
          <cell r="M25">
            <v>1.7500000000000071E-2</v>
          </cell>
          <cell r="N25">
            <v>1.7500000000000071E-2</v>
          </cell>
          <cell r="O25">
            <v>1.7500000000000071E-2</v>
          </cell>
          <cell r="P25">
            <v>1.7500000000000071E-2</v>
          </cell>
          <cell r="R25">
            <v>2031</v>
          </cell>
          <cell r="S25">
            <v>0.1008</v>
          </cell>
          <cell r="T25">
            <v>6.1600000000000002E-2</v>
          </cell>
          <cell r="U25">
            <v>0.16239999999999999</v>
          </cell>
          <cell r="V25">
            <v>2.2000000000000001E-3</v>
          </cell>
          <cell r="W25">
            <v>1.2999999999999999E-3</v>
          </cell>
          <cell r="X25">
            <v>3.5000000000000001E-3</v>
          </cell>
          <cell r="Y25">
            <v>0.62068965517241381</v>
          </cell>
          <cell r="Z25">
            <v>0.37931034482758624</v>
          </cell>
          <cell r="AA25">
            <v>0.62857142857142856</v>
          </cell>
          <cell r="AB25">
            <v>0.37142857142857139</v>
          </cell>
          <cell r="AD25">
            <v>2031</v>
          </cell>
          <cell r="AE25">
            <v>1.4999999999999999E-2</v>
          </cell>
          <cell r="AF25">
            <v>1.4999999999999999E-2</v>
          </cell>
          <cell r="AG25">
            <v>1.4999999999999999E-2</v>
          </cell>
          <cell r="AH25">
            <v>3.2762500000000028E-2</v>
          </cell>
          <cell r="AI25">
            <v>3.2762500000000028E-2</v>
          </cell>
          <cell r="AJ25">
            <v>3.2762500000000028E-2</v>
          </cell>
        </row>
        <row r="26">
          <cell r="A26">
            <v>2032</v>
          </cell>
          <cell r="B26">
            <v>3.5799999999999998E-2</v>
          </cell>
          <cell r="C26">
            <v>3.5799999999999998E-2</v>
          </cell>
          <cell r="D26">
            <v>1.7500000000000002E-2</v>
          </cell>
          <cell r="E26">
            <v>4.3781667110653899E-4</v>
          </cell>
          <cell r="F26">
            <v>0.69466939881164369</v>
          </cell>
          <cell r="H26">
            <v>2032</v>
          </cell>
          <cell r="I26">
            <v>0</v>
          </cell>
          <cell r="J26">
            <v>0</v>
          </cell>
          <cell r="K26">
            <v>0</v>
          </cell>
          <cell r="L26">
            <v>0</v>
          </cell>
          <cell r="M26">
            <v>1.7500000000000071E-2</v>
          </cell>
          <cell r="N26">
            <v>1.7500000000000071E-2</v>
          </cell>
          <cell r="O26">
            <v>1.7500000000000071E-2</v>
          </cell>
          <cell r="P26">
            <v>1.7500000000000071E-2</v>
          </cell>
          <cell r="R26">
            <v>2032</v>
          </cell>
          <cell r="S26">
            <v>0.1008</v>
          </cell>
          <cell r="T26">
            <v>6.1600000000000002E-2</v>
          </cell>
          <cell r="U26">
            <v>0.16239999999999999</v>
          </cell>
          <cell r="V26">
            <v>2.2000000000000001E-3</v>
          </cell>
          <cell r="W26">
            <v>1.2999999999999999E-3</v>
          </cell>
          <cell r="X26">
            <v>3.5000000000000001E-3</v>
          </cell>
          <cell r="Y26">
            <v>0.62068965517241381</v>
          </cell>
          <cell r="Z26">
            <v>0.37931034482758624</v>
          </cell>
          <cell r="AA26">
            <v>0.62857142857142856</v>
          </cell>
          <cell r="AB26">
            <v>0.37142857142857139</v>
          </cell>
          <cell r="AD26">
            <v>2032</v>
          </cell>
          <cell r="AE26">
            <v>1.4999999999999999E-2</v>
          </cell>
          <cell r="AF26">
            <v>1.4999999999999999E-2</v>
          </cell>
          <cell r="AG26">
            <v>1.4999999999999999E-2</v>
          </cell>
          <cell r="AH26">
            <v>3.2762500000000028E-2</v>
          </cell>
          <cell r="AI26">
            <v>3.2762500000000028E-2</v>
          </cell>
          <cell r="AJ26">
            <v>3.2762500000000028E-2</v>
          </cell>
        </row>
        <row r="27">
          <cell r="A27">
            <v>2033</v>
          </cell>
          <cell r="B27">
            <v>3.5799999999999998E-2</v>
          </cell>
          <cell r="C27">
            <v>3.5799999999999998E-2</v>
          </cell>
          <cell r="D27">
            <v>1.7500000000000002E-2</v>
          </cell>
          <cell r="E27">
            <v>1.0693031187036794E-4</v>
          </cell>
          <cell r="F27">
            <v>0.68272176787385119</v>
          </cell>
          <cell r="H27">
            <v>2033</v>
          </cell>
          <cell r="I27">
            <v>0</v>
          </cell>
          <cell r="J27">
            <v>0</v>
          </cell>
          <cell r="K27">
            <v>0</v>
          </cell>
          <cell r="L27">
            <v>0</v>
          </cell>
          <cell r="M27">
            <v>1.7500000000000071E-2</v>
          </cell>
          <cell r="N27">
            <v>1.7500000000000071E-2</v>
          </cell>
          <cell r="O27">
            <v>1.7500000000000071E-2</v>
          </cell>
          <cell r="P27">
            <v>1.7500000000000071E-2</v>
          </cell>
          <cell r="R27">
            <v>2033</v>
          </cell>
          <cell r="S27">
            <v>0.1008</v>
          </cell>
          <cell r="T27">
            <v>6.1600000000000002E-2</v>
          </cell>
          <cell r="U27">
            <v>0.16239999999999999</v>
          </cell>
          <cell r="V27">
            <v>2.2000000000000001E-3</v>
          </cell>
          <cell r="W27">
            <v>1.2999999999999999E-3</v>
          </cell>
          <cell r="X27">
            <v>3.5000000000000001E-3</v>
          </cell>
          <cell r="Y27">
            <v>0.62068965517241381</v>
          </cell>
          <cell r="Z27">
            <v>0.37931034482758624</v>
          </cell>
          <cell r="AA27">
            <v>0.62857142857142856</v>
          </cell>
          <cell r="AB27">
            <v>0.37142857142857139</v>
          </cell>
          <cell r="AD27">
            <v>2033</v>
          </cell>
          <cell r="AE27">
            <v>1.4999999999999999E-2</v>
          </cell>
          <cell r="AF27">
            <v>1.4999999999999999E-2</v>
          </cell>
          <cell r="AG27">
            <v>1.4999999999999999E-2</v>
          </cell>
          <cell r="AH27">
            <v>3.2762500000000028E-2</v>
          </cell>
          <cell r="AI27">
            <v>3.2762500000000028E-2</v>
          </cell>
          <cell r="AJ27">
            <v>3.2762500000000028E-2</v>
          </cell>
        </row>
        <row r="28">
          <cell r="A28">
            <v>2034</v>
          </cell>
          <cell r="B28">
            <v>3.5799999999999998E-2</v>
          </cell>
          <cell r="C28">
            <v>3.5799999999999998E-2</v>
          </cell>
          <cell r="D28">
            <v>1.7500000000000002E-2</v>
          </cell>
          <cell r="E28">
            <v>4.8563464912865228E-4</v>
          </cell>
          <cell r="F28">
            <v>0.67097962444604531</v>
          </cell>
          <cell r="H28">
            <v>2034</v>
          </cell>
          <cell r="I28">
            <v>0</v>
          </cell>
          <cell r="J28">
            <v>0</v>
          </cell>
          <cell r="K28">
            <v>0</v>
          </cell>
          <cell r="L28">
            <v>0</v>
          </cell>
          <cell r="M28">
            <v>1.7500000000000071E-2</v>
          </cell>
          <cell r="N28">
            <v>1.7500000000000071E-2</v>
          </cell>
          <cell r="O28">
            <v>1.7500000000000071E-2</v>
          </cell>
          <cell r="P28">
            <v>1.7500000000000071E-2</v>
          </cell>
          <cell r="R28">
            <v>2034</v>
          </cell>
          <cell r="S28">
            <v>0.1008</v>
          </cell>
          <cell r="T28">
            <v>6.1600000000000002E-2</v>
          </cell>
          <cell r="U28">
            <v>0.16239999999999999</v>
          </cell>
          <cell r="V28">
            <v>2.2000000000000001E-3</v>
          </cell>
          <cell r="W28">
            <v>1.2999999999999999E-3</v>
          </cell>
          <cell r="X28">
            <v>3.5000000000000001E-3</v>
          </cell>
          <cell r="Y28">
            <v>0.62068965517241381</v>
          </cell>
          <cell r="Z28">
            <v>0.37931034482758624</v>
          </cell>
          <cell r="AA28">
            <v>0.62857142857142856</v>
          </cell>
          <cell r="AB28">
            <v>0.37142857142857139</v>
          </cell>
          <cell r="AD28">
            <v>2034</v>
          </cell>
          <cell r="AE28">
            <v>1.4999999999999999E-2</v>
          </cell>
          <cell r="AF28">
            <v>1.4999999999999999E-2</v>
          </cell>
          <cell r="AG28">
            <v>1.4999999999999999E-2</v>
          </cell>
          <cell r="AH28">
            <v>3.2762500000000028E-2</v>
          </cell>
          <cell r="AI28">
            <v>3.2762500000000028E-2</v>
          </cell>
          <cell r="AJ28">
            <v>3.2762500000000028E-2</v>
          </cell>
        </row>
        <row r="29">
          <cell r="A29">
            <v>2035</v>
          </cell>
          <cell r="B29">
            <v>3.5799999999999998E-2</v>
          </cell>
          <cell r="C29">
            <v>3.5799999999999998E-2</v>
          </cell>
          <cell r="D29">
            <v>1.7500000000000002E-2</v>
          </cell>
          <cell r="E29">
            <v>1.1552858994816617E-3</v>
          </cell>
          <cell r="F29">
            <v>0.65943943434500762</v>
          </cell>
          <cell r="H29">
            <v>2035</v>
          </cell>
          <cell r="I29">
            <v>0</v>
          </cell>
          <cell r="J29">
            <v>0</v>
          </cell>
          <cell r="K29">
            <v>0</v>
          </cell>
          <cell r="L29">
            <v>0</v>
          </cell>
          <cell r="M29">
            <v>1.7500000000000071E-2</v>
          </cell>
          <cell r="N29">
            <v>1.7500000000000071E-2</v>
          </cell>
          <cell r="O29">
            <v>1.7500000000000071E-2</v>
          </cell>
          <cell r="P29">
            <v>1.7500000000000071E-2</v>
          </cell>
          <cell r="R29">
            <v>2035</v>
          </cell>
          <cell r="S29">
            <v>0.1008</v>
          </cell>
          <cell r="T29">
            <v>6.1600000000000002E-2</v>
          </cell>
          <cell r="U29">
            <v>0.16239999999999999</v>
          </cell>
          <cell r="V29">
            <v>2.2000000000000001E-3</v>
          </cell>
          <cell r="W29">
            <v>1.2999999999999999E-3</v>
          </cell>
          <cell r="X29">
            <v>3.5000000000000001E-3</v>
          </cell>
          <cell r="Y29">
            <v>0.62068965517241381</v>
          </cell>
          <cell r="Z29">
            <v>0.37931034482758624</v>
          </cell>
          <cell r="AA29">
            <v>0.62857142857142856</v>
          </cell>
          <cell r="AB29">
            <v>0.37142857142857139</v>
          </cell>
          <cell r="AD29">
            <v>2035</v>
          </cell>
          <cell r="AE29">
            <v>1.4999999999999999E-2</v>
          </cell>
          <cell r="AF29">
            <v>1.4999999999999999E-2</v>
          </cell>
          <cell r="AG29">
            <v>1.4999999999999999E-2</v>
          </cell>
          <cell r="AH29">
            <v>3.2762500000000028E-2</v>
          </cell>
          <cell r="AI29">
            <v>3.2762500000000028E-2</v>
          </cell>
          <cell r="AJ29">
            <v>3.2762500000000028E-2</v>
          </cell>
        </row>
        <row r="30">
          <cell r="A30">
            <v>2036</v>
          </cell>
          <cell r="B30">
            <v>3.5799999999999998E-2</v>
          </cell>
          <cell r="C30">
            <v>3.5799999999999998E-2</v>
          </cell>
          <cell r="D30">
            <v>1.7500000000000002E-2</v>
          </cell>
          <cell r="E30">
            <v>1.986136522839077E-3</v>
          </cell>
          <cell r="F30">
            <v>0.64809772417199762</v>
          </cell>
          <cell r="H30">
            <v>2036</v>
          </cell>
          <cell r="I30">
            <v>0</v>
          </cell>
          <cell r="J30">
            <v>0</v>
          </cell>
          <cell r="K30">
            <v>0</v>
          </cell>
          <cell r="L30">
            <v>0</v>
          </cell>
          <cell r="M30">
            <v>1.7500000000000071E-2</v>
          </cell>
          <cell r="N30">
            <v>1.7500000000000071E-2</v>
          </cell>
          <cell r="O30">
            <v>1.7500000000000071E-2</v>
          </cell>
          <cell r="P30">
            <v>1.7500000000000071E-2</v>
          </cell>
          <cell r="R30">
            <v>2036</v>
          </cell>
          <cell r="S30">
            <v>0.1008</v>
          </cell>
          <cell r="T30">
            <v>6.1600000000000002E-2</v>
          </cell>
          <cell r="U30">
            <v>0.16239999999999999</v>
          </cell>
          <cell r="V30">
            <v>2.2000000000000001E-3</v>
          </cell>
          <cell r="W30">
            <v>1.2999999999999999E-3</v>
          </cell>
          <cell r="X30">
            <v>3.5000000000000001E-3</v>
          </cell>
          <cell r="Y30">
            <v>0.62068965517241381</v>
          </cell>
          <cell r="Z30">
            <v>0.37931034482758624</v>
          </cell>
          <cell r="AA30">
            <v>0.62857142857142856</v>
          </cell>
          <cell r="AB30">
            <v>0.37142857142857139</v>
          </cell>
          <cell r="AD30">
            <v>2036</v>
          </cell>
          <cell r="AE30">
            <v>1.4999999999999999E-2</v>
          </cell>
          <cell r="AF30">
            <v>1.4999999999999999E-2</v>
          </cell>
          <cell r="AG30">
            <v>1.4999999999999999E-2</v>
          </cell>
          <cell r="AH30">
            <v>3.2762500000000028E-2</v>
          </cell>
          <cell r="AI30">
            <v>3.2762500000000028E-2</v>
          </cell>
          <cell r="AJ30">
            <v>3.2762500000000028E-2</v>
          </cell>
        </row>
        <row r="31">
          <cell r="A31">
            <v>2037</v>
          </cell>
          <cell r="B31">
            <v>3.5799999999999998E-2</v>
          </cell>
          <cell r="C31">
            <v>3.5799999999999998E-2</v>
          </cell>
          <cell r="D31">
            <v>1.7500000000000002E-2</v>
          </cell>
          <cell r="E31">
            <v>2.3801925094888432E-3</v>
          </cell>
          <cell r="F31">
            <v>0.6369510802673195</v>
          </cell>
          <cell r="H31">
            <v>2037</v>
          </cell>
          <cell r="I31">
            <v>0</v>
          </cell>
          <cell r="J31">
            <v>0</v>
          </cell>
          <cell r="K31">
            <v>0</v>
          </cell>
          <cell r="L31">
            <v>0</v>
          </cell>
          <cell r="M31">
            <v>1.7500000000000071E-2</v>
          </cell>
          <cell r="N31">
            <v>1.7500000000000071E-2</v>
          </cell>
          <cell r="O31">
            <v>1.7500000000000071E-2</v>
          </cell>
          <cell r="P31">
            <v>1.7500000000000071E-2</v>
          </cell>
          <cell r="R31">
            <v>2037</v>
          </cell>
          <cell r="S31">
            <v>0.1008</v>
          </cell>
          <cell r="T31">
            <v>6.1600000000000002E-2</v>
          </cell>
          <cell r="U31">
            <v>0.16239999999999999</v>
          </cell>
          <cell r="V31">
            <v>2.2000000000000001E-3</v>
          </cell>
          <cell r="W31">
            <v>1.2999999999999999E-3</v>
          </cell>
          <cell r="X31">
            <v>3.5000000000000001E-3</v>
          </cell>
          <cell r="Y31">
            <v>0.62068965517241381</v>
          </cell>
          <cell r="Z31">
            <v>0.37931034482758624</v>
          </cell>
          <cell r="AA31">
            <v>0.62857142857142856</v>
          </cell>
          <cell r="AB31">
            <v>0.37142857142857139</v>
          </cell>
          <cell r="AD31">
            <v>2037</v>
          </cell>
          <cell r="AE31">
            <v>1.4999999999999999E-2</v>
          </cell>
          <cell r="AF31">
            <v>1.4999999999999999E-2</v>
          </cell>
          <cell r="AG31">
            <v>1.4999999999999999E-2</v>
          </cell>
          <cell r="AH31">
            <v>3.2762500000000028E-2</v>
          </cell>
          <cell r="AI31">
            <v>3.2762500000000028E-2</v>
          </cell>
          <cell r="AJ31">
            <v>3.2762500000000028E-2</v>
          </cell>
        </row>
        <row r="32">
          <cell r="A32">
            <v>2038</v>
          </cell>
          <cell r="B32">
            <v>3.5799999999999998E-2</v>
          </cell>
          <cell r="C32">
            <v>3.5799999999999998E-2</v>
          </cell>
          <cell r="D32">
            <v>1.7500000000000002E-2</v>
          </cell>
          <cell r="E32">
            <v>3.0199597817988089E-3</v>
          </cell>
          <cell r="F32">
            <v>0.62599614768286926</v>
          </cell>
          <cell r="H32">
            <v>2038</v>
          </cell>
          <cell r="I32">
            <v>0</v>
          </cell>
          <cell r="J32">
            <v>0</v>
          </cell>
          <cell r="K32">
            <v>0</v>
          </cell>
          <cell r="L32">
            <v>0</v>
          </cell>
          <cell r="M32">
            <v>1.7500000000000071E-2</v>
          </cell>
          <cell r="N32">
            <v>1.7500000000000071E-2</v>
          </cell>
          <cell r="O32">
            <v>1.7500000000000071E-2</v>
          </cell>
          <cell r="P32">
            <v>1.7500000000000071E-2</v>
          </cell>
          <cell r="R32">
            <v>2038</v>
          </cell>
          <cell r="S32">
            <v>0.1008</v>
          </cell>
          <cell r="T32">
            <v>6.1600000000000002E-2</v>
          </cell>
          <cell r="U32">
            <v>0.16239999999999999</v>
          </cell>
          <cell r="V32">
            <v>2.2000000000000001E-3</v>
          </cell>
          <cell r="W32">
            <v>1.2999999999999999E-3</v>
          </cell>
          <cell r="X32">
            <v>3.5000000000000001E-3</v>
          </cell>
          <cell r="Y32">
            <v>0.62068965517241381</v>
          </cell>
          <cell r="Z32">
            <v>0.37931034482758624</v>
          </cell>
          <cell r="AA32">
            <v>0.62857142857142856</v>
          </cell>
          <cell r="AB32">
            <v>0.37142857142857139</v>
          </cell>
          <cell r="AD32">
            <v>2038</v>
          </cell>
          <cell r="AE32">
            <v>1.4999999999999999E-2</v>
          </cell>
          <cell r="AF32">
            <v>1.4999999999999999E-2</v>
          </cell>
          <cell r="AG32">
            <v>1.4999999999999999E-2</v>
          </cell>
          <cell r="AH32">
            <v>3.2762500000000028E-2</v>
          </cell>
          <cell r="AI32">
            <v>3.2762500000000028E-2</v>
          </cell>
          <cell r="AJ32">
            <v>3.2762500000000028E-2</v>
          </cell>
        </row>
        <row r="33">
          <cell r="A33">
            <v>2039</v>
          </cell>
          <cell r="B33">
            <v>3.5799999999999998E-2</v>
          </cell>
          <cell r="C33">
            <v>3.5799999999999998E-2</v>
          </cell>
          <cell r="D33">
            <v>1.7500000000000002E-2</v>
          </cell>
          <cell r="E33">
            <v>2.8430559864687233E-3</v>
          </cell>
          <cell r="F33">
            <v>0.61522962917235302</v>
          </cell>
          <cell r="H33">
            <v>2039</v>
          </cell>
          <cell r="I33">
            <v>0</v>
          </cell>
          <cell r="J33">
            <v>0</v>
          </cell>
          <cell r="K33">
            <v>0</v>
          </cell>
          <cell r="L33">
            <v>0</v>
          </cell>
          <cell r="M33">
            <v>1.7500000000000071E-2</v>
          </cell>
          <cell r="N33">
            <v>1.7500000000000071E-2</v>
          </cell>
          <cell r="O33">
            <v>1.7500000000000071E-2</v>
          </cell>
          <cell r="P33">
            <v>1.7500000000000071E-2</v>
          </cell>
          <cell r="R33">
            <v>2039</v>
          </cell>
          <cell r="S33">
            <v>0.1008</v>
          </cell>
          <cell r="T33">
            <v>6.1600000000000002E-2</v>
          </cell>
          <cell r="U33">
            <v>0.16239999999999999</v>
          </cell>
          <cell r="V33">
            <v>2.2000000000000001E-3</v>
          </cell>
          <cell r="W33">
            <v>1.2999999999999999E-3</v>
          </cell>
          <cell r="X33">
            <v>3.5000000000000001E-3</v>
          </cell>
          <cell r="Y33">
            <v>0.62068965517241381</v>
          </cell>
          <cell r="Z33">
            <v>0.37931034482758624</v>
          </cell>
          <cell r="AA33">
            <v>0.62857142857142856</v>
          </cell>
          <cell r="AB33">
            <v>0.37142857142857139</v>
          </cell>
          <cell r="AD33">
            <v>2039</v>
          </cell>
          <cell r="AE33">
            <v>1.4999999999999999E-2</v>
          </cell>
          <cell r="AF33">
            <v>1.4999999999999999E-2</v>
          </cell>
          <cell r="AG33">
            <v>1.4999999999999999E-2</v>
          </cell>
          <cell r="AH33">
            <v>3.2762500000000028E-2</v>
          </cell>
          <cell r="AI33">
            <v>3.2762500000000028E-2</v>
          </cell>
          <cell r="AJ33">
            <v>3.2762500000000028E-2</v>
          </cell>
        </row>
        <row r="34">
          <cell r="A34">
            <v>2040</v>
          </cell>
          <cell r="B34">
            <v>3.5799999999999998E-2</v>
          </cell>
          <cell r="C34">
            <v>3.5799999999999998E-2</v>
          </cell>
          <cell r="D34">
            <v>1.7500000000000002E-2</v>
          </cell>
          <cell r="E34">
            <v>2.3953634483715458E-3</v>
          </cell>
          <cell r="F34">
            <v>0.60464828419887273</v>
          </cell>
          <cell r="H34">
            <v>2040</v>
          </cell>
          <cell r="I34">
            <v>0</v>
          </cell>
          <cell r="J34">
            <v>0</v>
          </cell>
          <cell r="K34">
            <v>0</v>
          </cell>
          <cell r="L34">
            <v>0</v>
          </cell>
          <cell r="M34">
            <v>1.7500000000000071E-2</v>
          </cell>
          <cell r="N34">
            <v>1.7500000000000071E-2</v>
          </cell>
          <cell r="O34">
            <v>1.7500000000000071E-2</v>
          </cell>
          <cell r="P34">
            <v>1.7500000000000071E-2</v>
          </cell>
          <cell r="R34">
            <v>2040</v>
          </cell>
          <cell r="S34">
            <v>0.1008</v>
          </cell>
          <cell r="T34">
            <v>6.1600000000000002E-2</v>
          </cell>
          <cell r="U34">
            <v>0.16239999999999999</v>
          </cell>
          <cell r="V34">
            <v>2.2000000000000001E-3</v>
          </cell>
          <cell r="W34">
            <v>1.2999999999999999E-3</v>
          </cell>
          <cell r="X34">
            <v>3.5000000000000001E-3</v>
          </cell>
          <cell r="Y34">
            <v>0.62068965517241381</v>
          </cell>
          <cell r="Z34">
            <v>0.37931034482758624</v>
          </cell>
          <cell r="AA34">
            <v>0.62857142857142856</v>
          </cell>
          <cell r="AB34">
            <v>0.37142857142857139</v>
          </cell>
          <cell r="AD34">
            <v>2040</v>
          </cell>
          <cell r="AE34">
            <v>1.4999999999999999E-2</v>
          </cell>
          <cell r="AF34">
            <v>1.4999999999999999E-2</v>
          </cell>
          <cell r="AG34">
            <v>1.4999999999999999E-2</v>
          </cell>
          <cell r="AH34">
            <v>3.2762500000000028E-2</v>
          </cell>
          <cell r="AI34">
            <v>3.2762500000000028E-2</v>
          </cell>
          <cell r="AJ34">
            <v>3.2762500000000028E-2</v>
          </cell>
        </row>
        <row r="35">
          <cell r="A35">
            <v>2041</v>
          </cell>
          <cell r="B35">
            <v>3.5799999999999998E-2</v>
          </cell>
          <cell r="C35">
            <v>3.5799999999999998E-2</v>
          </cell>
          <cell r="D35">
            <v>1.7500000000000002E-2</v>
          </cell>
          <cell r="E35">
            <v>1.8544600536498645E-3</v>
          </cell>
          <cell r="F35">
            <v>0.59424892795958006</v>
          </cell>
          <cell r="H35">
            <v>2041</v>
          </cell>
          <cell r="I35">
            <v>0</v>
          </cell>
          <cell r="J35">
            <v>0</v>
          </cell>
          <cell r="K35">
            <v>0</v>
          </cell>
          <cell r="L35">
            <v>0</v>
          </cell>
          <cell r="M35">
            <v>1.7500000000000071E-2</v>
          </cell>
          <cell r="N35">
            <v>1.7500000000000071E-2</v>
          </cell>
          <cell r="O35">
            <v>1.7500000000000071E-2</v>
          </cell>
          <cell r="P35">
            <v>1.7500000000000071E-2</v>
          </cell>
          <cell r="R35">
            <v>2041</v>
          </cell>
          <cell r="S35">
            <v>0.1008</v>
          </cell>
          <cell r="T35">
            <v>6.1600000000000002E-2</v>
          </cell>
          <cell r="U35">
            <v>0.16239999999999999</v>
          </cell>
          <cell r="V35">
            <v>2.2000000000000001E-3</v>
          </cell>
          <cell r="W35">
            <v>1.2999999999999999E-3</v>
          </cell>
          <cell r="X35">
            <v>3.5000000000000001E-3</v>
          </cell>
          <cell r="Y35">
            <v>0.62068965517241381</v>
          </cell>
          <cell r="Z35">
            <v>0.37931034482758624</v>
          </cell>
          <cell r="AA35">
            <v>0.62857142857142856</v>
          </cell>
          <cell r="AB35">
            <v>0.37142857142857139</v>
          </cell>
          <cell r="AD35">
            <v>2041</v>
          </cell>
          <cell r="AE35">
            <v>1.4999999999999999E-2</v>
          </cell>
          <cell r="AF35">
            <v>1.4999999999999999E-2</v>
          </cell>
          <cell r="AG35">
            <v>1.4999999999999999E-2</v>
          </cell>
          <cell r="AH35">
            <v>3.2762500000000028E-2</v>
          </cell>
          <cell r="AI35">
            <v>3.2762500000000028E-2</v>
          </cell>
          <cell r="AJ35">
            <v>3.2762500000000028E-2</v>
          </cell>
        </row>
        <row r="36">
          <cell r="A36">
            <v>2042</v>
          </cell>
          <cell r="B36">
            <v>3.5799999999999998E-2</v>
          </cell>
          <cell r="C36">
            <v>3.5799999999999998E-2</v>
          </cell>
          <cell r="D36">
            <v>1.7500000000000002E-2</v>
          </cell>
          <cell r="E36">
            <v>1.241095890462951E-3</v>
          </cell>
          <cell r="F36">
            <v>0.58402843042710573</v>
          </cell>
          <cell r="H36">
            <v>2042</v>
          </cell>
          <cell r="I36">
            <v>0</v>
          </cell>
          <cell r="J36">
            <v>0</v>
          </cell>
          <cell r="K36">
            <v>0</v>
          </cell>
          <cell r="L36">
            <v>0</v>
          </cell>
          <cell r="M36">
            <v>1.7500000000000071E-2</v>
          </cell>
          <cell r="N36">
            <v>1.7500000000000071E-2</v>
          </cell>
          <cell r="O36">
            <v>1.7500000000000071E-2</v>
          </cell>
          <cell r="P36">
            <v>1.7500000000000071E-2</v>
          </cell>
          <cell r="R36">
            <v>2042</v>
          </cell>
          <cell r="S36">
            <v>0.1008</v>
          </cell>
          <cell r="T36">
            <v>6.1600000000000002E-2</v>
          </cell>
          <cell r="U36">
            <v>0.16239999999999999</v>
          </cell>
          <cell r="V36">
            <v>2.2000000000000001E-3</v>
          </cell>
          <cell r="W36">
            <v>1.2999999999999999E-3</v>
          </cell>
          <cell r="X36">
            <v>3.5000000000000001E-3</v>
          </cell>
          <cell r="Y36">
            <v>0.62068965517241381</v>
          </cell>
          <cell r="Z36">
            <v>0.37931034482758624</v>
          </cell>
          <cell r="AA36">
            <v>0.62857142857142856</v>
          </cell>
          <cell r="AB36">
            <v>0.37142857142857139</v>
          </cell>
          <cell r="AD36">
            <v>2042</v>
          </cell>
          <cell r="AE36">
            <v>1.4999999999999999E-2</v>
          </cell>
          <cell r="AF36">
            <v>1.4999999999999999E-2</v>
          </cell>
          <cell r="AG36">
            <v>1.4999999999999999E-2</v>
          </cell>
          <cell r="AH36">
            <v>3.2762500000000028E-2</v>
          </cell>
          <cell r="AI36">
            <v>3.2762500000000028E-2</v>
          </cell>
          <cell r="AJ36">
            <v>3.2762500000000028E-2</v>
          </cell>
        </row>
        <row r="37">
          <cell r="A37">
            <v>2043</v>
          </cell>
          <cell r="B37">
            <v>3.5799999999999998E-2</v>
          </cell>
          <cell r="C37">
            <v>3.5799999999999998E-2</v>
          </cell>
          <cell r="D37">
            <v>1.7500000000000002E-2</v>
          </cell>
          <cell r="E37">
            <v>9.7421973450106947E-4</v>
          </cell>
          <cell r="F37">
            <v>0.57398371540747484</v>
          </cell>
          <cell r="H37">
            <v>2043</v>
          </cell>
          <cell r="I37">
            <v>0</v>
          </cell>
          <cell r="J37">
            <v>0</v>
          </cell>
          <cell r="K37">
            <v>0</v>
          </cell>
          <cell r="L37">
            <v>0</v>
          </cell>
          <cell r="M37">
            <v>1.7500000000000071E-2</v>
          </cell>
          <cell r="N37">
            <v>1.7500000000000071E-2</v>
          </cell>
          <cell r="O37">
            <v>1.7500000000000071E-2</v>
          </cell>
          <cell r="P37">
            <v>1.7500000000000071E-2</v>
          </cell>
          <cell r="R37">
            <v>2043</v>
          </cell>
          <cell r="S37">
            <v>0.1008</v>
          </cell>
          <cell r="T37">
            <v>6.1600000000000002E-2</v>
          </cell>
          <cell r="U37">
            <v>0.16239999999999999</v>
          </cell>
          <cell r="V37">
            <v>2.2000000000000001E-3</v>
          </cell>
          <cell r="W37">
            <v>1.2999999999999999E-3</v>
          </cell>
          <cell r="X37">
            <v>3.5000000000000001E-3</v>
          </cell>
          <cell r="Y37">
            <v>0.62068965517241381</v>
          </cell>
          <cell r="Z37">
            <v>0.37931034482758624</v>
          </cell>
          <cell r="AA37">
            <v>0.62857142857142856</v>
          </cell>
          <cell r="AB37">
            <v>0.37142857142857139</v>
          </cell>
          <cell r="AD37">
            <v>2043</v>
          </cell>
          <cell r="AE37">
            <v>1.4999999999999999E-2</v>
          </cell>
          <cell r="AF37">
            <v>1.4999999999999999E-2</v>
          </cell>
          <cell r="AG37">
            <v>1.4999999999999999E-2</v>
          </cell>
          <cell r="AH37">
            <v>3.2762500000000028E-2</v>
          </cell>
          <cell r="AI37">
            <v>3.2762500000000028E-2</v>
          </cell>
          <cell r="AJ37">
            <v>3.2762500000000028E-2</v>
          </cell>
        </row>
        <row r="38">
          <cell r="A38">
            <v>2044</v>
          </cell>
          <cell r="B38">
            <v>3.5799999999999998E-2</v>
          </cell>
          <cell r="C38">
            <v>3.5799999999999998E-2</v>
          </cell>
          <cell r="D38">
            <v>1.7500000000000002E-2</v>
          </cell>
          <cell r="E38">
            <v>1.3309661700025011E-3</v>
          </cell>
          <cell r="F38">
            <v>0.56411175961422588</v>
          </cell>
          <cell r="H38">
            <v>2044</v>
          </cell>
          <cell r="I38">
            <v>0</v>
          </cell>
          <cell r="J38">
            <v>0</v>
          </cell>
          <cell r="K38">
            <v>0</v>
          </cell>
          <cell r="L38">
            <v>0</v>
          </cell>
          <cell r="M38">
            <v>1.7500000000000071E-2</v>
          </cell>
          <cell r="N38">
            <v>1.7500000000000071E-2</v>
          </cell>
          <cell r="O38">
            <v>1.7500000000000071E-2</v>
          </cell>
          <cell r="P38">
            <v>1.7500000000000071E-2</v>
          </cell>
          <cell r="R38">
            <v>2044</v>
          </cell>
          <cell r="S38">
            <v>0.1008</v>
          </cell>
          <cell r="T38">
            <v>6.1600000000000002E-2</v>
          </cell>
          <cell r="U38">
            <v>0.16239999999999999</v>
          </cell>
          <cell r="V38">
            <v>2.2000000000000001E-3</v>
          </cell>
          <cell r="W38">
            <v>1.2999999999999999E-3</v>
          </cell>
          <cell r="X38">
            <v>3.5000000000000001E-3</v>
          </cell>
          <cell r="Y38">
            <v>0.62068965517241381</v>
          </cell>
          <cell r="Z38">
            <v>0.37931034482758624</v>
          </cell>
          <cell r="AA38">
            <v>0.62857142857142856</v>
          </cell>
          <cell r="AB38">
            <v>0.37142857142857139</v>
          </cell>
          <cell r="AD38">
            <v>2044</v>
          </cell>
          <cell r="AE38">
            <v>1.4999999999999999E-2</v>
          </cell>
          <cell r="AF38">
            <v>1.4999999999999999E-2</v>
          </cell>
          <cell r="AG38">
            <v>1.4999999999999999E-2</v>
          </cell>
          <cell r="AH38">
            <v>3.2762500000000028E-2</v>
          </cell>
          <cell r="AI38">
            <v>3.2762500000000028E-2</v>
          </cell>
          <cell r="AJ38">
            <v>3.2762500000000028E-2</v>
          </cell>
        </row>
        <row r="39">
          <cell r="A39">
            <v>2045</v>
          </cell>
          <cell r="B39">
            <v>3.5799999999999998E-2</v>
          </cell>
          <cell r="C39">
            <v>3.5799999999999998E-2</v>
          </cell>
          <cell r="D39">
            <v>1.7500000000000002E-2</v>
          </cell>
          <cell r="E39">
            <v>1.1435966484136806E-3</v>
          </cell>
          <cell r="F39">
            <v>0.55440959175845295</v>
          </cell>
          <cell r="H39">
            <v>2045</v>
          </cell>
          <cell r="I39">
            <v>0</v>
          </cell>
          <cell r="J39">
            <v>0</v>
          </cell>
          <cell r="K39">
            <v>0</v>
          </cell>
          <cell r="L39">
            <v>0</v>
          </cell>
          <cell r="M39">
            <v>1.7500000000000071E-2</v>
          </cell>
          <cell r="N39">
            <v>1.7500000000000071E-2</v>
          </cell>
          <cell r="O39">
            <v>1.7500000000000071E-2</v>
          </cell>
          <cell r="P39">
            <v>1.7500000000000071E-2</v>
          </cell>
          <cell r="R39">
            <v>2045</v>
          </cell>
          <cell r="S39">
            <v>0.1008</v>
          </cell>
          <cell r="T39">
            <v>6.1600000000000002E-2</v>
          </cell>
          <cell r="U39">
            <v>0.16239999999999999</v>
          </cell>
          <cell r="V39">
            <v>2.2000000000000001E-3</v>
          </cell>
          <cell r="W39">
            <v>1.2999999999999999E-3</v>
          </cell>
          <cell r="X39">
            <v>3.5000000000000001E-3</v>
          </cell>
          <cell r="Y39">
            <v>0.62068965517241381</v>
          </cell>
          <cell r="Z39">
            <v>0.37931034482758624</v>
          </cell>
          <cell r="AA39">
            <v>0.62857142857142856</v>
          </cell>
          <cell r="AB39">
            <v>0.37142857142857139</v>
          </cell>
          <cell r="AD39">
            <v>2045</v>
          </cell>
          <cell r="AE39">
            <v>1.4999999999999999E-2</v>
          </cell>
          <cell r="AF39">
            <v>1.4999999999999999E-2</v>
          </cell>
          <cell r="AG39">
            <v>1.4999999999999999E-2</v>
          </cell>
          <cell r="AH39">
            <v>3.2762500000000028E-2</v>
          </cell>
          <cell r="AI39">
            <v>3.2762500000000028E-2</v>
          </cell>
          <cell r="AJ39">
            <v>3.2762500000000028E-2</v>
          </cell>
        </row>
        <row r="40">
          <cell r="A40">
            <v>2046</v>
          </cell>
          <cell r="B40">
            <v>3.5799999999999998E-2</v>
          </cell>
          <cell r="C40">
            <v>3.5799999999999998E-2</v>
          </cell>
          <cell r="D40">
            <v>1.7500000000000002E-2</v>
          </cell>
          <cell r="E40">
            <v>1.3675091132094863E-3</v>
          </cell>
          <cell r="F40">
            <v>0.54487429165449919</v>
          </cell>
          <cell r="H40">
            <v>2046</v>
          </cell>
          <cell r="I40">
            <v>0</v>
          </cell>
          <cell r="J40">
            <v>0</v>
          </cell>
          <cell r="K40">
            <v>0</v>
          </cell>
          <cell r="L40">
            <v>0</v>
          </cell>
          <cell r="M40">
            <v>1.7500000000000071E-2</v>
          </cell>
          <cell r="N40">
            <v>1.7500000000000071E-2</v>
          </cell>
          <cell r="O40">
            <v>1.7500000000000071E-2</v>
          </cell>
          <cell r="P40">
            <v>1.7500000000000071E-2</v>
          </cell>
          <cell r="R40">
            <v>2046</v>
          </cell>
          <cell r="S40">
            <v>0.1008</v>
          </cell>
          <cell r="T40">
            <v>6.1600000000000002E-2</v>
          </cell>
          <cell r="U40">
            <v>0.16239999999999999</v>
          </cell>
          <cell r="V40">
            <v>2.2000000000000001E-3</v>
          </cell>
          <cell r="W40">
            <v>1.2999999999999999E-3</v>
          </cell>
          <cell r="X40">
            <v>3.5000000000000001E-3</v>
          </cell>
          <cell r="Y40">
            <v>0.62068965517241381</v>
          </cell>
          <cell r="Z40">
            <v>0.37931034482758624</v>
          </cell>
          <cell r="AA40">
            <v>0.62857142857142856</v>
          </cell>
          <cell r="AB40">
            <v>0.37142857142857139</v>
          </cell>
          <cell r="AD40">
            <v>2046</v>
          </cell>
          <cell r="AE40">
            <v>1.4999999999999999E-2</v>
          </cell>
          <cell r="AF40">
            <v>1.4999999999999999E-2</v>
          </cell>
          <cell r="AG40">
            <v>1.4999999999999999E-2</v>
          </cell>
          <cell r="AH40">
            <v>3.2762500000000028E-2</v>
          </cell>
          <cell r="AI40">
            <v>3.2762500000000028E-2</v>
          </cell>
          <cell r="AJ40">
            <v>3.2762500000000028E-2</v>
          </cell>
        </row>
        <row r="41">
          <cell r="A41">
            <v>2047</v>
          </cell>
          <cell r="B41">
            <v>3.5799999999999998E-2</v>
          </cell>
          <cell r="C41">
            <v>3.5799999999999998E-2</v>
          </cell>
          <cell r="D41">
            <v>1.7500000000000002E-2</v>
          </cell>
          <cell r="E41">
            <v>1.7295894635527276E-3</v>
          </cell>
          <cell r="F41">
            <v>0.53550298934103113</v>
          </cell>
          <cell r="H41">
            <v>2047</v>
          </cell>
          <cell r="I41">
            <v>0</v>
          </cell>
          <cell r="J41">
            <v>0</v>
          </cell>
          <cell r="K41">
            <v>0</v>
          </cell>
          <cell r="L41">
            <v>0</v>
          </cell>
          <cell r="M41">
            <v>1.7500000000000071E-2</v>
          </cell>
          <cell r="N41">
            <v>1.7500000000000071E-2</v>
          </cell>
          <cell r="O41">
            <v>1.7500000000000071E-2</v>
          </cell>
          <cell r="P41">
            <v>1.7500000000000071E-2</v>
          </cell>
          <cell r="R41">
            <v>2047</v>
          </cell>
          <cell r="S41">
            <v>0.1008</v>
          </cell>
          <cell r="T41">
            <v>6.1600000000000002E-2</v>
          </cell>
          <cell r="U41">
            <v>0.16239999999999999</v>
          </cell>
          <cell r="V41">
            <v>2.2000000000000001E-3</v>
          </cell>
          <cell r="W41">
            <v>1.2999999999999999E-3</v>
          </cell>
          <cell r="X41">
            <v>3.5000000000000001E-3</v>
          </cell>
          <cell r="Y41">
            <v>0.62068965517241381</v>
          </cell>
          <cell r="Z41">
            <v>0.37931034482758624</v>
          </cell>
          <cell r="AA41">
            <v>0.62857142857142856</v>
          </cell>
          <cell r="AB41">
            <v>0.37142857142857139</v>
          </cell>
          <cell r="AD41">
            <v>2047</v>
          </cell>
          <cell r="AE41">
            <v>1.4999999999999999E-2</v>
          </cell>
          <cell r="AF41">
            <v>1.4999999999999999E-2</v>
          </cell>
          <cell r="AG41">
            <v>1.4999999999999999E-2</v>
          </cell>
          <cell r="AH41">
            <v>3.2762500000000028E-2</v>
          </cell>
          <cell r="AI41">
            <v>3.2762500000000028E-2</v>
          </cell>
          <cell r="AJ41">
            <v>3.2762500000000028E-2</v>
          </cell>
        </row>
        <row r="42">
          <cell r="A42">
            <v>2048</v>
          </cell>
          <cell r="B42">
            <v>3.5799999999999998E-2</v>
          </cell>
          <cell r="C42">
            <v>3.5799999999999998E-2</v>
          </cell>
          <cell r="D42">
            <v>1.7500000000000002E-2</v>
          </cell>
          <cell r="E42">
            <v>2.2218486583627239E-3</v>
          </cell>
          <cell r="F42">
            <v>0.52629286421722954</v>
          </cell>
          <cell r="H42">
            <v>2048</v>
          </cell>
          <cell r="I42">
            <v>0</v>
          </cell>
          <cell r="J42">
            <v>0</v>
          </cell>
          <cell r="K42">
            <v>0</v>
          </cell>
          <cell r="L42">
            <v>0</v>
          </cell>
          <cell r="M42">
            <v>1.7500000000000071E-2</v>
          </cell>
          <cell r="N42">
            <v>1.7500000000000071E-2</v>
          </cell>
          <cell r="O42">
            <v>1.7500000000000071E-2</v>
          </cell>
          <cell r="P42">
            <v>1.7500000000000071E-2</v>
          </cell>
          <cell r="R42">
            <v>2048</v>
          </cell>
          <cell r="S42">
            <v>0.1008</v>
          </cell>
          <cell r="T42">
            <v>6.1600000000000002E-2</v>
          </cell>
          <cell r="U42">
            <v>0.16239999999999999</v>
          </cell>
          <cell r="V42">
            <v>2.2000000000000001E-3</v>
          </cell>
          <cell r="W42">
            <v>1.2999999999999999E-3</v>
          </cell>
          <cell r="X42">
            <v>3.5000000000000001E-3</v>
          </cell>
          <cell r="Y42">
            <v>0.62068965517241381</v>
          </cell>
          <cell r="Z42">
            <v>0.37931034482758624</v>
          </cell>
          <cell r="AA42">
            <v>0.62857142857142856</v>
          </cell>
          <cell r="AB42">
            <v>0.37142857142857139</v>
          </cell>
          <cell r="AD42">
            <v>2048</v>
          </cell>
          <cell r="AE42">
            <v>1.4999999999999999E-2</v>
          </cell>
          <cell r="AF42">
            <v>1.4999999999999999E-2</v>
          </cell>
          <cell r="AG42">
            <v>1.4999999999999999E-2</v>
          </cell>
          <cell r="AH42">
            <v>3.2762500000000028E-2</v>
          </cell>
          <cell r="AI42">
            <v>3.2762500000000028E-2</v>
          </cell>
          <cell r="AJ42">
            <v>3.2762500000000028E-2</v>
          </cell>
        </row>
        <row r="43">
          <cell r="A43">
            <v>2049</v>
          </cell>
          <cell r="B43">
            <v>3.5799999999999998E-2</v>
          </cell>
          <cell r="C43">
            <v>3.5799999999999998E-2</v>
          </cell>
          <cell r="D43">
            <v>1.7500000000000002E-2</v>
          </cell>
          <cell r="E43">
            <v>2.3702887037448939E-3</v>
          </cell>
          <cell r="F43">
            <v>0.51724114419383738</v>
          </cell>
          <cell r="H43">
            <v>2049</v>
          </cell>
          <cell r="I43">
            <v>0</v>
          </cell>
          <cell r="J43">
            <v>0</v>
          </cell>
          <cell r="K43">
            <v>0</v>
          </cell>
          <cell r="L43">
            <v>0</v>
          </cell>
          <cell r="M43">
            <v>1.7500000000000071E-2</v>
          </cell>
          <cell r="N43">
            <v>1.7500000000000071E-2</v>
          </cell>
          <cell r="O43">
            <v>1.7500000000000071E-2</v>
          </cell>
          <cell r="P43">
            <v>1.7500000000000071E-2</v>
          </cell>
          <cell r="R43">
            <v>2049</v>
          </cell>
          <cell r="S43">
            <v>0.1008</v>
          </cell>
          <cell r="T43">
            <v>6.1600000000000002E-2</v>
          </cell>
          <cell r="U43">
            <v>0.16239999999999999</v>
          </cell>
          <cell r="V43">
            <v>2.2000000000000001E-3</v>
          </cell>
          <cell r="W43">
            <v>1.2999999999999999E-3</v>
          </cell>
          <cell r="X43">
            <v>3.5000000000000001E-3</v>
          </cell>
          <cell r="Y43">
            <v>0.62068965517241381</v>
          </cell>
          <cell r="Z43">
            <v>0.37931034482758624</v>
          </cell>
          <cell r="AA43">
            <v>0.62857142857142856</v>
          </cell>
          <cell r="AB43">
            <v>0.37142857142857139</v>
          </cell>
          <cell r="AD43">
            <v>2049</v>
          </cell>
          <cell r="AE43">
            <v>1.4999999999999999E-2</v>
          </cell>
          <cell r="AF43">
            <v>1.4999999999999999E-2</v>
          </cell>
          <cell r="AG43">
            <v>1.4999999999999999E-2</v>
          </cell>
          <cell r="AH43">
            <v>3.2762500000000028E-2</v>
          </cell>
          <cell r="AI43">
            <v>3.2762500000000028E-2</v>
          </cell>
          <cell r="AJ43">
            <v>3.2762500000000028E-2</v>
          </cell>
        </row>
        <row r="44">
          <cell r="A44">
            <v>2050</v>
          </cell>
          <cell r="B44">
            <v>3.5799999999999998E-2</v>
          </cell>
          <cell r="C44">
            <v>3.5799999999999998E-2</v>
          </cell>
          <cell r="D44">
            <v>1.7500000000000002E-2</v>
          </cell>
          <cell r="E44">
            <v>1.8672041505800596E-3</v>
          </cell>
          <cell r="F44">
            <v>0.50834510485880824</v>
          </cell>
          <cell r="H44">
            <v>2050</v>
          </cell>
          <cell r="I44">
            <v>0</v>
          </cell>
          <cell r="J44">
            <v>0</v>
          </cell>
          <cell r="K44">
            <v>0</v>
          </cell>
          <cell r="L44">
            <v>0</v>
          </cell>
          <cell r="M44">
            <v>1.7500000000000071E-2</v>
          </cell>
          <cell r="N44">
            <v>1.7500000000000071E-2</v>
          </cell>
          <cell r="O44">
            <v>1.7500000000000071E-2</v>
          </cell>
          <cell r="P44">
            <v>1.7500000000000071E-2</v>
          </cell>
          <cell r="R44">
            <v>2050</v>
          </cell>
          <cell r="S44">
            <v>0.1008</v>
          </cell>
          <cell r="T44">
            <v>6.1600000000000002E-2</v>
          </cell>
          <cell r="U44">
            <v>0.16239999999999999</v>
          </cell>
          <cell r="V44">
            <v>2.2000000000000001E-3</v>
          </cell>
          <cell r="W44">
            <v>1.2999999999999999E-3</v>
          </cell>
          <cell r="X44">
            <v>3.5000000000000001E-3</v>
          </cell>
          <cell r="Y44">
            <v>0.62068965517241381</v>
          </cell>
          <cell r="Z44">
            <v>0.37931034482758624</v>
          </cell>
          <cell r="AA44">
            <v>0.62857142857142856</v>
          </cell>
          <cell r="AB44">
            <v>0.37142857142857139</v>
          </cell>
          <cell r="AD44">
            <v>2050</v>
          </cell>
          <cell r="AE44">
            <v>1.4999999999999999E-2</v>
          </cell>
          <cell r="AF44">
            <v>1.4999999999999999E-2</v>
          </cell>
          <cell r="AG44">
            <v>1.4999999999999999E-2</v>
          </cell>
          <cell r="AH44">
            <v>3.2762500000000028E-2</v>
          </cell>
          <cell r="AI44">
            <v>3.2762500000000028E-2</v>
          </cell>
          <cell r="AJ44">
            <v>3.2762500000000028E-2</v>
          </cell>
        </row>
        <row r="45">
          <cell r="A45">
            <v>2051</v>
          </cell>
          <cell r="B45">
            <v>3.5799999999999998E-2</v>
          </cell>
          <cell r="C45">
            <v>3.5799999999999998E-2</v>
          </cell>
          <cell r="D45">
            <v>1.7500000000000002E-2</v>
          </cell>
          <cell r="E45">
            <v>1.6378228176430198E-3</v>
          </cell>
          <cell r="F45">
            <v>0.49960206865730539</v>
          </cell>
          <cell r="H45">
            <v>2051</v>
          </cell>
          <cell r="I45">
            <v>0</v>
          </cell>
          <cell r="J45">
            <v>0</v>
          </cell>
          <cell r="K45">
            <v>0</v>
          </cell>
          <cell r="L45">
            <v>0</v>
          </cell>
          <cell r="M45">
            <v>1.7500000000000071E-2</v>
          </cell>
          <cell r="N45">
            <v>1.7500000000000071E-2</v>
          </cell>
          <cell r="O45">
            <v>1.7500000000000071E-2</v>
          </cell>
          <cell r="P45">
            <v>1.7500000000000071E-2</v>
          </cell>
          <cell r="R45">
            <v>2051</v>
          </cell>
          <cell r="S45">
            <v>0.1008</v>
          </cell>
          <cell r="T45">
            <v>6.1600000000000002E-2</v>
          </cell>
          <cell r="U45">
            <v>0.16239999999999999</v>
          </cell>
          <cell r="V45">
            <v>2.2000000000000001E-3</v>
          </cell>
          <cell r="W45">
            <v>1.2999999999999999E-3</v>
          </cell>
          <cell r="X45">
            <v>3.5000000000000001E-3</v>
          </cell>
          <cell r="Y45">
            <v>0.62068965517241381</v>
          </cell>
          <cell r="Z45">
            <v>0.37931034482758624</v>
          </cell>
          <cell r="AA45">
            <v>0.62857142857142856</v>
          </cell>
          <cell r="AB45">
            <v>0.37142857142857139</v>
          </cell>
          <cell r="AD45">
            <v>2051</v>
          </cell>
          <cell r="AE45">
            <v>1.4999999999999999E-2</v>
          </cell>
          <cell r="AF45">
            <v>1.4999999999999999E-2</v>
          </cell>
          <cell r="AG45">
            <v>1.4999999999999999E-2</v>
          </cell>
          <cell r="AH45">
            <v>3.2762500000000028E-2</v>
          </cell>
          <cell r="AI45">
            <v>3.2762500000000028E-2</v>
          </cell>
          <cell r="AJ45">
            <v>3.2762500000000028E-2</v>
          </cell>
        </row>
        <row r="46">
          <cell r="A46">
            <v>2052</v>
          </cell>
          <cell r="B46">
            <v>3.5799999999999998E-2</v>
          </cell>
          <cell r="C46">
            <v>3.5799999999999998E-2</v>
          </cell>
          <cell r="D46">
            <v>1.7500000000000002E-2</v>
          </cell>
          <cell r="E46">
            <v>1.6099040511641238E-3</v>
          </cell>
          <cell r="F46">
            <v>0.49100940408580379</v>
          </cell>
          <cell r="H46">
            <v>2052</v>
          </cell>
          <cell r="I46">
            <v>0</v>
          </cell>
          <cell r="J46">
            <v>0</v>
          </cell>
          <cell r="K46">
            <v>0</v>
          </cell>
          <cell r="L46">
            <v>0</v>
          </cell>
          <cell r="M46">
            <v>1.7500000000000071E-2</v>
          </cell>
          <cell r="N46">
            <v>1.7500000000000071E-2</v>
          </cell>
          <cell r="O46">
            <v>1.7500000000000071E-2</v>
          </cell>
          <cell r="P46">
            <v>1.7500000000000071E-2</v>
          </cell>
          <cell r="R46">
            <v>2052</v>
          </cell>
          <cell r="S46">
            <v>0.1008</v>
          </cell>
          <cell r="T46">
            <v>6.1600000000000002E-2</v>
          </cell>
          <cell r="U46">
            <v>0.16239999999999999</v>
          </cell>
          <cell r="V46">
            <v>2.2000000000000001E-3</v>
          </cell>
          <cell r="W46">
            <v>1.2999999999999999E-3</v>
          </cell>
          <cell r="X46">
            <v>3.5000000000000001E-3</v>
          </cell>
          <cell r="Y46">
            <v>0.62068965517241381</v>
          </cell>
          <cell r="Z46">
            <v>0.37931034482758624</v>
          </cell>
          <cell r="AA46">
            <v>0.62857142857142856</v>
          </cell>
          <cell r="AB46">
            <v>0.37142857142857139</v>
          </cell>
          <cell r="AD46">
            <v>2052</v>
          </cell>
          <cell r="AE46">
            <v>1.4999999999999999E-2</v>
          </cell>
          <cell r="AF46">
            <v>1.4999999999999999E-2</v>
          </cell>
          <cell r="AG46">
            <v>1.4999999999999999E-2</v>
          </cell>
          <cell r="AH46">
            <v>3.2762500000000028E-2</v>
          </cell>
          <cell r="AI46">
            <v>3.2762500000000028E-2</v>
          </cell>
          <cell r="AJ46">
            <v>3.2762500000000028E-2</v>
          </cell>
        </row>
        <row r="47">
          <cell r="A47">
            <v>2053</v>
          </cell>
          <cell r="B47">
            <v>3.5799999999999998E-2</v>
          </cell>
          <cell r="C47">
            <v>3.5799999999999998E-2</v>
          </cell>
          <cell r="D47">
            <v>1.7500000000000002E-2</v>
          </cell>
          <cell r="E47">
            <v>1.8018036631901602E-3</v>
          </cell>
          <cell r="F47">
            <v>0.4825645249000528</v>
          </cell>
          <cell r="H47">
            <v>2053</v>
          </cell>
          <cell r="I47">
            <v>0</v>
          </cell>
          <cell r="J47">
            <v>0</v>
          </cell>
          <cell r="K47">
            <v>0</v>
          </cell>
          <cell r="L47">
            <v>0</v>
          </cell>
          <cell r="M47">
            <v>1.7500000000000071E-2</v>
          </cell>
          <cell r="N47">
            <v>1.7500000000000071E-2</v>
          </cell>
          <cell r="O47">
            <v>1.7500000000000071E-2</v>
          </cell>
          <cell r="P47">
            <v>1.7500000000000071E-2</v>
          </cell>
          <cell r="R47">
            <v>2053</v>
          </cell>
          <cell r="S47">
            <v>0.1008</v>
          </cell>
          <cell r="T47">
            <v>6.1600000000000002E-2</v>
          </cell>
          <cell r="U47">
            <v>0.16239999999999999</v>
          </cell>
          <cell r="V47">
            <v>2.2000000000000001E-3</v>
          </cell>
          <cell r="W47">
            <v>1.2999999999999999E-3</v>
          </cell>
          <cell r="X47">
            <v>3.5000000000000001E-3</v>
          </cell>
          <cell r="Y47">
            <v>0.62068965517241381</v>
          </cell>
          <cell r="Z47">
            <v>0.37931034482758624</v>
          </cell>
          <cell r="AA47">
            <v>0.62857142857142856</v>
          </cell>
          <cell r="AB47">
            <v>0.37142857142857139</v>
          </cell>
          <cell r="AD47">
            <v>2053</v>
          </cell>
          <cell r="AE47">
            <v>1.4999999999999999E-2</v>
          </cell>
          <cell r="AF47">
            <v>1.4999999999999999E-2</v>
          </cell>
          <cell r="AG47">
            <v>1.4999999999999999E-2</v>
          </cell>
          <cell r="AH47">
            <v>3.2762500000000028E-2</v>
          </cell>
          <cell r="AI47">
            <v>3.2762500000000028E-2</v>
          </cell>
          <cell r="AJ47">
            <v>3.2762500000000028E-2</v>
          </cell>
        </row>
        <row r="48">
          <cell r="A48">
            <v>2054</v>
          </cell>
          <cell r="B48">
            <v>3.5799999999999998E-2</v>
          </cell>
          <cell r="C48">
            <v>3.5799999999999998E-2</v>
          </cell>
          <cell r="D48">
            <v>1.7500000000000002E-2</v>
          </cell>
          <cell r="E48">
            <v>1.8207614317697907E-3</v>
          </cell>
          <cell r="F48">
            <v>0.47426488933666122</v>
          </cell>
          <cell r="H48">
            <v>2054</v>
          </cell>
          <cell r="I48">
            <v>0</v>
          </cell>
          <cell r="J48">
            <v>0</v>
          </cell>
          <cell r="K48">
            <v>0</v>
          </cell>
          <cell r="L48">
            <v>0</v>
          </cell>
          <cell r="M48">
            <v>1.7500000000000071E-2</v>
          </cell>
          <cell r="N48">
            <v>1.7500000000000071E-2</v>
          </cell>
          <cell r="O48">
            <v>1.7500000000000071E-2</v>
          </cell>
          <cell r="P48">
            <v>1.7500000000000071E-2</v>
          </cell>
          <cell r="R48">
            <v>2054</v>
          </cell>
          <cell r="S48">
            <v>0.1008</v>
          </cell>
          <cell r="T48">
            <v>6.1600000000000002E-2</v>
          </cell>
          <cell r="U48">
            <v>0.16239999999999999</v>
          </cell>
          <cell r="V48">
            <v>2.2000000000000001E-3</v>
          </cell>
          <cell r="W48">
            <v>1.2999999999999999E-3</v>
          </cell>
          <cell r="X48">
            <v>3.5000000000000001E-3</v>
          </cell>
          <cell r="Y48">
            <v>0.62068965517241381</v>
          </cell>
          <cell r="Z48">
            <v>0.37931034482758624</v>
          </cell>
          <cell r="AA48">
            <v>0.62857142857142856</v>
          </cell>
          <cell r="AB48">
            <v>0.37142857142857139</v>
          </cell>
          <cell r="AD48">
            <v>2054</v>
          </cell>
          <cell r="AE48">
            <v>1.4999999999999999E-2</v>
          </cell>
          <cell r="AF48">
            <v>1.4999999999999999E-2</v>
          </cell>
          <cell r="AG48">
            <v>1.4999999999999999E-2</v>
          </cell>
          <cell r="AH48">
            <v>3.2762500000000028E-2</v>
          </cell>
          <cell r="AI48">
            <v>3.2762500000000028E-2</v>
          </cell>
          <cell r="AJ48">
            <v>3.2762500000000028E-2</v>
          </cell>
        </row>
        <row r="49">
          <cell r="A49">
            <v>2055</v>
          </cell>
          <cell r="B49">
            <v>3.5799999999999998E-2</v>
          </cell>
          <cell r="C49">
            <v>3.5799999999999998E-2</v>
          </cell>
          <cell r="D49">
            <v>1.7500000000000002E-2</v>
          </cell>
          <cell r="E49">
            <v>1.8267264785669646E-3</v>
          </cell>
          <cell r="F49">
            <v>0.46610799934806996</v>
          </cell>
          <cell r="H49">
            <v>2055</v>
          </cell>
          <cell r="I49">
            <v>0</v>
          </cell>
          <cell r="J49">
            <v>0</v>
          </cell>
          <cell r="K49">
            <v>0</v>
          </cell>
          <cell r="L49">
            <v>0</v>
          </cell>
          <cell r="M49">
            <v>1.7500000000000071E-2</v>
          </cell>
          <cell r="N49">
            <v>1.7500000000000071E-2</v>
          </cell>
          <cell r="O49">
            <v>1.7500000000000071E-2</v>
          </cell>
          <cell r="P49">
            <v>1.7500000000000071E-2</v>
          </cell>
          <cell r="R49">
            <v>2055</v>
          </cell>
          <cell r="S49">
            <v>0.1008</v>
          </cell>
          <cell r="T49">
            <v>6.1600000000000002E-2</v>
          </cell>
          <cell r="U49">
            <v>0.16239999999999999</v>
          </cell>
          <cell r="V49">
            <v>2.2000000000000001E-3</v>
          </cell>
          <cell r="W49">
            <v>1.2999999999999999E-3</v>
          </cell>
          <cell r="X49">
            <v>3.5000000000000001E-3</v>
          </cell>
          <cell r="Y49">
            <v>0.62068965517241381</v>
          </cell>
          <cell r="Z49">
            <v>0.37931034482758624</v>
          </cell>
          <cell r="AA49">
            <v>0.62857142857142856</v>
          </cell>
          <cell r="AB49">
            <v>0.37142857142857139</v>
          </cell>
          <cell r="AD49">
            <v>2055</v>
          </cell>
          <cell r="AE49">
            <v>1.4999999999999999E-2</v>
          </cell>
          <cell r="AF49">
            <v>1.4999999999999999E-2</v>
          </cell>
          <cell r="AG49">
            <v>1.4999999999999999E-2</v>
          </cell>
          <cell r="AH49">
            <v>3.2762500000000028E-2</v>
          </cell>
          <cell r="AI49">
            <v>3.2762500000000028E-2</v>
          </cell>
          <cell r="AJ49">
            <v>3.2762500000000028E-2</v>
          </cell>
        </row>
        <row r="50">
          <cell r="A50">
            <v>2056</v>
          </cell>
          <cell r="B50">
            <v>3.5799999999999998E-2</v>
          </cell>
          <cell r="C50">
            <v>3.5799999999999998E-2</v>
          </cell>
          <cell r="D50">
            <v>1.7500000000000002E-2</v>
          </cell>
          <cell r="E50">
            <v>1.6794474273846838E-3</v>
          </cell>
          <cell r="F50">
            <v>0.45809139985068298</v>
          </cell>
          <cell r="H50">
            <v>2056</v>
          </cell>
          <cell r="I50">
            <v>0</v>
          </cell>
          <cell r="J50">
            <v>0</v>
          </cell>
          <cell r="K50">
            <v>0</v>
          </cell>
          <cell r="L50">
            <v>0</v>
          </cell>
          <cell r="M50">
            <v>1.7500000000000071E-2</v>
          </cell>
          <cell r="N50">
            <v>1.7500000000000071E-2</v>
          </cell>
          <cell r="O50">
            <v>1.7500000000000071E-2</v>
          </cell>
          <cell r="P50">
            <v>1.7500000000000071E-2</v>
          </cell>
          <cell r="R50">
            <v>2056</v>
          </cell>
          <cell r="S50">
            <v>0.1008</v>
          </cell>
          <cell r="T50">
            <v>6.1600000000000002E-2</v>
          </cell>
          <cell r="U50">
            <v>0.16239999999999999</v>
          </cell>
          <cell r="V50">
            <v>2.2000000000000001E-3</v>
          </cell>
          <cell r="W50">
            <v>1.2999999999999999E-3</v>
          </cell>
          <cell r="X50">
            <v>3.5000000000000001E-3</v>
          </cell>
          <cell r="Y50">
            <v>0.62068965517241381</v>
          </cell>
          <cell r="Z50">
            <v>0.37931034482758624</v>
          </cell>
          <cell r="AA50">
            <v>0.62857142857142856</v>
          </cell>
          <cell r="AB50">
            <v>0.37142857142857139</v>
          </cell>
          <cell r="AD50">
            <v>2056</v>
          </cell>
          <cell r="AE50">
            <v>1.4999999999999999E-2</v>
          </cell>
          <cell r="AF50">
            <v>1.4999999999999999E-2</v>
          </cell>
          <cell r="AG50">
            <v>1.4999999999999999E-2</v>
          </cell>
          <cell r="AH50">
            <v>3.2762500000000028E-2</v>
          </cell>
          <cell r="AI50">
            <v>3.2762500000000028E-2</v>
          </cell>
          <cell r="AJ50">
            <v>3.2762500000000028E-2</v>
          </cell>
        </row>
        <row r="51">
          <cell r="A51">
            <v>2057</v>
          </cell>
          <cell r="B51">
            <v>3.5799999999999998E-2</v>
          </cell>
          <cell r="C51">
            <v>3.5799999999999998E-2</v>
          </cell>
          <cell r="D51">
            <v>1.7500000000000002E-2</v>
          </cell>
          <cell r="E51">
            <v>1.6823032935102677E-3</v>
          </cell>
          <cell r="F51">
            <v>0.45021267798592918</v>
          </cell>
          <cell r="H51">
            <v>2057</v>
          </cell>
          <cell r="I51">
            <v>0</v>
          </cell>
          <cell r="J51">
            <v>0</v>
          </cell>
          <cell r="K51">
            <v>0</v>
          </cell>
          <cell r="L51">
            <v>0</v>
          </cell>
          <cell r="M51">
            <v>1.7500000000000071E-2</v>
          </cell>
          <cell r="N51">
            <v>1.7500000000000071E-2</v>
          </cell>
          <cell r="O51">
            <v>1.7500000000000071E-2</v>
          </cell>
          <cell r="P51">
            <v>1.7500000000000071E-2</v>
          </cell>
          <cell r="R51">
            <v>2057</v>
          </cell>
          <cell r="S51">
            <v>0.1008</v>
          </cell>
          <cell r="T51">
            <v>6.1600000000000002E-2</v>
          </cell>
          <cell r="U51">
            <v>0.16239999999999999</v>
          </cell>
          <cell r="V51">
            <v>2.2000000000000001E-3</v>
          </cell>
          <cell r="W51">
            <v>1.2999999999999999E-3</v>
          </cell>
          <cell r="X51">
            <v>3.5000000000000001E-3</v>
          </cell>
          <cell r="Y51">
            <v>0.62068965517241381</v>
          </cell>
          <cell r="Z51">
            <v>0.37931034482758624</v>
          </cell>
          <cell r="AA51">
            <v>0.62857142857142856</v>
          </cell>
          <cell r="AB51">
            <v>0.37142857142857139</v>
          </cell>
          <cell r="AD51">
            <v>2057</v>
          </cell>
          <cell r="AE51">
            <v>1.4999999999999999E-2</v>
          </cell>
          <cell r="AF51">
            <v>1.4999999999999999E-2</v>
          </cell>
          <cell r="AG51">
            <v>1.4999999999999999E-2</v>
          </cell>
          <cell r="AH51">
            <v>3.2762500000000028E-2</v>
          </cell>
          <cell r="AI51">
            <v>3.2762500000000028E-2</v>
          </cell>
          <cell r="AJ51">
            <v>3.2762500000000028E-2</v>
          </cell>
        </row>
        <row r="52">
          <cell r="A52">
            <v>2058</v>
          </cell>
          <cell r="B52">
            <v>3.5799999999999998E-2</v>
          </cell>
          <cell r="C52">
            <v>3.5799999999999998E-2</v>
          </cell>
          <cell r="D52">
            <v>1.7500000000000002E-2</v>
          </cell>
          <cell r="E52">
            <v>1.9577872156839593E-3</v>
          </cell>
          <cell r="F52">
            <v>0.44246946239403356</v>
          </cell>
          <cell r="H52">
            <v>2058</v>
          </cell>
          <cell r="I52">
            <v>0</v>
          </cell>
          <cell r="J52">
            <v>0</v>
          </cell>
          <cell r="K52">
            <v>0</v>
          </cell>
          <cell r="L52">
            <v>0</v>
          </cell>
          <cell r="M52">
            <v>1.7500000000000071E-2</v>
          </cell>
          <cell r="N52">
            <v>1.7500000000000071E-2</v>
          </cell>
          <cell r="O52">
            <v>1.7500000000000071E-2</v>
          </cell>
          <cell r="P52">
            <v>1.7500000000000071E-2</v>
          </cell>
          <cell r="R52">
            <v>2058</v>
          </cell>
          <cell r="S52">
            <v>0.1008</v>
          </cell>
          <cell r="T52">
            <v>6.1600000000000002E-2</v>
          </cell>
          <cell r="U52">
            <v>0.16239999999999999</v>
          </cell>
          <cell r="V52">
            <v>2.2000000000000001E-3</v>
          </cell>
          <cell r="W52">
            <v>1.2999999999999999E-3</v>
          </cell>
          <cell r="X52">
            <v>3.5000000000000001E-3</v>
          </cell>
          <cell r="Y52">
            <v>0.62068965517241381</v>
          </cell>
          <cell r="Z52">
            <v>0.37931034482758624</v>
          </cell>
          <cell r="AA52">
            <v>0.62857142857142856</v>
          </cell>
          <cell r="AB52">
            <v>0.37142857142857139</v>
          </cell>
          <cell r="AD52">
            <v>2058</v>
          </cell>
          <cell r="AE52">
            <v>1.4999999999999999E-2</v>
          </cell>
          <cell r="AF52">
            <v>1.4999999999999999E-2</v>
          </cell>
          <cell r="AG52">
            <v>1.4999999999999999E-2</v>
          </cell>
          <cell r="AH52">
            <v>3.2762500000000028E-2</v>
          </cell>
          <cell r="AI52">
            <v>3.2762500000000028E-2</v>
          </cell>
          <cell r="AJ52">
            <v>3.2762500000000028E-2</v>
          </cell>
        </row>
        <row r="53">
          <cell r="A53">
            <v>2059</v>
          </cell>
          <cell r="B53">
            <v>3.5799999999999998E-2</v>
          </cell>
          <cell r="C53">
            <v>3.5799999999999998E-2</v>
          </cell>
          <cell r="D53">
            <v>1.7500000000000002E-2</v>
          </cell>
          <cell r="E53">
            <v>1.998647765827144E-3</v>
          </cell>
          <cell r="F53">
            <v>0.43485942250027865</v>
          </cell>
          <cell r="H53">
            <v>2059</v>
          </cell>
          <cell r="I53">
            <v>0</v>
          </cell>
          <cell r="J53">
            <v>0</v>
          </cell>
          <cell r="K53">
            <v>0</v>
          </cell>
          <cell r="L53">
            <v>0</v>
          </cell>
          <cell r="M53">
            <v>1.7500000000000071E-2</v>
          </cell>
          <cell r="N53">
            <v>1.7500000000000071E-2</v>
          </cell>
          <cell r="O53">
            <v>1.7500000000000071E-2</v>
          </cell>
          <cell r="P53">
            <v>1.7500000000000071E-2</v>
          </cell>
          <cell r="R53">
            <v>2059</v>
          </cell>
          <cell r="S53">
            <v>0.1008</v>
          </cell>
          <cell r="T53">
            <v>6.1600000000000002E-2</v>
          </cell>
          <cell r="U53">
            <v>0.16239999999999999</v>
          </cell>
          <cell r="V53">
            <v>2.2000000000000001E-3</v>
          </cell>
          <cell r="W53">
            <v>1.2999999999999999E-3</v>
          </cell>
          <cell r="X53">
            <v>3.5000000000000001E-3</v>
          </cell>
          <cell r="Y53">
            <v>0.62068965517241381</v>
          </cell>
          <cell r="Z53">
            <v>0.37931034482758624</v>
          </cell>
          <cell r="AA53">
            <v>0.62857142857142856</v>
          </cell>
          <cell r="AB53">
            <v>0.37142857142857139</v>
          </cell>
          <cell r="AD53">
            <v>2059</v>
          </cell>
          <cell r="AE53">
            <v>1.4999999999999999E-2</v>
          </cell>
          <cell r="AF53">
            <v>1.4999999999999999E-2</v>
          </cell>
          <cell r="AG53">
            <v>1.4999999999999999E-2</v>
          </cell>
          <cell r="AH53">
            <v>3.2762500000000028E-2</v>
          </cell>
          <cell r="AI53">
            <v>3.2762500000000028E-2</v>
          </cell>
          <cell r="AJ53">
            <v>3.2762500000000028E-2</v>
          </cell>
        </row>
        <row r="54">
          <cell r="A54">
            <v>2060</v>
          </cell>
          <cell r="B54">
            <v>3.5799999999999998E-2</v>
          </cell>
          <cell r="C54">
            <v>3.5799999999999998E-2</v>
          </cell>
          <cell r="D54">
            <v>1.7500000000000002E-2</v>
          </cell>
          <cell r="E54">
            <v>1.8121405293443082E-3</v>
          </cell>
          <cell r="F54">
            <v>0.42738026781354166</v>
          </cell>
          <cell r="H54">
            <v>2060</v>
          </cell>
          <cell r="I54">
            <v>0</v>
          </cell>
          <cell r="J54">
            <v>0</v>
          </cell>
          <cell r="K54">
            <v>0</v>
          </cell>
          <cell r="L54">
            <v>0</v>
          </cell>
          <cell r="M54">
            <v>1.7500000000000071E-2</v>
          </cell>
          <cell r="N54">
            <v>1.7500000000000071E-2</v>
          </cell>
          <cell r="O54">
            <v>1.7500000000000071E-2</v>
          </cell>
          <cell r="P54">
            <v>1.7500000000000071E-2</v>
          </cell>
          <cell r="R54">
            <v>2060</v>
          </cell>
          <cell r="S54">
            <v>0.1008</v>
          </cell>
          <cell r="T54">
            <v>6.1600000000000002E-2</v>
          </cell>
          <cell r="U54">
            <v>0.16239999999999999</v>
          </cell>
          <cell r="V54">
            <v>2.2000000000000001E-3</v>
          </cell>
          <cell r="W54">
            <v>1.2999999999999999E-3</v>
          </cell>
          <cell r="X54">
            <v>3.5000000000000001E-3</v>
          </cell>
          <cell r="Y54">
            <v>0.62068965517241381</v>
          </cell>
          <cell r="Z54">
            <v>0.37931034482758624</v>
          </cell>
          <cell r="AA54">
            <v>0.62857142857142856</v>
          </cell>
          <cell r="AB54">
            <v>0.37142857142857139</v>
          </cell>
          <cell r="AD54">
            <v>2060</v>
          </cell>
          <cell r="AE54">
            <v>1.4999999999999999E-2</v>
          </cell>
          <cell r="AF54">
            <v>1.4999999999999999E-2</v>
          </cell>
          <cell r="AG54">
            <v>1.4999999999999999E-2</v>
          </cell>
          <cell r="AH54">
            <v>3.2762500000000028E-2</v>
          </cell>
          <cell r="AI54">
            <v>3.2762500000000028E-2</v>
          </cell>
          <cell r="AJ54">
            <v>3.2762500000000028E-2</v>
          </cell>
        </row>
      </sheetData>
      <sheetData sheetId="2">
        <row r="3">
          <cell r="B3" t="str">
            <v>Cotis hors CET</v>
          </cell>
          <cell r="C3" t="str">
            <v>dont tranche B</v>
          </cell>
          <cell r="D3" t="str">
            <v>dont tranche C</v>
          </cell>
          <cell r="E3" t="str">
            <v>CET</v>
          </cell>
          <cell r="F3" t="str">
            <v>UNEDIC</v>
          </cell>
          <cell r="G3" t="str">
            <v>Etat (FSV)</v>
          </cell>
          <cell r="H3" t="str">
            <v>Rachats étude supérieure</v>
          </cell>
          <cell r="I3" t="str">
            <v>Majorations et pénalités de retard</v>
          </cell>
          <cell r="J3" t="str">
            <v>Autres pdts techniques</v>
          </cell>
          <cell r="K3" t="str">
            <v>Reprises sur provisions</v>
          </cell>
          <cell r="L3" t="str">
            <v>Transferts de charges techniques</v>
          </cell>
          <cell r="M3" t="str">
            <v>Autres charges techniques</v>
          </cell>
          <cell r="N3" t="str">
            <v>Dotations aux provisions</v>
          </cell>
          <cell r="O3" t="str">
            <v>Allocations totales</v>
          </cell>
          <cell r="P3" t="str">
            <v>dont Allocations de droits directs</v>
          </cell>
          <cell r="Q3" t="str">
            <v>dont Allocations de droits dérivés</v>
          </cell>
          <cell r="R3" t="str">
            <v>Agff</v>
          </cell>
          <cell r="S3" t="str">
            <v>CMD</v>
          </cell>
          <cell r="T3" t="str">
            <v>Prélèvements gestion</v>
          </cell>
          <cell r="U3" t="str">
            <v>Prélèvements action sociale</v>
          </cell>
          <cell r="V3" t="str">
            <v>Solde technique</v>
          </cell>
          <cell r="W3" t="str">
            <v>Solidarité A36</v>
          </cell>
          <cell r="X3" t="str">
            <v>Contribution d'équilibre Agff</v>
          </cell>
          <cell r="AA3" t="str">
            <v>Produits financiers nets (hors 2,9%)</v>
          </cell>
          <cell r="AB3" t="str">
            <v>Prélèvements sur PF (2,9%)</v>
          </cell>
          <cell r="AC3" t="str">
            <v>Réserve placée</v>
          </cell>
        </row>
        <row r="4">
          <cell r="A4">
            <v>2008</v>
          </cell>
          <cell r="B4">
            <v>15798.627184000001</v>
          </cell>
          <cell r="C4">
            <v>14635.69281</v>
          </cell>
          <cell r="D4">
            <v>1162.9343739999999</v>
          </cell>
          <cell r="E4">
            <v>673.08142899999996</v>
          </cell>
          <cell r="F4">
            <v>737.16267699999992</v>
          </cell>
          <cell r="G4">
            <v>26.970717</v>
          </cell>
          <cell r="H4">
            <v>0.17607400000000001</v>
          </cell>
          <cell r="I4">
            <v>19.534054000000001</v>
          </cell>
          <cell r="J4">
            <v>105.452831</v>
          </cell>
          <cell r="K4">
            <v>391.21961199999998</v>
          </cell>
          <cell r="L4">
            <v>8.7932539999999992</v>
          </cell>
          <cell r="M4">
            <v>92.520224999999996</v>
          </cell>
          <cell r="N4">
            <v>401.00996900000001</v>
          </cell>
          <cell r="O4">
            <v>20463.261243000001</v>
          </cell>
          <cell r="P4">
            <v>17189.782599227772</v>
          </cell>
          <cell r="Q4">
            <v>3273.4786437722287</v>
          </cell>
          <cell r="R4">
            <v>2774.7205983334002</v>
          </cell>
          <cell r="S4">
            <v>120.381604</v>
          </cell>
          <cell r="T4">
            <v>357.10203799999999</v>
          </cell>
          <cell r="U4">
            <v>99.253018999999995</v>
          </cell>
          <cell r="V4">
            <v>-757.02645966659838</v>
          </cell>
          <cell r="W4">
            <v>-888.96880272409669</v>
          </cell>
          <cell r="X4">
            <v>80.385431999999994</v>
          </cell>
          <cell r="Z4">
            <v>2008</v>
          </cell>
        </row>
        <row r="5">
          <cell r="A5">
            <v>2009</v>
          </cell>
          <cell r="B5">
            <v>15363.204584999999</v>
          </cell>
          <cell r="C5">
            <v>14285.518996999999</v>
          </cell>
          <cell r="D5">
            <v>1077.6855880000001</v>
          </cell>
          <cell r="E5">
            <v>675.16040499999997</v>
          </cell>
          <cell r="F5">
            <v>864.21786599999996</v>
          </cell>
          <cell r="G5">
            <v>49.456988000000003</v>
          </cell>
          <cell r="H5">
            <v>8.7202000000000002E-2</v>
          </cell>
          <cell r="I5">
            <v>27.327456999999999</v>
          </cell>
          <cell r="J5">
            <v>84.215146000000004</v>
          </cell>
          <cell r="K5">
            <v>389.34209700000002</v>
          </cell>
          <cell r="L5">
            <v>0.88357699999999995</v>
          </cell>
          <cell r="M5">
            <v>95.009362999999993</v>
          </cell>
          <cell r="N5">
            <v>401.78811899999999</v>
          </cell>
          <cell r="O5">
            <v>21466.116761000008</v>
          </cell>
          <cell r="P5">
            <v>18080.135604286166</v>
          </cell>
          <cell r="Q5">
            <v>3385.9811567138422</v>
          </cell>
          <cell r="R5">
            <v>2836.4867490000001</v>
          </cell>
          <cell r="S5">
            <v>123.572181</v>
          </cell>
          <cell r="T5">
            <v>375.22940499999999</v>
          </cell>
          <cell r="U5">
            <v>102.43380399999999</v>
          </cell>
          <cell r="V5">
            <v>-2026.6231990000051</v>
          </cell>
          <cell r="W5">
            <v>-965.89118232134877</v>
          </cell>
          <cell r="X5">
            <v>0</v>
          </cell>
          <cell r="Z5">
            <v>2009</v>
          </cell>
          <cell r="AA5">
            <v>460.58878799999997</v>
          </cell>
          <cell r="AB5">
            <v>0</v>
          </cell>
          <cell r="AC5">
            <v>9550</v>
          </cell>
        </row>
        <row r="6">
          <cell r="A6">
            <v>2010</v>
          </cell>
          <cell r="B6">
            <v>15811.694058000001</v>
          </cell>
          <cell r="C6">
            <v>14745.672176</v>
          </cell>
          <cell r="D6">
            <v>1066.021882</v>
          </cell>
          <cell r="E6">
            <v>691.92551100000003</v>
          </cell>
          <cell r="F6">
            <v>775.10868400000004</v>
          </cell>
          <cell r="G6">
            <v>31.916741999999999</v>
          </cell>
          <cell r="H6">
            <v>0.20749500000000001</v>
          </cell>
          <cell r="I6">
            <v>18.297695000000001</v>
          </cell>
          <cell r="J6">
            <v>108.01354000000001</v>
          </cell>
          <cell r="K6">
            <v>309.03160100000002</v>
          </cell>
          <cell r="L6">
            <v>7.4601559999999996</v>
          </cell>
          <cell r="M6">
            <v>112.73917400000001</v>
          </cell>
          <cell r="N6">
            <v>314.03762499999999</v>
          </cell>
          <cell r="O6">
            <v>22385.536201999999</v>
          </cell>
          <cell r="P6">
            <v>18913.016583049699</v>
          </cell>
          <cell r="Q6">
            <v>3472.5196189503004</v>
          </cell>
          <cell r="R6">
            <v>2865.0568130000001</v>
          </cell>
          <cell r="S6">
            <v>126.798811</v>
          </cell>
          <cell r="T6">
            <v>357.74650400000002</v>
          </cell>
          <cell r="U6">
            <v>100.232026</v>
          </cell>
          <cell r="V6">
            <v>-2524.7804249999972</v>
          </cell>
          <cell r="W6">
            <v>-1025.886773660633</v>
          </cell>
          <cell r="X6">
            <v>0</v>
          </cell>
          <cell r="Z6">
            <v>2010</v>
          </cell>
          <cell r="AA6">
            <v>775.34841099999994</v>
          </cell>
          <cell r="AB6">
            <v>0</v>
          </cell>
          <cell r="AC6">
            <v>10270.799999999999</v>
          </cell>
        </row>
        <row r="7">
          <cell r="A7">
            <v>2011</v>
          </cell>
          <cell r="B7">
            <v>16563.824558</v>
          </cell>
          <cell r="C7">
            <v>15388.33216</v>
          </cell>
          <cell r="D7">
            <v>1175.4923980000001</v>
          </cell>
          <cell r="E7">
            <v>712.87270000000001</v>
          </cell>
          <cell r="F7">
            <v>490.29308100000003</v>
          </cell>
          <cell r="G7">
            <v>34.081079000000003</v>
          </cell>
          <cell r="H7">
            <v>0.71279099999999995</v>
          </cell>
          <cell r="I7">
            <v>22.752891000000002</v>
          </cell>
          <cell r="J7">
            <v>138.62744799999999</v>
          </cell>
          <cell r="K7">
            <v>214.75853000000001</v>
          </cell>
          <cell r="L7">
            <v>2.9131049999999998</v>
          </cell>
          <cell r="M7">
            <v>148.10067599999999</v>
          </cell>
          <cell r="N7">
            <v>160.26969299999999</v>
          </cell>
          <cell r="O7">
            <v>22964.955346999999</v>
          </cell>
          <cell r="P7">
            <v>19412.215114476763</v>
          </cell>
          <cell r="Q7">
            <v>3552.740232523236</v>
          </cell>
          <cell r="R7">
            <v>2759.9013880000002</v>
          </cell>
          <cell r="S7">
            <v>0</v>
          </cell>
          <cell r="T7">
            <v>370.68195800000001</v>
          </cell>
          <cell r="U7">
            <v>103.870209</v>
          </cell>
          <cell r="V7">
            <v>-2807.1403119999959</v>
          </cell>
          <cell r="W7">
            <v>-1024.1686229968486</v>
          </cell>
          <cell r="X7">
            <v>0</v>
          </cell>
          <cell r="Z7">
            <v>2011</v>
          </cell>
          <cell r="AA7">
            <v>68.820339999999987</v>
          </cell>
          <cell r="AB7">
            <v>0</v>
          </cell>
          <cell r="AC7">
            <v>8197.4500000000007</v>
          </cell>
        </row>
        <row r="8">
          <cell r="A8">
            <v>2012</v>
          </cell>
          <cell r="B8">
            <v>16897.435782240147</v>
          </cell>
          <cell r="C8">
            <v>15706.12517334205</v>
          </cell>
          <cell r="D8">
            <v>1191.3106088980937</v>
          </cell>
          <cell r="E8">
            <v>733.00971416778975</v>
          </cell>
          <cell r="F8">
            <v>716.833134843729</v>
          </cell>
          <cell r="G8">
            <v>37.067186464479256</v>
          </cell>
          <cell r="H8">
            <v>0.72633402899999988</v>
          </cell>
          <cell r="I8">
            <v>23.211155925164672</v>
          </cell>
          <cell r="J8">
            <v>141.46590808254155</v>
          </cell>
          <cell r="K8">
            <v>163.31481716699997</v>
          </cell>
          <cell r="L8">
            <v>2.9727521505322105</v>
          </cell>
          <cell r="M8">
            <v>151.13310473679257</v>
          </cell>
          <cell r="N8">
            <v>163.31481716699997</v>
          </cell>
          <cell r="O8">
            <v>23667.910900353228</v>
          </cell>
          <cell r="P8">
            <v>20004.99356771266</v>
          </cell>
          <cell r="Q8">
            <v>3662.9173326405689</v>
          </cell>
          <cell r="R8">
            <v>2298.4851514411507</v>
          </cell>
          <cell r="S8">
            <v>0</v>
          </cell>
          <cell r="T8">
            <v>367.93883</v>
          </cell>
          <cell r="U8">
            <v>104.17631</v>
          </cell>
          <cell r="V8">
            <v>-3439.952025745486</v>
          </cell>
          <cell r="W8">
            <v>-1108.9264340860611</v>
          </cell>
          <cell r="X8">
            <v>280.67092131565619</v>
          </cell>
          <cell r="Z8">
            <v>2012</v>
          </cell>
          <cell r="AA8">
            <v>319.7</v>
          </cell>
          <cell r="AB8">
            <v>0</v>
          </cell>
          <cell r="AC8">
            <v>6227.2635838221886</v>
          </cell>
        </row>
        <row r="9">
          <cell r="A9">
            <v>2013</v>
          </cell>
          <cell r="B9">
            <v>17440.77097094465</v>
          </cell>
          <cell r="C9">
            <v>16209.777158718478</v>
          </cell>
          <cell r="D9">
            <v>1230.993812226169</v>
          </cell>
          <cell r="E9">
            <v>755.96098132809732</v>
          </cell>
          <cell r="F9">
            <v>739.27796784485838</v>
          </cell>
          <cell r="G9">
            <v>38.395466589537122</v>
          </cell>
          <cell r="H9">
            <v>0.73795537346399986</v>
          </cell>
          <cell r="I9">
            <v>23.957508090497594</v>
          </cell>
          <cell r="J9">
            <v>146.00976533958485</v>
          </cell>
          <cell r="K9">
            <v>165.92785424167198</v>
          </cell>
          <cell r="L9">
            <v>3.0682363672998676</v>
          </cell>
          <cell r="M9">
            <v>155.98747045674449</v>
          </cell>
          <cell r="N9">
            <v>165.92785424167198</v>
          </cell>
          <cell r="O9">
            <v>23359.740053871647</v>
          </cell>
          <cell r="P9">
            <v>19758.267387925549</v>
          </cell>
          <cell r="Q9">
            <v>3601.4726659460975</v>
          </cell>
          <cell r="R9">
            <v>1937.3250390638316</v>
          </cell>
          <cell r="S9">
            <v>0</v>
          </cell>
          <cell r="T9">
            <v>366.34933425439999</v>
          </cell>
          <cell r="U9">
            <v>104.17631</v>
          </cell>
          <cell r="V9">
            <v>-2900.7492776409672</v>
          </cell>
          <cell r="W9">
            <v>-1098.997510246214</v>
          </cell>
          <cell r="X9">
            <v>585.4486710671523</v>
          </cell>
          <cell r="Z9">
            <v>2013</v>
          </cell>
          <cell r="AA9">
            <v>194.53971435860475</v>
          </cell>
          <cell r="AB9">
            <v>0</v>
          </cell>
          <cell r="AC9">
            <v>7937.182384484182</v>
          </cell>
        </row>
        <row r="10">
          <cell r="A10">
            <v>2014</v>
          </cell>
          <cell r="B10">
            <v>18180.474517259099</v>
          </cell>
          <cell r="C10">
            <v>16898.198064135133</v>
          </cell>
          <cell r="D10">
            <v>1282.2764531239657</v>
          </cell>
          <cell r="E10">
            <v>789.43218944294324</v>
          </cell>
          <cell r="F10">
            <v>746.0227630255572</v>
          </cell>
          <cell r="G10">
            <v>38.914962736930491</v>
          </cell>
          <cell r="H10">
            <v>0.75086959249961993</v>
          </cell>
          <cell r="I10">
            <v>24.973601571968178</v>
          </cell>
          <cell r="J10">
            <v>152.21368507400797</v>
          </cell>
          <cell r="K10">
            <v>168.83159169090126</v>
          </cell>
          <cell r="L10">
            <v>3.1986049909648337</v>
          </cell>
          <cell r="M10">
            <v>162.61534047652444</v>
          </cell>
          <cell r="N10">
            <v>168.83159169090126</v>
          </cell>
          <cell r="O10">
            <v>25244.242108583847</v>
          </cell>
          <cell r="P10">
            <v>21366.837260959208</v>
          </cell>
          <cell r="Q10">
            <v>3877.4048476246389</v>
          </cell>
          <cell r="R10">
            <v>1728.1586832688217</v>
          </cell>
          <cell r="S10">
            <v>0</v>
          </cell>
          <cell r="T10">
            <v>365.30523865177497</v>
          </cell>
          <cell r="U10">
            <v>104.17631</v>
          </cell>
          <cell r="V10">
            <v>-4212.199120749352</v>
          </cell>
          <cell r="W10">
            <v>-1257.779749597368</v>
          </cell>
          <cell r="X10">
            <v>790.17566165632547</v>
          </cell>
          <cell r="Z10">
            <v>2014</v>
          </cell>
          <cell r="AA10">
            <v>260.04193787166321</v>
          </cell>
          <cell r="AB10">
            <v>0</v>
          </cell>
          <cell r="AC10">
            <v>5710.2256695548904</v>
          </cell>
        </row>
        <row r="11">
          <cell r="A11">
            <v>2015</v>
          </cell>
          <cell r="B11">
            <v>18892.563494352526</v>
          </cell>
          <cell r="C11">
            <v>17564.578520272305</v>
          </cell>
          <cell r="D11">
            <v>1327.9849740802194</v>
          </cell>
          <cell r="E11">
            <v>824.38538115262918</v>
          </cell>
          <cell r="F11">
            <v>734.16205591122241</v>
          </cell>
          <cell r="G11">
            <v>38.462775373219657</v>
          </cell>
          <cell r="H11">
            <v>0.76400981036836335</v>
          </cell>
          <cell r="I11">
            <v>25.951762311438397</v>
          </cell>
          <cell r="J11">
            <v>158.20791810726936</v>
          </cell>
          <cell r="K11">
            <v>171.78614454549205</v>
          </cell>
          <cell r="L11">
            <v>3.3245672767335148</v>
          </cell>
          <cell r="M11">
            <v>169.01919467087953</v>
          </cell>
          <cell r="N11">
            <v>171.78614454549205</v>
          </cell>
          <cell r="O11">
            <v>26223.759042523248</v>
          </cell>
          <cell r="P11">
            <v>22240.744091035045</v>
          </cell>
          <cell r="Q11">
            <v>3983.0149514882032</v>
          </cell>
          <cell r="R11">
            <v>1537.6856692595411</v>
          </cell>
          <cell r="S11">
            <v>0</v>
          </cell>
          <cell r="T11">
            <v>364.26411872161748</v>
          </cell>
          <cell r="U11">
            <v>104.17631</v>
          </cell>
          <cell r="V11">
            <v>-4645.7110323607994</v>
          </cell>
          <cell r="W11">
            <v>-1343.3322354701859</v>
          </cell>
          <cell r="X11">
            <v>1044.3955047249499</v>
          </cell>
          <cell r="Z11">
            <v>2015</v>
          </cell>
          <cell r="AA11">
            <v>187.08126849879224</v>
          </cell>
          <cell r="AB11">
            <v>0</v>
          </cell>
          <cell r="AC11">
            <v>3396.1269952220391</v>
          </cell>
        </row>
        <row r="12">
          <cell r="A12">
            <v>2016</v>
          </cell>
          <cell r="B12">
            <v>19612.60408222007</v>
          </cell>
          <cell r="C12">
            <v>18237.337611319424</v>
          </cell>
          <cell r="D12">
            <v>1375.266470900644</v>
          </cell>
          <cell r="E12">
            <v>859.19288573824645</v>
          </cell>
          <cell r="F12">
            <v>709.59043228987582</v>
          </cell>
          <cell r="G12">
            <v>37.336399924432015</v>
          </cell>
          <cell r="H12">
            <v>0.77737998204980974</v>
          </cell>
          <cell r="I12">
            <v>26.940845777878124</v>
          </cell>
          <cell r="J12">
            <v>164.26478552363827</v>
          </cell>
          <cell r="K12">
            <v>174.79240207503818</v>
          </cell>
          <cell r="L12">
            <v>3.4518457559201283</v>
          </cell>
          <cell r="M12">
            <v>175.48996342373582</v>
          </cell>
          <cell r="N12">
            <v>174.79240207503818</v>
          </cell>
          <cell r="O12">
            <v>27392.714326329042</v>
          </cell>
          <cell r="P12">
            <v>23306.36585277996</v>
          </cell>
          <cell r="Q12">
            <v>4086.348473549082</v>
          </cell>
          <cell r="R12">
            <v>1349.9741217383594</v>
          </cell>
          <cell r="S12">
            <v>0</v>
          </cell>
          <cell r="T12">
            <v>370.6387407992458</v>
          </cell>
          <cell r="U12">
            <v>105.999395425</v>
          </cell>
          <cell r="V12">
            <v>-5280.7096470265533</v>
          </cell>
          <cell r="W12">
            <v>-1457.7598230361687</v>
          </cell>
          <cell r="X12">
            <v>1341.1727246127548</v>
          </cell>
          <cell r="Z12">
            <v>2016</v>
          </cell>
          <cell r="AA12">
            <v>111.26561068096215</v>
          </cell>
          <cell r="AB12">
            <v>0</v>
          </cell>
          <cell r="AC12">
            <v>769.23351239153351</v>
          </cell>
        </row>
        <row r="13">
          <cell r="A13">
            <v>2017</v>
          </cell>
          <cell r="B13">
            <v>20432.347942267901</v>
          </cell>
          <cell r="C13">
            <v>18998.73720859495</v>
          </cell>
          <cell r="D13">
            <v>1433.6107336729501</v>
          </cell>
          <cell r="E13">
            <v>895.47004566125418</v>
          </cell>
          <cell r="F13">
            <v>691.77957728564013</v>
          </cell>
          <cell r="G13">
            <v>36.556142490375571</v>
          </cell>
          <cell r="H13">
            <v>0.79098413173568149</v>
          </cell>
          <cell r="I13">
            <v>28.066886604396011</v>
          </cell>
          <cell r="J13">
            <v>171.13345999658853</v>
          </cell>
          <cell r="K13">
            <v>177.85126911135137</v>
          </cell>
          <cell r="L13">
            <v>3.5961834771953827</v>
          </cell>
          <cell r="M13">
            <v>182.82801477896152</v>
          </cell>
          <cell r="N13">
            <v>177.85126911135137</v>
          </cell>
          <cell r="O13">
            <v>28295.105006035141</v>
          </cell>
          <cell r="P13">
            <v>24107.255595546765</v>
          </cell>
          <cell r="Q13">
            <v>4187.8494104883757</v>
          </cell>
          <cell r="R13">
            <v>1376.8065237693659</v>
          </cell>
          <cell r="S13">
            <v>0</v>
          </cell>
          <cell r="T13">
            <v>377.12491876323264</v>
          </cell>
          <cell r="U13">
            <v>107.85438484493751</v>
          </cell>
          <cell r="V13">
            <v>-5326.3645787378227</v>
          </cell>
          <cell r="W13">
            <v>-1512.3916467797214</v>
          </cell>
          <cell r="X13">
            <v>1434.2562294077925</v>
          </cell>
          <cell r="Z13">
            <v>2017</v>
          </cell>
          <cell r="AA13">
            <v>25.202012949727639</v>
          </cell>
          <cell r="AB13">
            <v>0</v>
          </cell>
          <cell r="AC13">
            <v>-1846.1343205052883</v>
          </cell>
        </row>
        <row r="14">
          <cell r="A14">
            <v>2018</v>
          </cell>
          <cell r="B14">
            <v>21463.160134682937</v>
          </cell>
          <cell r="C14">
            <v>19946.354603141132</v>
          </cell>
          <cell r="D14">
            <v>1516.8055315418053</v>
          </cell>
          <cell r="E14">
            <v>934.38658283546238</v>
          </cell>
          <cell r="F14">
            <v>721.84388052524525</v>
          </cell>
          <cell r="G14">
            <v>38.308561140086368</v>
          </cell>
          <cell r="H14">
            <v>0.80482635404105596</v>
          </cell>
          <cell r="I14">
            <v>29.482861361515891</v>
          </cell>
          <cell r="J14">
            <v>179.71691559696788</v>
          </cell>
          <cell r="K14">
            <v>180.96366632080003</v>
          </cell>
          <cell r="L14">
            <v>3.7765554582675809</v>
          </cell>
          <cell r="M14">
            <v>191.99802833091098</v>
          </cell>
          <cell r="N14">
            <v>180.96366632080003</v>
          </cell>
          <cell r="O14">
            <v>29348.012325121239</v>
          </cell>
          <cell r="P14">
            <v>25051.063782779518</v>
          </cell>
          <cell r="Q14">
            <v>4296.9485423417209</v>
          </cell>
          <cell r="R14">
            <v>1386.9400360579464</v>
          </cell>
          <cell r="S14">
            <v>0</v>
          </cell>
          <cell r="T14">
            <v>383.72460484158927</v>
          </cell>
          <cell r="U14">
            <v>109.74183657972392</v>
          </cell>
          <cell r="V14">
            <v>-5275.0564408609935</v>
          </cell>
          <cell r="W14">
            <v>-1566.2025676333617</v>
          </cell>
          <cell r="X14">
            <v>1393.3962207139205</v>
          </cell>
          <cell r="Z14">
            <v>2018</v>
          </cell>
          <cell r="AA14">
            <v>-60.483975675554561</v>
          </cell>
          <cell r="AB14">
            <v>0</v>
          </cell>
          <cell r="AC14">
            <v>-4554.9523509668179</v>
          </cell>
        </row>
        <row r="15">
          <cell r="A15">
            <v>2019</v>
          </cell>
          <cell r="B15">
            <v>22329.224166128573</v>
          </cell>
          <cell r="C15">
            <v>20755.456736295968</v>
          </cell>
          <cell r="D15">
            <v>1573.7674298326046</v>
          </cell>
          <cell r="E15">
            <v>976.93895894788579</v>
          </cell>
          <cell r="F15">
            <v>734.00488966870398</v>
          </cell>
          <cell r="G15">
            <v>39.120420933618782</v>
          </cell>
          <cell r="H15">
            <v>0.81891081523677445</v>
          </cell>
          <cell r="I15">
            <v>30.672529873006233</v>
          </cell>
          <cell r="J15">
            <v>187.00761311337982</v>
          </cell>
          <cell r="K15">
            <v>184.13053048141404</v>
          </cell>
          <cell r="L15">
            <v>3.9297615346612487</v>
          </cell>
          <cell r="M15">
            <v>199.78694204367102</v>
          </cell>
          <cell r="N15">
            <v>184.13053048141404</v>
          </cell>
          <cell r="O15">
            <v>30309.605328220459</v>
          </cell>
          <cell r="P15">
            <v>25908.91890649687</v>
          </cell>
          <cell r="Q15">
            <v>4400.6864217235889</v>
          </cell>
          <cell r="R15">
            <v>1404.8534164826863</v>
          </cell>
          <cell r="S15">
            <v>0</v>
          </cell>
          <cell r="T15">
            <v>390.43978542631709</v>
          </cell>
          <cell r="U15">
            <v>111.66231871986911</v>
          </cell>
          <cell r="V15">
            <v>-5304.9237069125702</v>
          </cell>
          <cell r="W15">
            <v>-1626.0431855450497</v>
          </cell>
          <cell r="X15">
            <v>1333.4075579153994</v>
          </cell>
          <cell r="Z15">
            <v>2019</v>
          </cell>
          <cell r="AA15">
            <v>-149.2316263985505</v>
          </cell>
          <cell r="AB15">
            <v>0</v>
          </cell>
          <cell r="AC15">
            <v>-7334.3129530078259</v>
          </cell>
        </row>
        <row r="16">
          <cell r="A16">
            <v>2020</v>
          </cell>
          <cell r="B16">
            <v>23280.300886585217</v>
          </cell>
          <cell r="C16">
            <v>21643.892178162878</v>
          </cell>
          <cell r="D16">
            <v>1636.4087084223406</v>
          </cell>
          <cell r="E16">
            <v>1023.6576453732123</v>
          </cell>
          <cell r="F16">
            <v>725.94095484438924</v>
          </cell>
          <cell r="G16">
            <v>38.855276618527604</v>
          </cell>
          <cell r="H16">
            <v>0.83324175450341809</v>
          </cell>
          <cell r="I16">
            <v>31.978976030861485</v>
          </cell>
          <cell r="J16">
            <v>195.01387894165435</v>
          </cell>
          <cell r="K16">
            <v>187.3528147648388</v>
          </cell>
          <cell r="L16">
            <v>4.0980045006262262</v>
          </cell>
          <cell r="M16">
            <v>208.34032305522334</v>
          </cell>
          <cell r="N16">
            <v>187.3528147648388</v>
          </cell>
          <cell r="O16">
            <v>31253.20266446783</v>
          </cell>
          <cell r="P16">
            <v>26754.074657867724</v>
          </cell>
          <cell r="Q16">
            <v>4499.1280066001054</v>
          </cell>
          <cell r="R16">
            <v>1435.1672638954508</v>
          </cell>
          <cell r="S16">
            <v>0</v>
          </cell>
          <cell r="T16">
            <v>397.27248167127766</v>
          </cell>
          <cell r="U16">
            <v>113.61640929746682</v>
          </cell>
          <cell r="V16">
            <v>-5236.5857499473532</v>
          </cell>
          <cell r="W16">
            <v>-1684.0929779862695</v>
          </cell>
          <cell r="X16">
            <v>1279.0035029318637</v>
          </cell>
          <cell r="Z16">
            <v>2020</v>
          </cell>
          <cell r="AA16">
            <v>-240.29042812291911</v>
          </cell>
          <cell r="AB16">
            <v>0</v>
          </cell>
          <cell r="AC16">
            <v>-10146.938570698101</v>
          </cell>
        </row>
        <row r="17">
          <cell r="A17">
            <v>2021</v>
          </cell>
          <cell r="B17">
            <v>24334.245436942838</v>
          </cell>
          <cell r="C17">
            <v>22625.339790315466</v>
          </cell>
          <cell r="D17">
            <v>1708.905646627373</v>
          </cell>
          <cell r="E17">
            <v>1073.1244679651691</v>
          </cell>
          <cell r="F17">
            <v>716.10248093901782</v>
          </cell>
          <cell r="G17">
            <v>38.491091635035467</v>
          </cell>
          <cell r="H17">
            <v>0.84782348520722794</v>
          </cell>
          <cell r="I17">
            <v>33.426726542246186</v>
          </cell>
          <cell r="J17">
            <v>203.86760256960912</v>
          </cell>
          <cell r="K17">
            <v>190.63148902322348</v>
          </cell>
          <cell r="L17">
            <v>4.2840558702598441</v>
          </cell>
          <cell r="M17">
            <v>217.79907363697879</v>
          </cell>
          <cell r="N17">
            <v>190.63148902322348</v>
          </cell>
          <cell r="O17">
            <v>32255.480676682222</v>
          </cell>
          <cell r="P17">
            <v>27653.713151195159</v>
          </cell>
          <cell r="Q17">
            <v>4601.7675254870628</v>
          </cell>
          <cell r="R17">
            <v>1732.9235924435877</v>
          </cell>
          <cell r="S17">
            <v>0</v>
          </cell>
          <cell r="T17">
            <v>404.22475010052506</v>
          </cell>
          <cell r="U17">
            <v>115.60469646017249</v>
          </cell>
          <cell r="V17">
            <v>-4855.7959184869251</v>
          </cell>
          <cell r="W17">
            <v>-1718.0241185133625</v>
          </cell>
          <cell r="X17">
            <v>1354.6545335879823</v>
          </cell>
          <cell r="Z17">
            <v>2021</v>
          </cell>
          <cell r="AA17">
            <v>-332.43907492249684</v>
          </cell>
          <cell r="AB17">
            <v>0</v>
          </cell>
          <cell r="AC17">
            <v>-12589.601734783892</v>
          </cell>
        </row>
        <row r="18">
          <cell r="A18">
            <v>2022</v>
          </cell>
          <cell r="B18">
            <v>25351.52054853013</v>
          </cell>
          <cell r="C18">
            <v>23574.361372520114</v>
          </cell>
          <cell r="D18">
            <v>1777.1591760100171</v>
          </cell>
          <cell r="E18">
            <v>1122.4374990916999</v>
          </cell>
          <cell r="F18">
            <v>713.99823998954901</v>
          </cell>
          <cell r="G18">
            <v>38.53991940451391</v>
          </cell>
          <cell r="H18">
            <v>0.86266039619835444</v>
          </cell>
          <cell r="I18">
            <v>34.82410609368435</v>
          </cell>
          <cell r="J18">
            <v>212.42585824101712</v>
          </cell>
          <cell r="K18">
            <v>193.9675400811299</v>
          </cell>
          <cell r="L18">
            <v>4.4638983022409695</v>
          </cell>
          <cell r="M18">
            <v>226.94216520075307</v>
          </cell>
          <cell r="N18">
            <v>193.9675400811299</v>
          </cell>
          <cell r="O18">
            <v>33305.754201277872</v>
          </cell>
          <cell r="P18">
            <v>28600.561600617679</v>
          </cell>
          <cell r="Q18">
            <v>4705.1926006601934</v>
          </cell>
          <cell r="R18">
            <v>1838.7342250654754</v>
          </cell>
          <cell r="S18">
            <v>0</v>
          </cell>
          <cell r="T18">
            <v>411.2986832272843</v>
          </cell>
          <cell r="U18">
            <v>117.62777864822552</v>
          </cell>
          <cell r="V18">
            <v>-4743.8158732396296</v>
          </cell>
          <cell r="W18">
            <v>-1774.5478661384877</v>
          </cell>
          <cell r="X18">
            <v>1620.3271685416569</v>
          </cell>
          <cell r="Z18">
            <v>2022</v>
          </cell>
          <cell r="AA18">
            <v>-412.4668268358576</v>
          </cell>
          <cell r="AB18">
            <v>0</v>
          </cell>
          <cell r="AC18">
            <v>-14675.204664018076</v>
          </cell>
        </row>
        <row r="19">
          <cell r="A19">
            <v>2023</v>
          </cell>
          <cell r="B19">
            <v>26496.069498564833</v>
          </cell>
          <cell r="C19">
            <v>24640.386800504661</v>
          </cell>
          <cell r="D19">
            <v>1855.6826980601729</v>
          </cell>
          <cell r="E19">
            <v>1176.5452946466648</v>
          </cell>
          <cell r="F19">
            <v>699.79754259881668</v>
          </cell>
          <cell r="G19">
            <v>37.93211144518056</v>
          </cell>
          <cell r="H19">
            <v>0.87775695313182567</v>
          </cell>
          <cell r="I19">
            <v>36.396315302560957</v>
          </cell>
          <cell r="J19">
            <v>222.04382648967282</v>
          </cell>
          <cell r="K19">
            <v>197.36197203254969</v>
          </cell>
          <cell r="L19">
            <v>4.6660094411187494</v>
          </cell>
          <cell r="M19">
            <v>237.21738572831012</v>
          </cell>
          <cell r="N19">
            <v>197.36197203254969</v>
          </cell>
          <cell r="O19">
            <v>34425.351421677624</v>
          </cell>
          <cell r="P19">
            <v>29609.50095117895</v>
          </cell>
          <cell r="Q19">
            <v>4815.8504704986735</v>
          </cell>
          <cell r="R19">
            <v>1812.5736451145071</v>
          </cell>
          <cell r="S19">
            <v>0</v>
          </cell>
          <cell r="T19">
            <v>418.49641018376178</v>
          </cell>
          <cell r="U19">
            <v>119.68626477456947</v>
          </cell>
          <cell r="V19">
            <v>-4713.8494818077816</v>
          </cell>
          <cell r="W19">
            <v>-1846.615023242256</v>
          </cell>
          <cell r="X19">
            <v>1808.5183056920637</v>
          </cell>
          <cell r="Z19">
            <v>2023</v>
          </cell>
          <cell r="AA19">
            <v>-480.7963928048926</v>
          </cell>
          <cell r="AB19">
            <v>0</v>
          </cell>
          <cell r="AC19">
            <v>-16571.557630416406</v>
          </cell>
        </row>
        <row r="20">
          <cell r="A20">
            <v>2024</v>
          </cell>
          <cell r="B20">
            <v>27686.389124013356</v>
          </cell>
          <cell r="C20">
            <v>25749.120523922196</v>
          </cell>
          <cell r="D20">
            <v>1937.2686000911606</v>
          </cell>
          <cell r="E20">
            <v>1232.998479221648</v>
          </cell>
          <cell r="F20">
            <v>682.79352871651929</v>
          </cell>
          <cell r="G20">
            <v>37.165274250173667</v>
          </cell>
          <cell r="H20">
            <v>0.89311769981163269</v>
          </cell>
          <cell r="I20">
            <v>38.031397381470711</v>
          </cell>
          <cell r="J20">
            <v>232.04787589265206</v>
          </cell>
          <cell r="K20">
            <v>200.81580654311932</v>
          </cell>
          <cell r="L20">
            <v>4.8762336554176802</v>
          </cell>
          <cell r="M20">
            <v>247.90507060380909</v>
          </cell>
          <cell r="N20">
            <v>200.81580654311932</v>
          </cell>
          <cell r="O20">
            <v>35631.243785253748</v>
          </cell>
          <cell r="P20">
            <v>30696.838730597257</v>
          </cell>
          <cell r="Q20">
            <v>4934.4050546564904</v>
          </cell>
          <cell r="R20">
            <v>1832.3717790952726</v>
          </cell>
          <cell r="S20">
            <v>0</v>
          </cell>
          <cell r="T20">
            <v>425.82009736197762</v>
          </cell>
          <cell r="U20">
            <v>121.78077440812444</v>
          </cell>
          <cell r="V20">
            <v>-4679.1829177013387</v>
          </cell>
          <cell r="W20">
            <v>-1920.0627269150407</v>
          </cell>
          <cell r="X20">
            <v>2048.1230791944736</v>
          </cell>
          <cell r="Z20">
            <v>2024</v>
          </cell>
          <cell r="AA20">
            <v>-542.92565686651801</v>
          </cell>
          <cell r="AB20">
            <v>0</v>
          </cell>
          <cell r="AC20">
            <v>-18199.259313791354</v>
          </cell>
        </row>
        <row r="21">
          <cell r="A21">
            <v>2025</v>
          </cell>
          <cell r="B21">
            <v>28803.407760587885</v>
          </cell>
          <cell r="C21">
            <v>26793.270539027613</v>
          </cell>
          <cell r="D21">
            <v>2010.1372215602705</v>
          </cell>
          <cell r="E21">
            <v>1289.2554157944326</v>
          </cell>
          <cell r="F21">
            <v>661.44031256117921</v>
          </cell>
          <cell r="G21">
            <v>36.153005443818039</v>
          </cell>
          <cell r="H21">
            <v>0.90874725955833635</v>
          </cell>
          <cell r="I21">
            <v>39.565789586239255</v>
          </cell>
          <cell r="J21">
            <v>241.46218674600885</v>
          </cell>
          <cell r="K21">
            <v>204.33008315762393</v>
          </cell>
          <cell r="L21">
            <v>5.0740651557022991</v>
          </cell>
          <cell r="M21">
            <v>257.9627166296977</v>
          </cell>
          <cell r="N21">
            <v>204.33008315762393</v>
          </cell>
          <cell r="O21">
            <v>36876.908940388013</v>
          </cell>
          <cell r="P21">
            <v>31823.776818121216</v>
          </cell>
          <cell r="Q21">
            <v>5053.1321222667975</v>
          </cell>
          <cell r="R21">
            <v>1867.6408903502283</v>
          </cell>
          <cell r="S21">
            <v>0</v>
          </cell>
          <cell r="T21">
            <v>433.27194906581224</v>
          </cell>
          <cell r="U21">
            <v>123.91193796026663</v>
          </cell>
          <cell r="V21">
            <v>-4747.1473705587341</v>
          </cell>
          <cell r="W21">
            <v>-1998.7441609302118</v>
          </cell>
          <cell r="X21">
            <v>2339.7274879654433</v>
          </cell>
          <cell r="Z21">
            <v>2025</v>
          </cell>
          <cell r="AA21">
            <v>-596.25323326808973</v>
          </cell>
          <cell r="AB21">
            <v>0</v>
          </cell>
          <cell r="AC21">
            <v>-19563.102807923467</v>
          </cell>
        </row>
        <row r="22">
          <cell r="A22">
            <v>2026</v>
          </cell>
          <cell r="B22">
            <v>30031.670699902286</v>
          </cell>
          <cell r="C22">
            <v>27935.806182271899</v>
          </cell>
          <cell r="D22">
            <v>2095.8645176303858</v>
          </cell>
          <cell r="E22">
            <v>1346.8269874611913</v>
          </cell>
          <cell r="F22">
            <v>636.52174580289147</v>
          </cell>
          <cell r="G22">
            <v>34.935367412670161</v>
          </cell>
          <cell r="H22">
            <v>0.92465033660060725</v>
          </cell>
          <cell r="I22">
            <v>41.252992483112642</v>
          </cell>
          <cell r="J22">
            <v>251.77966549473823</v>
          </cell>
          <cell r="K22">
            <v>207.90585961288235</v>
          </cell>
          <cell r="L22">
            <v>5.2908757467067389</v>
          </cell>
          <cell r="M22">
            <v>268.98524931963408</v>
          </cell>
          <cell r="N22">
            <v>207.90585961288235</v>
          </cell>
          <cell r="O22">
            <v>38282.55492821095</v>
          </cell>
          <cell r="P22">
            <v>33099.951398652178</v>
          </cell>
          <cell r="Q22">
            <v>5182.6035295587717</v>
          </cell>
          <cell r="R22">
            <v>1931.2070785141839</v>
          </cell>
          <cell r="S22">
            <v>0</v>
          </cell>
          <cell r="T22">
            <v>440.85420817446396</v>
          </cell>
          <cell r="U22">
            <v>126.08039687457131</v>
          </cell>
          <cell r="V22">
            <v>-4838.0647194252342</v>
          </cell>
          <cell r="W22">
            <v>-2081.6384996851029</v>
          </cell>
          <cell r="X22">
            <v>2637.8120650240012</v>
          </cell>
          <cell r="Z22">
            <v>2026</v>
          </cell>
          <cell r="AA22">
            <v>-640.93615574459318</v>
          </cell>
          <cell r="AB22">
            <v>0</v>
          </cell>
          <cell r="AC22">
            <v>-20718.719101877188</v>
          </cell>
        </row>
        <row r="23">
          <cell r="A23">
            <v>2027</v>
          </cell>
          <cell r="B23">
            <v>31263.363452713402</v>
          </cell>
          <cell r="C23">
            <v>29083.393394241368</v>
          </cell>
          <cell r="D23">
            <v>2179.970058472034</v>
          </cell>
          <cell r="E23">
            <v>1406.2732370337535</v>
          </cell>
          <cell r="F23">
            <v>608.16683845396039</v>
          </cell>
          <cell r="G23">
            <v>33.517044275131767</v>
          </cell>
          <cell r="H23">
            <v>0.94083171749111794</v>
          </cell>
          <cell r="I23">
            <v>42.944906741928307</v>
          </cell>
          <cell r="J23">
            <v>262.13970724582202</v>
          </cell>
          <cell r="K23">
            <v>211.54421215610782</v>
          </cell>
          <cell r="L23">
            <v>5.5085807528992428</v>
          </cell>
          <cell r="M23">
            <v>280.05325359194626</v>
          </cell>
          <cell r="N23">
            <v>211.54421215610782</v>
          </cell>
          <cell r="O23">
            <v>39796.857305291771</v>
          </cell>
          <cell r="P23">
            <v>34478.284769339203</v>
          </cell>
          <cell r="Q23">
            <v>5318.5725359525677</v>
          </cell>
          <cell r="R23">
            <v>1998.1728967122665</v>
          </cell>
          <cell r="S23">
            <v>0</v>
          </cell>
          <cell r="T23">
            <v>448.56915681751713</v>
          </cell>
          <cell r="U23">
            <v>128.28680381987633</v>
          </cell>
          <cell r="V23">
            <v>-5032.7390238744629</v>
          </cell>
          <cell r="W23">
            <v>-2173.93743734072</v>
          </cell>
          <cell r="X23">
            <v>2967.8452847992098</v>
          </cell>
          <cell r="Z23">
            <v>2027</v>
          </cell>
          <cell r="AA23">
            <v>-678.79703457525193</v>
          </cell>
          <cell r="AB23">
            <v>0</v>
          </cell>
          <cell r="AC23">
            <v>-21693.215478259863</v>
          </cell>
        </row>
        <row r="24">
          <cell r="A24">
            <v>2028</v>
          </cell>
          <cell r="B24">
            <v>32361.828205947186</v>
          </cell>
          <cell r="C24">
            <v>30107.179245937506</v>
          </cell>
          <cell r="D24">
            <v>2254.6489600096797</v>
          </cell>
          <cell r="E24">
            <v>1460.0566351170098</v>
          </cell>
          <cell r="F24">
            <v>631.42636558391609</v>
          </cell>
          <cell r="G24">
            <v>34.942119312885303</v>
          </cell>
          <cell r="H24">
            <v>0.95729627254721261</v>
          </cell>
          <cell r="I24">
            <v>44.453812412243373</v>
          </cell>
          <cell r="J24">
            <v>271.38529500454911</v>
          </cell>
          <cell r="K24">
            <v>215.24623586883973</v>
          </cell>
          <cell r="L24">
            <v>5.7028667209124944</v>
          </cell>
          <cell r="M24">
            <v>289.93064668284995</v>
          </cell>
          <cell r="N24">
            <v>215.24623586883973</v>
          </cell>
          <cell r="O24">
            <v>41396.607052231127</v>
          </cell>
          <cell r="P24">
            <v>35932.705457658005</v>
          </cell>
          <cell r="Q24">
            <v>5463.9015945731226</v>
          </cell>
          <cell r="R24">
            <v>2075.6891558929156</v>
          </cell>
          <cell r="S24">
            <v>0</v>
          </cell>
          <cell r="T24">
            <v>456.41911706182373</v>
          </cell>
          <cell r="U24">
            <v>130.53182288672417</v>
          </cell>
          <cell r="V24">
            <v>-5387.0468865983567</v>
          </cell>
          <cell r="W24">
            <v>-2269.955521726627</v>
          </cell>
          <cell r="X24">
            <v>3301.9233504599028</v>
          </cell>
          <cell r="Z24">
            <v>2028</v>
          </cell>
          <cell r="AA24">
            <v>-710.72397210648933</v>
          </cell>
          <cell r="AB24">
            <v>0</v>
          </cell>
          <cell r="AC24">
            <v>-22611.00743574525</v>
          </cell>
        </row>
        <row r="25">
          <cell r="A25">
            <v>2029</v>
          </cell>
          <cell r="B25">
            <v>33492.14589286843</v>
          </cell>
          <cell r="C25">
            <v>31160.727412821743</v>
          </cell>
          <cell r="D25">
            <v>2331.4184800466919</v>
          </cell>
          <cell r="E25">
            <v>1515.5951162364393</v>
          </cell>
          <cell r="F25">
            <v>655.44492648670655</v>
          </cell>
          <cell r="G25">
            <v>36.419920572265617</v>
          </cell>
          <cell r="H25">
            <v>0.97404895731678887</v>
          </cell>
          <cell r="I25">
            <v>46.006472852218273</v>
          </cell>
          <cell r="J25">
            <v>280.9005519900482</v>
          </cell>
          <cell r="K25">
            <v>219.01304499654444</v>
          </cell>
          <cell r="L25">
            <v>5.9028194943397478</v>
          </cell>
          <cell r="M25">
            <v>300.0961370831792</v>
          </cell>
          <cell r="N25">
            <v>219.01304499654444</v>
          </cell>
          <cell r="O25">
            <v>43026.239669041162</v>
          </cell>
          <cell r="P25">
            <v>37408.013346319756</v>
          </cell>
          <cell r="Q25">
            <v>5618.2263227214062</v>
          </cell>
          <cell r="R25">
            <v>2172.8873458448575</v>
          </cell>
          <cell r="S25">
            <v>0</v>
          </cell>
          <cell r="T25">
            <v>464.40645161040567</v>
          </cell>
          <cell r="U25">
            <v>132.81612978724186</v>
          </cell>
          <cell r="V25">
            <v>-5717.2812922193625</v>
          </cell>
          <cell r="W25">
            <v>-2365.7044444594203</v>
          </cell>
          <cell r="X25">
            <v>3636.7060924453499</v>
          </cell>
          <cell r="Z25">
            <v>2029</v>
          </cell>
          <cell r="AA25">
            <v>-740.79313111360443</v>
          </cell>
          <cell r="AB25">
            <v>0</v>
          </cell>
          <cell r="AC25">
            <v>-23468.742138235779</v>
          </cell>
        </row>
        <row r="26">
          <cell r="A26">
            <v>2030</v>
          </cell>
          <cell r="B26">
            <v>34661.868282150492</v>
          </cell>
          <cell r="C26">
            <v>32251.069448482453</v>
          </cell>
          <cell r="D26">
            <v>2410.7988336680419</v>
          </cell>
          <cell r="E26">
            <v>1573.2462023130083</v>
          </cell>
          <cell r="F26">
            <v>680.37710765301267</v>
          </cell>
          <cell r="G26">
            <v>37.959589179427546</v>
          </cell>
          <cell r="H26">
            <v>0.99109481406983269</v>
          </cell>
          <cell r="I26">
            <v>47.613261545880214</v>
          </cell>
          <cell r="J26">
            <v>290.7489419971759</v>
          </cell>
          <cell r="K26">
            <v>222.84577328398399</v>
          </cell>
          <cell r="L26">
            <v>6.1097726957844847</v>
          </cell>
          <cell r="M26">
            <v>310.6175254417621</v>
          </cell>
          <cell r="N26">
            <v>222.84577328398399</v>
          </cell>
          <cell r="O26">
            <v>44685.011629470231</v>
          </cell>
          <cell r="P26">
            <v>38905.472719405618</v>
          </cell>
          <cell r="Q26">
            <v>5779.5389100646134</v>
          </cell>
          <cell r="R26">
            <v>2286.7452087277666</v>
          </cell>
          <cell r="S26">
            <v>0</v>
          </cell>
          <cell r="T26">
            <v>472.53356451358781</v>
          </cell>
          <cell r="U26">
            <v>135.14041205851859</v>
          </cell>
          <cell r="V26">
            <v>-6017.6436704074877</v>
          </cell>
          <cell r="W26">
            <v>-2461.353991092391</v>
          </cell>
          <cell r="X26">
            <v>3970.6022182529578</v>
          </cell>
          <cell r="Z26">
            <v>2030</v>
          </cell>
          <cell r="AA26">
            <v>-768.89466430395032</v>
          </cell>
          <cell r="AB26">
            <v>0</v>
          </cell>
          <cell r="AC26">
            <v>-24237.359666099026</v>
          </cell>
        </row>
        <row r="27">
          <cell r="A27">
            <v>2031</v>
          </cell>
          <cell r="B27">
            <v>35865.220710789938</v>
          </cell>
          <cell r="C27">
            <v>33372.838187397712</v>
          </cell>
          <cell r="D27">
            <v>2492.3825233922225</v>
          </cell>
          <cell r="E27">
            <v>1632.7649694545976</v>
          </cell>
          <cell r="F27">
            <v>706.11702930187619</v>
          </cell>
          <cell r="G27">
            <v>39.555815496212034</v>
          </cell>
          <cell r="H27">
            <v>1.0084389733160548</v>
          </cell>
          <cell r="I27">
            <v>49.266246129696917</v>
          </cell>
          <cell r="J27">
            <v>300.88216412924561</v>
          </cell>
          <cell r="K27">
            <v>226.74557431645371</v>
          </cell>
          <cell r="L27">
            <v>6.3227113344517916</v>
          </cell>
          <cell r="M27">
            <v>321.44321017785916</v>
          </cell>
          <cell r="N27">
            <v>226.74557431645371</v>
          </cell>
          <cell r="O27">
            <v>46400.049245166148</v>
          </cell>
          <cell r="P27">
            <v>40450.63347578387</v>
          </cell>
          <cell r="Q27">
            <v>5949.4157693822781</v>
          </cell>
          <cell r="R27">
            <v>2388.236936379737</v>
          </cell>
          <cell r="S27">
            <v>0</v>
          </cell>
          <cell r="T27">
            <v>480.80290189257562</v>
          </cell>
          <cell r="U27">
            <v>137.50536926954268</v>
          </cell>
          <cell r="V27">
            <v>-6350.4257045170452</v>
          </cell>
          <cell r="W27">
            <v>-2561.8204927890174</v>
          </cell>
          <cell r="X27">
            <v>4341.7780223391273</v>
          </cell>
          <cell r="Z27">
            <v>2031</v>
          </cell>
          <cell r="AA27">
            <v>-794.07649606056998</v>
          </cell>
          <cell r="AB27">
            <v>0</v>
          </cell>
          <cell r="AC27">
            <v>-24904.928774879569</v>
          </cell>
        </row>
        <row r="28">
          <cell r="A28">
            <v>2032</v>
          </cell>
          <cell r="B28">
            <v>37091.78814113752</v>
          </cell>
          <cell r="C28">
            <v>34516.353708028357</v>
          </cell>
          <cell r="D28">
            <v>2575.4344331091638</v>
          </cell>
          <cell r="E28">
            <v>1693.6914636685985</v>
          </cell>
          <cell r="F28">
            <v>732.46574492140178</v>
          </cell>
          <cell r="G28">
            <v>41.197959239645698</v>
          </cell>
          <cell r="H28">
            <v>1.0260866553490859</v>
          </cell>
          <cell r="I28">
            <v>50.951119991354055</v>
          </cell>
          <cell r="J28">
            <v>311.21295793850976</v>
          </cell>
          <cell r="K28">
            <v>230.71362186699167</v>
          </cell>
          <cell r="L28">
            <v>6.5398017269672506</v>
          </cell>
          <cell r="M28">
            <v>332.47996782464662</v>
          </cell>
          <cell r="N28">
            <v>230.71362186699167</v>
          </cell>
          <cell r="O28">
            <v>48166.609429069606</v>
          </cell>
          <cell r="P28">
            <v>42039.067379155094</v>
          </cell>
          <cell r="Q28">
            <v>6127.5420499145112</v>
          </cell>
          <cell r="R28">
            <v>2461.7776915553882</v>
          </cell>
          <cell r="S28">
            <v>0</v>
          </cell>
          <cell r="T28">
            <v>489.21695267569572</v>
          </cell>
          <cell r="U28">
            <v>139.91171323175968</v>
          </cell>
          <cell r="V28">
            <v>-6737.5670959669733</v>
          </cell>
          <cell r="W28">
            <v>-2668.1839536695061</v>
          </cell>
          <cell r="X28">
            <v>4768.6340074806321</v>
          </cell>
          <cell r="Z28">
            <v>2032</v>
          </cell>
          <cell r="AA28">
            <v>-815.94772898699262</v>
          </cell>
          <cell r="AB28">
            <v>0</v>
          </cell>
          <cell r="AC28">
            <v>-25458.018188440365</v>
          </cell>
        </row>
        <row r="29">
          <cell r="A29">
            <v>2033</v>
          </cell>
          <cell r="B29">
            <v>38348.747587165693</v>
          </cell>
          <cell r="C29">
            <v>35688.28882847826</v>
          </cell>
          <cell r="D29">
            <v>2660.4587586874304</v>
          </cell>
          <cell r="E29">
            <v>1756.3661436695331</v>
          </cell>
          <cell r="F29">
            <v>759.57048878938906</v>
          </cell>
          <cell r="G29">
            <v>42.894749296405941</v>
          </cell>
          <cell r="H29">
            <v>1.044043171817695</v>
          </cell>
          <cell r="I29">
            <v>52.677741833233348</v>
          </cell>
          <cell r="J29">
            <v>321.8016432904173</v>
          </cell>
          <cell r="K29">
            <v>234.75111024966404</v>
          </cell>
          <cell r="L29">
            <v>6.7623114296782791</v>
          </cell>
          <cell r="M29">
            <v>343.79224025837709</v>
          </cell>
          <cell r="N29">
            <v>234.75111024966404</v>
          </cell>
          <cell r="O29">
            <v>49968.958568356327</v>
          </cell>
          <cell r="P29">
            <v>43655.911871305798</v>
          </cell>
          <cell r="Q29">
            <v>6313.0466970505295</v>
          </cell>
          <cell r="R29">
            <v>2529.2086259922748</v>
          </cell>
          <cell r="S29">
            <v>0</v>
          </cell>
          <cell r="T29">
            <v>497.77824934752044</v>
          </cell>
          <cell r="U29">
            <v>142.36016821331549</v>
          </cell>
          <cell r="V29">
            <v>-7133.815891537095</v>
          </cell>
          <cell r="W29">
            <v>-2777.0716193130543</v>
          </cell>
          <cell r="X29">
            <v>5253.6967939193019</v>
          </cell>
          <cell r="Z29">
            <v>2033</v>
          </cell>
          <cell r="AA29">
            <v>-834.0683208987781</v>
          </cell>
          <cell r="AB29">
            <v>0</v>
          </cell>
          <cell r="AC29">
            <v>-25841.811513790326</v>
          </cell>
        </row>
        <row r="30">
          <cell r="A30">
            <v>2034</v>
          </cell>
          <cell r="B30">
            <v>39664.016288464576</v>
          </cell>
          <cell r="C30">
            <v>36914.640195906097</v>
          </cell>
          <cell r="D30">
            <v>2749.376092558482</v>
          </cell>
          <cell r="E30">
            <v>1822.0863789432028</v>
          </cell>
          <cell r="F30">
            <v>787.99233183426372</v>
          </cell>
          <cell r="G30">
            <v>44.678512317357772</v>
          </cell>
          <cell r="H30">
            <v>1.0623139273245048</v>
          </cell>
          <cell r="I30">
            <v>54.484460160367</v>
          </cell>
          <cell r="J30">
            <v>332.88263690478647</v>
          </cell>
          <cell r="K30">
            <v>238.85925467903317</v>
          </cell>
          <cell r="L30">
            <v>6.9951664549182082</v>
          </cell>
          <cell r="M30">
            <v>355.63046327060306</v>
          </cell>
          <cell r="N30">
            <v>238.85925467903317</v>
          </cell>
          <cell r="O30">
            <v>51831.598982520569</v>
          </cell>
          <cell r="P30">
            <v>45325.736253952069</v>
          </cell>
          <cell r="Q30">
            <v>6505.8627285684997</v>
          </cell>
          <cell r="R30">
            <v>2605.1187020723833</v>
          </cell>
          <cell r="S30">
            <v>0</v>
          </cell>
          <cell r="T30">
            <v>506.48936871110209</v>
          </cell>
          <cell r="U30">
            <v>144.85147115704851</v>
          </cell>
          <cell r="V30">
            <v>-7519.2534945801381</v>
          </cell>
          <cell r="W30">
            <v>-2888.9707330707233</v>
          </cell>
          <cell r="X30">
            <v>5834.3307133235785</v>
          </cell>
          <cell r="Z30">
            <v>2034</v>
          </cell>
          <cell r="AA30">
            <v>-846.64234972055624</v>
          </cell>
          <cell r="AB30">
            <v>0</v>
          </cell>
          <cell r="AC30">
            <v>-25950.071456637674</v>
          </cell>
        </row>
        <row r="31">
          <cell r="A31">
            <v>2035</v>
          </cell>
          <cell r="B31">
            <v>41052.913175055699</v>
          </cell>
          <cell r="C31">
            <v>38209.674401150114</v>
          </cell>
          <cell r="D31">
            <v>2843.2387739055835</v>
          </cell>
          <cell r="E31">
            <v>1891.5843247253995</v>
          </cell>
          <cell r="F31">
            <v>818.04784883015498</v>
          </cell>
          <cell r="G31">
            <v>46.568165769187615</v>
          </cell>
          <cell r="H31">
            <v>1.0809044210526837</v>
          </cell>
          <cell r="I31">
            <v>56.392317814871333</v>
          </cell>
          <cell r="J31">
            <v>344.58473197360439</v>
          </cell>
          <cell r="K31">
            <v>243.03929163591627</v>
          </cell>
          <cell r="L31">
            <v>7.241073251496104</v>
          </cell>
          <cell r="M31">
            <v>368.13223124881904</v>
          </cell>
          <cell r="N31">
            <v>243.03929163591627</v>
          </cell>
          <cell r="O31">
            <v>53745.164435124141</v>
          </cell>
          <cell r="P31">
            <v>47040.299532158249</v>
          </cell>
          <cell r="Q31">
            <v>6704.8649029658918</v>
          </cell>
          <cell r="R31">
            <v>2724.7250588941329</v>
          </cell>
          <cell r="S31">
            <v>0</v>
          </cell>
          <cell r="T31">
            <v>515.35293266354643</v>
          </cell>
          <cell r="U31">
            <v>147.38637190229687</v>
          </cell>
          <cell r="V31">
            <v>-7832.8983702032056</v>
          </cell>
          <cell r="W31">
            <v>-2999.7641866090216</v>
          </cell>
          <cell r="X31">
            <v>6398.2100877050361</v>
          </cell>
          <cell r="Z31">
            <v>2035</v>
          </cell>
          <cell r="AA31">
            <v>-850.18921609809252</v>
          </cell>
          <cell r="AB31">
            <v>0</v>
          </cell>
          <cell r="AC31">
            <v>-25722.879474542286</v>
          </cell>
        </row>
        <row r="32">
          <cell r="A32">
            <v>2036</v>
          </cell>
          <cell r="B32">
            <v>42567.779806501188</v>
          </cell>
          <cell r="C32">
            <v>39619.526054040463</v>
          </cell>
          <cell r="D32">
            <v>2948.2537524607219</v>
          </cell>
          <cell r="E32">
            <v>1965.2411050627466</v>
          </cell>
          <cell r="F32">
            <v>849.90191897909619</v>
          </cell>
          <cell r="G32">
            <v>48.574244489665034</v>
          </cell>
          <cell r="H32">
            <v>1.0998202484211057</v>
          </cell>
          <cell r="I32">
            <v>58.47321375916998</v>
          </cell>
          <cell r="J32">
            <v>357.3309729579301</v>
          </cell>
          <cell r="K32">
            <v>247.29247923954483</v>
          </cell>
          <cell r="L32">
            <v>7.5089216385099391</v>
          </cell>
          <cell r="M32">
            <v>381.74949776762236</v>
          </cell>
          <cell r="N32">
            <v>247.29247923954483</v>
          </cell>
          <cell r="O32">
            <v>55704.625813488463</v>
          </cell>
          <cell r="P32">
            <v>48795.983522569833</v>
          </cell>
          <cell r="Q32">
            <v>6908.6422909186294</v>
          </cell>
          <cell r="R32">
            <v>2877.4272764030752</v>
          </cell>
          <cell r="S32">
            <v>0</v>
          </cell>
          <cell r="T32">
            <v>524.37160898515856</v>
          </cell>
          <cell r="U32">
            <v>149.96563341058709</v>
          </cell>
          <cell r="V32">
            <v>-8027.3752736120296</v>
          </cell>
          <cell r="W32">
            <v>-3107.2848941489301</v>
          </cell>
          <cell r="X32">
            <v>6902.6573280776147</v>
          </cell>
          <cell r="Z32">
            <v>2036</v>
          </cell>
          <cell r="AA32">
            <v>-842.7458387846923</v>
          </cell>
          <cell r="AB32">
            <v>0</v>
          </cell>
          <cell r="AC32">
            <v>-25104.524458698295</v>
          </cell>
        </row>
        <row r="33">
          <cell r="A33">
            <v>2037</v>
          </cell>
          <cell r="B33">
            <v>44156.41460984623</v>
          </cell>
          <cell r="C33">
            <v>41098.046457333301</v>
          </cell>
          <cell r="D33">
            <v>3058.3681525129305</v>
          </cell>
          <cell r="E33">
            <v>2042.5794740992133</v>
          </cell>
          <cell r="F33">
            <v>883.34815218354947</v>
          </cell>
          <cell r="G33">
            <v>50.686129623178431</v>
          </cell>
          <cell r="H33">
            <v>1.1190671027684751</v>
          </cell>
          <cell r="I33">
            <v>60.655441323386626</v>
          </cell>
          <cell r="J33">
            <v>370.69866736588591</v>
          </cell>
          <cell r="K33">
            <v>251.62009762623688</v>
          </cell>
          <cell r="L33">
            <v>7.7898291931111618</v>
          </cell>
          <cell r="M33">
            <v>396.03068527371914</v>
          </cell>
          <cell r="N33">
            <v>251.62009762623688</v>
          </cell>
          <cell r="O33">
            <v>57693.93108808581</v>
          </cell>
          <cell r="P33">
            <v>50578.204956364825</v>
          </cell>
          <cell r="Q33">
            <v>7115.726131720985</v>
          </cell>
          <cell r="R33">
            <v>3026.561258916021</v>
          </cell>
          <cell r="S33">
            <v>0</v>
          </cell>
          <cell r="T33">
            <v>533.54811214239885</v>
          </cell>
          <cell r="U33">
            <v>152.59003199527237</v>
          </cell>
          <cell r="V33">
            <v>-8176.2472878438566</v>
          </cell>
          <cell r="W33">
            <v>-3216.1647327344062</v>
          </cell>
          <cell r="X33">
            <v>7362.0480592762351</v>
          </cell>
          <cell r="Z33">
            <v>2037</v>
          </cell>
          <cell r="AA33">
            <v>-822.48698257810361</v>
          </cell>
          <cell r="AB33">
            <v>0</v>
          </cell>
          <cell r="AC33">
            <v>-24066.932482743363</v>
          </cell>
        </row>
        <row r="34">
          <cell r="A34">
            <v>2038</v>
          </cell>
          <cell r="B34">
            <v>45831.989391667637</v>
          </cell>
          <cell r="C34">
            <v>42657.500267487485</v>
          </cell>
          <cell r="D34">
            <v>3174.4891241801488</v>
          </cell>
          <cell r="E34">
            <v>2124.229545996855</v>
          </cell>
          <cell r="F34">
            <v>918.65904144223896</v>
          </cell>
          <cell r="G34">
            <v>52.920601790927691</v>
          </cell>
          <cell r="H34">
            <v>1.1386507770669234</v>
          </cell>
          <cell r="I34">
            <v>62.957093954373832</v>
          </cell>
          <cell r="J34">
            <v>384.79856119370913</v>
          </cell>
          <cell r="K34">
            <v>256.02344933469607</v>
          </cell>
          <cell r="L34">
            <v>8.0861231219246026</v>
          </cell>
          <cell r="M34">
            <v>411.09410768793572</v>
          </cell>
          <cell r="N34">
            <v>256.02344933469607</v>
          </cell>
          <cell r="O34">
            <v>59713.772110024125</v>
          </cell>
          <cell r="P34">
            <v>52389.980823348546</v>
          </cell>
          <cell r="Q34">
            <v>7323.7912866755796</v>
          </cell>
          <cell r="R34">
            <v>3131.4380984246613</v>
          </cell>
          <cell r="S34">
            <v>0</v>
          </cell>
          <cell r="T34">
            <v>542.88520410489082</v>
          </cell>
          <cell r="U34">
            <v>155.26035755518964</v>
          </cell>
          <cell r="V34">
            <v>-8306.7946710027463</v>
          </cell>
          <cell r="W34">
            <v>-3330.1153176673979</v>
          </cell>
          <cell r="X34">
            <v>7819.0252769105409</v>
          </cell>
          <cell r="Z34">
            <v>2038</v>
          </cell>
          <cell r="AA34">
            <v>-788.49287546588005</v>
          </cell>
          <cell r="AB34">
            <v>0</v>
          </cell>
          <cell r="AC34">
            <v>-22578.669230665848</v>
          </cell>
        </row>
        <row r="35">
          <cell r="A35">
            <v>2039</v>
          </cell>
          <cell r="B35">
            <v>47561.974118311948</v>
          </cell>
          <cell r="C35">
            <v>44267.610112247705</v>
          </cell>
          <cell r="D35">
            <v>3294.3640060642406</v>
          </cell>
          <cell r="E35">
            <v>2208.7038673216935</v>
          </cell>
          <cell r="F35">
            <v>955.19136629586103</v>
          </cell>
          <cell r="G35">
            <v>55.241730217913663</v>
          </cell>
          <cell r="H35">
            <v>1.1585771656655945</v>
          </cell>
          <cell r="I35">
            <v>65.333486784373449</v>
          </cell>
          <cell r="J35">
            <v>399.35769964269713</v>
          </cell>
          <cell r="K35">
            <v>260.50385969805325</v>
          </cell>
          <cell r="L35">
            <v>8.3920675768166753</v>
          </cell>
          <cell r="M35">
            <v>426.64815760648224</v>
          </cell>
          <cell r="N35">
            <v>260.50385969805325</v>
          </cell>
          <cell r="O35">
            <v>61800.018152528864</v>
          </cell>
          <cell r="P35">
            <v>54267.41344873987</v>
          </cell>
          <cell r="Q35">
            <v>7532.6047037889948</v>
          </cell>
          <cell r="R35">
            <v>3163.8111941096595</v>
          </cell>
          <cell r="S35">
            <v>0</v>
          </cell>
          <cell r="T35">
            <v>552.38569517672647</v>
          </cell>
          <cell r="U35">
            <v>157.97741381240547</v>
          </cell>
          <cell r="V35">
            <v>-8517.865311697853</v>
          </cell>
          <cell r="W35">
            <v>-3454.7522644435194</v>
          </cell>
          <cell r="X35">
            <v>8389.7094975298278</v>
          </cell>
          <cell r="Z35">
            <v>2039</v>
          </cell>
          <cell r="AA35">
            <v>-739.73365066969052</v>
          </cell>
          <cell r="AB35">
            <v>0</v>
          </cell>
          <cell r="AC35">
            <v>-20575.884441830778</v>
          </cell>
        </row>
        <row r="36">
          <cell r="A36">
            <v>2040</v>
          </cell>
          <cell r="B36">
            <v>49337.910450026255</v>
          </cell>
          <cell r="C36">
            <v>45920.505415189706</v>
          </cell>
          <cell r="D36">
            <v>3417.405034836549</v>
          </cell>
          <cell r="E36">
            <v>2295.623255656868</v>
          </cell>
          <cell r="F36">
            <v>992.78115380445763</v>
          </cell>
          <cell r="G36">
            <v>57.640825695820268</v>
          </cell>
          <cell r="H36">
            <v>1.1788522660647425</v>
          </cell>
          <cell r="I36">
            <v>67.773001018356297</v>
          </cell>
          <cell r="J36">
            <v>414.30517082924473</v>
          </cell>
          <cell r="K36">
            <v>265.06267724276921</v>
          </cell>
          <cell r="L36">
            <v>8.7061724217019947</v>
          </cell>
          <cell r="M36">
            <v>442.61707732011803</v>
          </cell>
          <cell r="N36">
            <v>265.06267724276921</v>
          </cell>
          <cell r="O36">
            <v>63939.585489518722</v>
          </cell>
          <cell r="P36">
            <v>56199.088874300774</v>
          </cell>
          <cell r="Q36">
            <v>7740.4966152179477</v>
          </cell>
          <cell r="R36">
            <v>3179.9794504865813</v>
          </cell>
          <cell r="S36">
            <v>0</v>
          </cell>
          <cell r="T36">
            <v>562.05244484231923</v>
          </cell>
          <cell r="U36">
            <v>160.74201855412258</v>
          </cell>
          <cell r="V36">
            <v>-8749.0986980299349</v>
          </cell>
          <cell r="W36">
            <v>-3583.8239629214395</v>
          </cell>
          <cell r="X36">
            <v>8994.384818287017</v>
          </cell>
          <cell r="Z36">
            <v>2040</v>
          </cell>
          <cell r="AA36">
            <v>-674.11741402548148</v>
          </cell>
          <cell r="AB36">
            <v>0</v>
          </cell>
          <cell r="AC36">
            <v>-18020.393901952761</v>
          </cell>
        </row>
        <row r="37">
          <cell r="A37">
            <v>2041</v>
          </cell>
          <cell r="B37">
            <v>51154.985044052308</v>
          </cell>
          <cell r="C37">
            <v>47611.711575170797</v>
          </cell>
          <cell r="D37">
            <v>3543.2734688815094</v>
          </cell>
          <cell r="E37">
            <v>2384.7754376390462</v>
          </cell>
          <cell r="F37">
            <v>1031.3365479295628</v>
          </cell>
          <cell r="G37">
            <v>60.113253721935322</v>
          </cell>
          <cell r="H37">
            <v>1.1994821807208755</v>
          </cell>
          <cell r="I37">
            <v>70.269024809961593</v>
          </cell>
          <cell r="J37">
            <v>429.60064943380991</v>
          </cell>
          <cell r="K37">
            <v>269.70127409451771</v>
          </cell>
          <cell r="L37">
            <v>9.0275902638623133</v>
          </cell>
          <cell r="M37">
            <v>458.95778584329332</v>
          </cell>
          <cell r="N37">
            <v>269.70127409451771</v>
          </cell>
          <cell r="O37">
            <v>66083.896397587872</v>
          </cell>
          <cell r="P37">
            <v>58137.876734450372</v>
          </cell>
          <cell r="Q37">
            <v>7946.0196631375002</v>
          </cell>
          <cell r="R37">
            <v>3162.8726629967964</v>
          </cell>
          <cell r="S37">
            <v>0</v>
          </cell>
          <cell r="T37">
            <v>571.88836262705991</v>
          </cell>
          <cell r="U37">
            <v>163.55500387881975</v>
          </cell>
          <cell r="V37">
            <v>-8974.1178569090553</v>
          </cell>
          <cell r="W37">
            <v>-3714.9627883782996</v>
          </cell>
          <cell r="X37">
            <v>9748.2875069152688</v>
          </cell>
          <cell r="Z37">
            <v>2041</v>
          </cell>
          <cell r="AA37">
            <v>-590.39315521272783</v>
          </cell>
          <cell r="AB37">
            <v>0</v>
          </cell>
          <cell r="AC37">
            <v>-14731.698491881591</v>
          </cell>
        </row>
        <row r="38">
          <cell r="A38">
            <v>2042</v>
          </cell>
          <cell r="B38">
            <v>53002.306277888958</v>
          </cell>
          <cell r="C38">
            <v>49331.096822762775</v>
          </cell>
          <cell r="D38">
            <v>3671.2094551261835</v>
          </cell>
          <cell r="E38">
            <v>2475.6624728620659</v>
          </cell>
          <cell r="F38">
            <v>1070.6422222326676</v>
          </cell>
          <cell r="G38">
            <v>62.647071772166171</v>
          </cell>
          <cell r="H38">
            <v>1.220473118883491</v>
          </cell>
          <cell r="I38">
            <v>72.806596886283188</v>
          </cell>
          <cell r="J38">
            <v>445.15274611176858</v>
          </cell>
          <cell r="K38">
            <v>274.42104639117179</v>
          </cell>
          <cell r="L38">
            <v>9.3544006556473871</v>
          </cell>
          <cell r="M38">
            <v>475.57264866052583</v>
          </cell>
          <cell r="N38">
            <v>274.42104639117179</v>
          </cell>
          <cell r="O38">
            <v>68261.157803046357</v>
          </cell>
          <cell r="P38">
            <v>60112.874625479977</v>
          </cell>
          <cell r="Q38">
            <v>8148.2831775663799</v>
          </cell>
          <cell r="R38">
            <v>3123.7424198670483</v>
          </cell>
          <cell r="S38">
            <v>0</v>
          </cell>
          <cell r="T38">
            <v>581.89640897303354</v>
          </cell>
          <cell r="U38">
            <v>166.41721644669911</v>
          </cell>
          <cell r="V38">
            <v>-9221.5093957311183</v>
          </cell>
          <cell r="W38">
            <v>-3849.4292326833156</v>
          </cell>
          <cell r="X38">
            <v>10630.159353955984</v>
          </cell>
          <cell r="Z38">
            <v>2042</v>
          </cell>
          <cell r="AA38">
            <v>-482.647271840271</v>
          </cell>
          <cell r="AB38">
            <v>0</v>
          </cell>
          <cell r="AC38">
            <v>-10576.342604868065</v>
          </cell>
        </row>
        <row r="39">
          <cell r="A39">
            <v>2043</v>
          </cell>
          <cell r="B39">
            <v>54905.705053142454</v>
          </cell>
          <cell r="C39">
            <v>51102.70119149518</v>
          </cell>
          <cell r="D39">
            <v>3803.0038616472734</v>
          </cell>
          <cell r="E39">
            <v>2569.5009734984183</v>
          </cell>
          <cell r="F39">
            <v>1111.224287976783</v>
          </cell>
          <cell r="G39">
            <v>65.27369428500208</v>
          </cell>
          <cell r="H39">
            <v>1.2418313984639522</v>
          </cell>
          <cell r="I39">
            <v>75.421199855013597</v>
          </cell>
          <cell r="J39">
            <v>461.1784889069591</v>
          </cell>
          <cell r="K39">
            <v>279.22341470301728</v>
          </cell>
          <cell r="L39">
            <v>9.6911642052828348</v>
          </cell>
          <cell r="M39">
            <v>492.69352461699481</v>
          </cell>
          <cell r="N39">
            <v>279.22341470301728</v>
          </cell>
          <cell r="O39">
            <v>70494.307071360454</v>
          </cell>
          <cell r="P39">
            <v>62146.831814851408</v>
          </cell>
          <cell r="Q39">
            <v>8347.4752565090457</v>
          </cell>
          <cell r="R39">
            <v>3150.9412578744395</v>
          </cell>
          <cell r="S39">
            <v>0</v>
          </cell>
          <cell r="T39">
            <v>592.07959613006165</v>
          </cell>
          <cell r="U39">
            <v>169.32951773451637</v>
          </cell>
          <cell r="V39">
            <v>-9398.2317586992067</v>
          </cell>
          <cell r="W39">
            <v>-3980.8051449234426</v>
          </cell>
          <cell r="X39">
            <v>11310.08812110613</v>
          </cell>
          <cell r="Z39">
            <v>2043</v>
          </cell>
          <cell r="AA39">
            <v>-346.50742459199029</v>
          </cell>
          <cell r="AB39">
            <v>0</v>
          </cell>
          <cell r="AC39">
            <v>-5668.3753199487064</v>
          </cell>
        </row>
        <row r="40">
          <cell r="A40">
            <v>2044</v>
          </cell>
          <cell r="B40">
            <v>56894.791042394216</v>
          </cell>
          <cell r="C40">
            <v>52954.080697265927</v>
          </cell>
          <cell r="D40">
            <v>3940.7103451282906</v>
          </cell>
          <cell r="E40">
            <v>2667.6940420805049</v>
          </cell>
          <cell r="F40">
            <v>1153.6896077527515</v>
          </cell>
          <cell r="G40">
            <v>68.029774654811618</v>
          </cell>
          <cell r="H40">
            <v>1.2635634479370714</v>
          </cell>
          <cell r="I40">
            <v>78.153507031088708</v>
          </cell>
          <cell r="J40">
            <v>477.92672294326286</v>
          </cell>
          <cell r="K40">
            <v>284.10982446032011</v>
          </cell>
          <cell r="L40">
            <v>10.043110122315994</v>
          </cell>
          <cell r="M40">
            <v>510.58626388593666</v>
          </cell>
          <cell r="N40">
            <v>284.10982446032011</v>
          </cell>
          <cell r="O40">
            <v>72844.756324219823</v>
          </cell>
          <cell r="P40">
            <v>64301.649517145095</v>
          </cell>
          <cell r="Q40">
            <v>8543.1068070747278</v>
          </cell>
          <cell r="R40">
            <v>3239.4612900676439</v>
          </cell>
          <cell r="S40">
            <v>0</v>
          </cell>
          <cell r="T40">
            <v>602.44098906233774</v>
          </cell>
          <cell r="U40">
            <v>172.29278429487042</v>
          </cell>
          <cell r="V40">
            <v>-9539.0237009684352</v>
          </cell>
          <cell r="W40">
            <v>-4114.3237818744492</v>
          </cell>
          <cell r="X40">
            <v>11824.837890408136</v>
          </cell>
          <cell r="Z40">
            <v>2044</v>
          </cell>
          <cell r="AA40">
            <v>-185.71014641981967</v>
          </cell>
          <cell r="AB40">
            <v>0</v>
          </cell>
          <cell r="AC40">
            <v>-122.18933999620842</v>
          </cell>
        </row>
        <row r="41">
          <cell r="A41">
            <v>2045</v>
          </cell>
          <cell r="B41">
            <v>58944.509841395397</v>
          </cell>
          <cell r="C41">
            <v>54861.918487022995</v>
          </cell>
          <cell r="D41">
            <v>4082.5913543724041</v>
          </cell>
          <cell r="E41">
            <v>2769.0874371086161</v>
          </cell>
          <cell r="F41">
            <v>1197.5389270162045</v>
          </cell>
          <cell r="G41">
            <v>70.887041387873083</v>
          </cell>
          <cell r="H41">
            <v>1.2856758082759703</v>
          </cell>
          <cell r="I41">
            <v>80.96910244210143</v>
          </cell>
          <cell r="J41">
            <v>495.18715121648955</v>
          </cell>
          <cell r="K41">
            <v>289.08174638837573</v>
          </cell>
          <cell r="L41">
            <v>10.405819243996413</v>
          </cell>
          <cell r="M41">
            <v>529.02619863330642</v>
          </cell>
          <cell r="N41">
            <v>289.08174638837573</v>
          </cell>
          <cell r="O41">
            <v>75313.107205289882</v>
          </cell>
          <cell r="P41">
            <v>66577.541399114503</v>
          </cell>
          <cell r="Q41">
            <v>8735.5658061753784</v>
          </cell>
          <cell r="R41">
            <v>3385.2689705978023</v>
          </cell>
          <cell r="S41">
            <v>0</v>
          </cell>
          <cell r="T41">
            <v>612.98370637092864</v>
          </cell>
          <cell r="U41">
            <v>175.30790802003065</v>
          </cell>
          <cell r="V41">
            <v>-9675.285052097388</v>
          </cell>
          <cell r="W41">
            <v>-4250.487899239226</v>
          </cell>
          <cell r="X41">
            <v>12256.988723855406</v>
          </cell>
          <cell r="Z41">
            <v>2045</v>
          </cell>
          <cell r="AA41">
            <v>-4.0032282516257816</v>
          </cell>
          <cell r="AB41">
            <v>0</v>
          </cell>
          <cell r="AC41">
            <v>6013.7846646181215</v>
          </cell>
        </row>
        <row r="42">
          <cell r="A42">
            <v>2046</v>
          </cell>
          <cell r="B42">
            <v>61025.788104981475</v>
          </cell>
          <cell r="C42">
            <v>56799.157576051046</v>
          </cell>
          <cell r="D42">
            <v>4226.630528930431</v>
          </cell>
          <cell r="E42">
            <v>2872.3287639518035</v>
          </cell>
          <cell r="F42">
            <v>1242.1872838305881</v>
          </cell>
          <cell r="G42">
            <v>73.811677277407426</v>
          </cell>
          <cell r="H42">
            <v>1.3081751349208</v>
          </cell>
          <cell r="I42">
            <v>83.828049499058267</v>
          </cell>
          <cell r="J42">
            <v>512.71563894796191</v>
          </cell>
          <cell r="K42">
            <v>294.14067695017235</v>
          </cell>
          <cell r="L42">
            <v>10.774161343556601</v>
          </cell>
          <cell r="M42">
            <v>547.75251091663404</v>
          </cell>
          <cell r="N42">
            <v>294.14067695017235</v>
          </cell>
          <cell r="O42">
            <v>77916.2517603858</v>
          </cell>
          <cell r="P42">
            <v>68989.141779512225</v>
          </cell>
          <cell r="Q42">
            <v>8927.1099808735744</v>
          </cell>
          <cell r="R42">
            <v>3581.411335458844</v>
          </cell>
          <cell r="S42">
            <v>0</v>
          </cell>
          <cell r="T42">
            <v>623.71092123241999</v>
          </cell>
          <cell r="U42">
            <v>178.37579641038121</v>
          </cell>
          <cell r="V42">
            <v>-9861.9377985196115</v>
          </cell>
          <cell r="W42">
            <v>-4391.393251987377</v>
          </cell>
          <cell r="X42">
            <v>12744.61617843113</v>
          </cell>
          <cell r="Z42">
            <v>2046</v>
          </cell>
          <cell r="AA42">
            <v>197.02662007455137</v>
          </cell>
          <cell r="AB42">
            <v>0</v>
          </cell>
          <cell r="AC42">
            <v>12774.522635082942</v>
          </cell>
        </row>
        <row r="43">
          <cell r="A43">
            <v>2047</v>
          </cell>
          <cell r="B43">
            <v>63199.799509308032</v>
          </cell>
          <cell r="C43">
            <v>58822.738174201651</v>
          </cell>
          <cell r="D43">
            <v>4377.0613351063766</v>
          </cell>
          <cell r="E43">
            <v>2980.3109766106568</v>
          </cell>
          <cell r="F43">
            <v>1288.8859222384847</v>
          </cell>
          <cell r="G43">
            <v>76.878859595130692</v>
          </cell>
          <cell r="H43">
            <v>1.331068199781914</v>
          </cell>
          <cell r="I43">
            <v>86.814379397820005</v>
          </cell>
          <cell r="J43">
            <v>531.0262539197264</v>
          </cell>
          <cell r="K43">
            <v>299.28813879680041</v>
          </cell>
          <cell r="L43">
            <v>11.158938996156266</v>
          </cell>
          <cell r="M43">
            <v>567.31439778981689</v>
          </cell>
          <cell r="N43">
            <v>299.28813879680041</v>
          </cell>
          <cell r="O43">
            <v>80705.463611087776</v>
          </cell>
          <cell r="P43">
            <v>71586.382077545248</v>
          </cell>
          <cell r="Q43">
            <v>9119.0815335425286</v>
          </cell>
          <cell r="R43">
            <v>3862.0093552010194</v>
          </cell>
          <cell r="S43">
            <v>0</v>
          </cell>
          <cell r="T43">
            <v>634.62586235398737</v>
          </cell>
          <cell r="U43">
            <v>181.4973728475629</v>
          </cell>
          <cell r="V43">
            <v>-10050.685980612339</v>
          </cell>
          <cell r="W43">
            <v>-4537.6890843866613</v>
          </cell>
          <cell r="X43">
            <v>13142.291963353302</v>
          </cell>
          <cell r="Z43">
            <v>2047</v>
          </cell>
          <cell r="AA43">
            <v>418.52529783190522</v>
          </cell>
          <cell r="AB43">
            <v>0</v>
          </cell>
          <cell r="AC43">
            <v>20074.933288511336</v>
          </cell>
        </row>
        <row r="44">
          <cell r="A44">
            <v>2048</v>
          </cell>
          <cell r="B44">
            <v>65484.237873557475</v>
          </cell>
          <cell r="C44">
            <v>60949.1341220678</v>
          </cell>
          <cell r="D44">
            <v>4535.1037514896752</v>
          </cell>
          <cell r="E44">
            <v>3093.8946811522173</v>
          </cell>
          <cell r="F44">
            <v>1338.0070539623437</v>
          </cell>
          <cell r="G44">
            <v>80.112269257908295</v>
          </cell>
          <cell r="H44">
            <v>1.3543618932780976</v>
          </cell>
          <cell r="I44">
            <v>89.952397246051902</v>
          </cell>
          <cell r="J44">
            <v>550.26787601218075</v>
          </cell>
          <cell r="K44">
            <v>304.52568122574445</v>
          </cell>
          <cell r="L44">
            <v>11.563280750508111</v>
          </cell>
          <cell r="M44">
            <v>587.87091297019458</v>
          </cell>
          <cell r="N44">
            <v>304.52568122574445</v>
          </cell>
          <cell r="O44">
            <v>83645.109750159507</v>
          </cell>
          <cell r="P44">
            <v>74331.128218010024</v>
          </cell>
          <cell r="Q44">
            <v>9313.9815321494825</v>
          </cell>
          <cell r="R44">
            <v>4091.6063101410855</v>
          </cell>
          <cell r="S44">
            <v>0</v>
          </cell>
          <cell r="T44">
            <v>645.73181494518224</v>
          </cell>
          <cell r="U44">
            <v>184.67357687239527</v>
          </cell>
          <cell r="V44">
            <v>-10322.389950974248</v>
          </cell>
          <cell r="W44">
            <v>-4698.7409115982537</v>
          </cell>
          <cell r="X44">
            <v>13791.598620255421</v>
          </cell>
          <cell r="Z44">
            <v>2048</v>
          </cell>
          <cell r="AA44">
            <v>657.70500186485322</v>
          </cell>
          <cell r="AB44">
            <v>0</v>
          </cell>
          <cell r="AC44">
            <v>28114.505060238844</v>
          </cell>
        </row>
        <row r="45">
          <cell r="A45">
            <v>2049</v>
          </cell>
          <cell r="B45">
            <v>67865.122793850693</v>
          </cell>
          <cell r="C45">
            <v>63165.336297061207</v>
          </cell>
          <cell r="D45">
            <v>4699.7864967894866</v>
          </cell>
          <cell r="E45">
            <v>3212.4475275909058</v>
          </cell>
          <cell r="F45">
            <v>1389.2771130085139</v>
          </cell>
          <cell r="G45">
            <v>83.497112883021103</v>
          </cell>
          <cell r="H45">
            <v>1.3780632264104644</v>
          </cell>
          <cell r="I45">
            <v>93.222898867539527</v>
          </cell>
          <cell r="J45">
            <v>570.32325314026116</v>
          </cell>
          <cell r="K45">
            <v>309.85488064719499</v>
          </cell>
          <cell r="L45">
            <v>11.984722681608918</v>
          </cell>
          <cell r="M45">
            <v>609.29679184883958</v>
          </cell>
          <cell r="N45">
            <v>309.85488064719499</v>
          </cell>
          <cell r="O45">
            <v>86676.93733620597</v>
          </cell>
          <cell r="P45">
            <v>77162.474346724193</v>
          </cell>
          <cell r="Q45">
            <v>9514.4629894817772</v>
          </cell>
          <cell r="R45">
            <v>4268.2897409550887</v>
          </cell>
          <cell r="S45">
            <v>0</v>
          </cell>
          <cell r="T45">
            <v>657.03212170672293</v>
          </cell>
          <cell r="U45">
            <v>187.9053644676622</v>
          </cell>
          <cell r="V45">
            <v>-10635.628388025158</v>
          </cell>
          <cell r="W45">
            <v>-4870.0498536894538</v>
          </cell>
          <cell r="X45">
            <v>14330.57007669033</v>
          </cell>
          <cell r="Z45">
            <v>2049</v>
          </cell>
          <cell r="AA45">
            <v>921.10147203607585</v>
          </cell>
          <cell r="AB45">
            <v>0</v>
          </cell>
          <cell r="AC45">
            <v>36783.704659767616</v>
          </cell>
        </row>
        <row r="46">
          <cell r="A46">
            <v>2050</v>
          </cell>
          <cell r="B46">
            <v>70297.878103964555</v>
          </cell>
          <cell r="C46">
            <v>65429.858701113706</v>
          </cell>
          <cell r="D46">
            <v>4868.0194028508504</v>
          </cell>
          <cell r="E46">
            <v>3333.8809995855668</v>
          </cell>
          <cell r="F46">
            <v>1441.7930238590266</v>
          </cell>
          <cell r="G46">
            <v>86.980371913083573</v>
          </cell>
          <cell r="H46">
            <v>1.4021793328726477</v>
          </cell>
          <cell r="I46">
            <v>96.564652229323229</v>
          </cell>
          <cell r="J46">
            <v>590.81794997301233</v>
          </cell>
          <cell r="K46">
            <v>315.2773410585209</v>
          </cell>
          <cell r="L46">
            <v>12.415396438345546</v>
          </cell>
          <cell r="M46">
            <v>631.19201172871146</v>
          </cell>
          <cell r="N46">
            <v>315.2773410585209</v>
          </cell>
          <cell r="O46">
            <v>89819.273196309689</v>
          </cell>
          <cell r="P46">
            <v>80096.522570256144</v>
          </cell>
          <cell r="Q46">
            <v>9722.7506260535447</v>
          </cell>
          <cell r="R46">
            <v>4337.56735281485</v>
          </cell>
          <cell r="S46">
            <v>0</v>
          </cell>
          <cell r="T46">
            <v>668.5301838365906</v>
          </cell>
          <cell r="U46">
            <v>191.19370834584629</v>
          </cell>
          <cell r="V46">
            <v>-11110.889070110192</v>
          </cell>
          <cell r="W46">
            <v>-5058.1971589364612</v>
          </cell>
          <cell r="X46">
            <v>14828.836514454288</v>
          </cell>
          <cell r="Z46">
            <v>2050</v>
          </cell>
          <cell r="AA46">
            <v>1205.1261239156374</v>
          </cell>
          <cell r="AB46">
            <v>0</v>
          </cell>
          <cell r="AC46">
            <v>45926.78800306881</v>
          </cell>
        </row>
        <row r="47">
          <cell r="A47">
            <v>2051</v>
          </cell>
          <cell r="B47">
            <v>72875.253879485186</v>
          </cell>
          <cell r="C47">
            <v>67824.891710708485</v>
          </cell>
          <cell r="D47">
            <v>5050.3621687767054</v>
          </cell>
          <cell r="E47">
            <v>3458.7591136737237</v>
          </cell>
          <cell r="F47">
            <v>1495.7986862892108</v>
          </cell>
          <cell r="G47">
            <v>90.5776632946841</v>
          </cell>
          <cell r="H47">
            <v>1.4267174711979191</v>
          </cell>
          <cell r="I47">
            <v>100.10506343575189</v>
          </cell>
          <cell r="J47">
            <v>612.50071462243488</v>
          </cell>
          <cell r="K47">
            <v>320.79469452704507</v>
          </cell>
          <cell r="L47">
            <v>12.871036147691246</v>
          </cell>
          <cell r="M47">
            <v>654.35648707942551</v>
          </cell>
          <cell r="N47">
            <v>320.79469452704507</v>
          </cell>
          <cell r="O47">
            <v>93159.411854881328</v>
          </cell>
          <cell r="P47">
            <v>83218.142177670554</v>
          </cell>
          <cell r="Q47">
            <v>9941.2696772107738</v>
          </cell>
          <cell r="R47">
            <v>4450.2179311125437</v>
          </cell>
          <cell r="S47">
            <v>0</v>
          </cell>
          <cell r="T47">
            <v>680.22946205373103</v>
          </cell>
          <cell r="U47">
            <v>194.5395982418986</v>
          </cell>
          <cell r="V47">
            <v>-11591.026596723968</v>
          </cell>
          <cell r="W47">
            <v>-5251.8182073145617</v>
          </cell>
          <cell r="X47">
            <v>14717.235067860305</v>
          </cell>
          <cell r="Z47">
            <v>2051</v>
          </cell>
          <cell r="AA47">
            <v>1504.6763919505431</v>
          </cell>
          <cell r="AB47">
            <v>0</v>
          </cell>
          <cell r="AC47">
            <v>54921.895453807891</v>
          </cell>
        </row>
        <row r="48">
          <cell r="A48">
            <v>2052</v>
          </cell>
          <cell r="B48">
            <v>75548.06118273281</v>
          </cell>
          <cell r="C48">
            <v>70308.526183793132</v>
          </cell>
          <cell r="D48">
            <v>5239.5349989396746</v>
          </cell>
          <cell r="E48">
            <v>3588.3148222471527</v>
          </cell>
          <cell r="F48">
            <v>1551.8272446310832</v>
          </cell>
          <cell r="G48">
            <v>94.322405958485149</v>
          </cell>
          <cell r="H48">
            <v>1.4516850269438828</v>
          </cell>
          <cell r="I48">
            <v>103.77656412219362</v>
          </cell>
          <cell r="J48">
            <v>634.98675040212981</v>
          </cell>
          <cell r="K48">
            <v>326.40860168126835</v>
          </cell>
          <cell r="L48">
            <v>13.343555725920865</v>
          </cell>
          <cell r="M48">
            <v>678.37912579620411</v>
          </cell>
          <cell r="N48">
            <v>326.40860168126835</v>
          </cell>
          <cell r="O48">
            <v>96711.782706221857</v>
          </cell>
          <cell r="P48">
            <v>86539.740905252023</v>
          </cell>
          <cell r="Q48">
            <v>10172.041800969833</v>
          </cell>
          <cell r="R48">
            <v>4631.7196395378705</v>
          </cell>
          <cell r="S48">
            <v>0</v>
          </cell>
          <cell r="T48">
            <v>692.13347763967136</v>
          </cell>
          <cell r="U48">
            <v>197.94404121113183</v>
          </cell>
          <cell r="V48">
            <v>-12112.43550048428</v>
          </cell>
          <cell r="W48">
            <v>-5453.7066179774911</v>
          </cell>
          <cell r="X48">
            <v>14558.068313465465</v>
          </cell>
          <cell r="Z48">
            <v>2052</v>
          </cell>
          <cell r="AA48">
            <v>1799.3785998053825</v>
          </cell>
          <cell r="AB48">
            <v>0</v>
          </cell>
          <cell r="AC48">
            <v>63693.372138396488</v>
          </cell>
        </row>
        <row r="49">
          <cell r="A49">
            <v>2053</v>
          </cell>
          <cell r="B49">
            <v>78335.487468516105</v>
          </cell>
          <cell r="C49">
            <v>72898.608318442246</v>
          </cell>
          <cell r="D49">
            <v>5436.8791500738535</v>
          </cell>
          <cell r="E49">
            <v>3723.4666905707913</v>
          </cell>
          <cell r="F49">
            <v>1610.2759393079416</v>
          </cell>
          <cell r="G49">
            <v>98.240211229033818</v>
          </cell>
          <cell r="H49">
            <v>1.4770895149154009</v>
          </cell>
          <cell r="I49">
            <v>107.60551112829617</v>
          </cell>
          <cell r="J49">
            <v>658.43738712013953</v>
          </cell>
          <cell r="K49">
            <v>332.12075221069057</v>
          </cell>
          <cell r="L49">
            <v>13.836345343431661</v>
          </cell>
          <cell r="M49">
            <v>703.43228230073464</v>
          </cell>
          <cell r="N49">
            <v>332.12075221069057</v>
          </cell>
          <cell r="O49">
            <v>100494.77271016924</v>
          </cell>
          <cell r="P49">
            <v>90076.318908629575</v>
          </cell>
          <cell r="Q49">
            <v>10418.453801539668</v>
          </cell>
          <cell r="R49">
            <v>4952.764325944574</v>
          </cell>
          <cell r="S49">
            <v>0</v>
          </cell>
          <cell r="T49">
            <v>704.24581349836569</v>
          </cell>
          <cell r="U49">
            <v>201.40806193232666</v>
          </cell>
          <cell r="V49">
            <v>-12602.267899225451</v>
          </cell>
          <cell r="W49">
            <v>-5658.7363797099697</v>
          </cell>
          <cell r="X49">
            <v>14573.605881795602</v>
          </cell>
          <cell r="Z49">
            <v>2053</v>
          </cell>
          <cell r="AA49">
            <v>2086.7541046842166</v>
          </cell>
          <cell r="AB49">
            <v>0</v>
          </cell>
          <cell r="AC49">
            <v>72437.204297413526</v>
          </cell>
        </row>
        <row r="50">
          <cell r="A50">
            <v>2054</v>
          </cell>
          <cell r="B50">
            <v>81226.779754345567</v>
          </cell>
          <cell r="C50">
            <v>75585.123595319383</v>
          </cell>
          <cell r="D50">
            <v>5641.6561590261863</v>
          </cell>
          <cell r="E50">
            <v>3863.7089783297938</v>
          </cell>
          <cell r="F50">
            <v>1670.9261254878882</v>
          </cell>
          <cell r="G50">
            <v>102.31933700375642</v>
          </cell>
          <cell r="H50">
            <v>1.5029385814264205</v>
          </cell>
          <cell r="I50">
            <v>111.57713362395016</v>
          </cell>
          <cell r="J50">
            <v>682.76228528698914</v>
          </cell>
          <cell r="K50">
            <v>337.93286537437768</v>
          </cell>
          <cell r="L50">
            <v>14.34750661413716</v>
          </cell>
          <cell r="M50">
            <v>729.41944367545443</v>
          </cell>
          <cell r="N50">
            <v>337.93286537437768</v>
          </cell>
          <cell r="O50">
            <v>104483.38147242053</v>
          </cell>
          <cell r="P50">
            <v>93803.68340620042</v>
          </cell>
          <cell r="Q50">
            <v>10679.698066220109</v>
          </cell>
          <cell r="R50">
            <v>5404.1732362375906</v>
          </cell>
          <cell r="S50">
            <v>0</v>
          </cell>
          <cell r="T50">
            <v>716.57011523458709</v>
          </cell>
          <cell r="U50">
            <v>204.9327030161424</v>
          </cell>
          <cell r="V50">
            <v>-13056.206438835594</v>
          </cell>
          <cell r="W50">
            <v>-5865.7343242945117</v>
          </cell>
          <cell r="X50">
            <v>14953.719373917171</v>
          </cell>
          <cell r="Z50">
            <v>2054</v>
          </cell>
          <cell r="AA50">
            <v>2373.2239057940128</v>
          </cell>
          <cell r="AB50">
            <v>0</v>
          </cell>
          <cell r="AC50">
            <v>81559.466184668345</v>
          </cell>
        </row>
        <row r="51">
          <cell r="A51">
            <v>2055</v>
          </cell>
          <cell r="B51">
            <v>84225.774111923281</v>
          </cell>
          <cell r="C51">
            <v>78371.628133563237</v>
          </cell>
          <cell r="D51">
            <v>5854.1459783600367</v>
          </cell>
          <cell r="E51">
            <v>4009.2334133215581</v>
          </cell>
          <cell r="F51">
            <v>1733.8607148457572</v>
          </cell>
          <cell r="G51">
            <v>106.56637706480312</v>
          </cell>
          <cell r="H51">
            <v>1.5292400066013829</v>
          </cell>
          <cell r="I51">
            <v>115.69670102751968</v>
          </cell>
          <cell r="J51">
            <v>707.99376378616216</v>
          </cell>
          <cell r="K51">
            <v>343.84669051842934</v>
          </cell>
          <cell r="L51">
            <v>14.877718684212443</v>
          </cell>
          <cell r="M51">
            <v>756.37513734303889</v>
          </cell>
          <cell r="N51">
            <v>343.84669051842934</v>
          </cell>
          <cell r="O51">
            <v>108665.77505352622</v>
          </cell>
          <cell r="P51">
            <v>97709.197906577218</v>
          </cell>
          <cell r="Q51">
            <v>10956.577146948999</v>
          </cell>
          <cell r="R51">
            <v>6018.6061519759642</v>
          </cell>
          <cell r="S51">
            <v>0</v>
          </cell>
          <cell r="T51">
            <v>729.11009225119244</v>
          </cell>
          <cell r="U51">
            <v>208.51902531892492</v>
          </cell>
          <cell r="V51">
            <v>-13425.641115803504</v>
          </cell>
          <cell r="W51">
            <v>-6070.7172168703892</v>
          </cell>
          <cell r="X51">
            <v>15509.349562399178</v>
          </cell>
          <cell r="Z51">
            <v>2055</v>
          </cell>
          <cell r="AA51">
            <v>2672.0920108751989</v>
          </cell>
          <cell r="AB51">
            <v>0</v>
          </cell>
          <cell r="AC51">
            <v>91330.521212127656</v>
          </cell>
        </row>
        <row r="52">
          <cell r="A52">
            <v>2056</v>
          </cell>
          <cell r="B52">
            <v>87327.783476972938</v>
          </cell>
          <cell r="C52">
            <v>81253.75074000546</v>
          </cell>
          <cell r="D52">
            <v>6074.0327369674824</v>
          </cell>
          <cell r="E52">
            <v>4159.8236682666511</v>
          </cell>
          <cell r="F52">
            <v>1798.9861402984548</v>
          </cell>
          <cell r="G52">
            <v>110.97711366580195</v>
          </cell>
          <cell r="H52">
            <v>1.5560017067169072</v>
          </cell>
          <cell r="I52">
            <v>119.95777495503032</v>
          </cell>
          <cell r="J52">
            <v>734.09247802257971</v>
          </cell>
          <cell r="K52">
            <v>349.86400760250189</v>
          </cell>
          <cell r="L52">
            <v>15.426154769796872</v>
          </cell>
          <cell r="M52">
            <v>784.25733006106577</v>
          </cell>
          <cell r="N52">
            <v>349.86400760250189</v>
          </cell>
          <cell r="O52">
            <v>113049.82530206052</v>
          </cell>
          <cell r="P52">
            <v>101798.01593369809</v>
          </cell>
          <cell r="Q52">
            <v>11251.809368362432</v>
          </cell>
          <cell r="R52">
            <v>6630.3532208672077</v>
          </cell>
          <cell r="S52">
            <v>0</v>
          </cell>
          <cell r="T52">
            <v>741.86951886558836</v>
          </cell>
          <cell r="U52">
            <v>212.16810826200611</v>
          </cell>
          <cell r="V52">
            <v>-13889.164229724003</v>
          </cell>
          <cell r="W52">
            <v>-6289.277084105599</v>
          </cell>
          <cell r="X52">
            <v>16384.47074948081</v>
          </cell>
          <cell r="Z52">
            <v>2056</v>
          </cell>
          <cell r="AA52">
            <v>2992.2162012123349</v>
          </cell>
          <cell r="AB52">
            <v>0</v>
          </cell>
          <cell r="AC52">
            <v>102011.15045899038</v>
          </cell>
        </row>
        <row r="53">
          <cell r="A53">
            <v>2057</v>
          </cell>
          <cell r="B53">
            <v>90545.065726037108</v>
          </cell>
          <cell r="C53">
            <v>84242.88709605961</v>
          </cell>
          <cell r="D53">
            <v>6302.1786299774976</v>
          </cell>
          <cell r="E53">
            <v>4316.0702226951016</v>
          </cell>
          <cell r="F53">
            <v>1866.5577434017882</v>
          </cell>
          <cell r="G53">
            <v>115.56884702872553</v>
          </cell>
          <cell r="H53">
            <v>1.5832317365844533</v>
          </cell>
          <cell r="I53">
            <v>124.37719343370749</v>
          </cell>
          <cell r="J53">
            <v>761.16152263214042</v>
          </cell>
          <cell r="K53">
            <v>355.98662773554571</v>
          </cell>
          <cell r="L53">
            <v>15.994981292502059</v>
          </cell>
          <cell r="M53">
            <v>813.17616152761696</v>
          </cell>
          <cell r="N53">
            <v>355.98662773554571</v>
          </cell>
          <cell r="O53">
            <v>117667.00769665596</v>
          </cell>
          <cell r="P53">
            <v>106101.70009173483</v>
          </cell>
          <cell r="Q53">
            <v>11565.307604921123</v>
          </cell>
          <cell r="R53">
            <v>7134.7815066712474</v>
          </cell>
          <cell r="S53">
            <v>0</v>
          </cell>
          <cell r="T53">
            <v>754.85223544573626</v>
          </cell>
          <cell r="U53">
            <v>215.88105015659124</v>
          </cell>
          <cell r="V53">
            <v>-14569.756168856984</v>
          </cell>
          <cell r="W53">
            <v>-6533.2076013375681</v>
          </cell>
          <cell r="X53">
            <v>17417.56845862919</v>
          </cell>
          <cell r="Z53">
            <v>2057</v>
          </cell>
          <cell r="AA53">
            <v>3342.1403169126752</v>
          </cell>
          <cell r="AB53">
            <v>0</v>
          </cell>
          <cell r="AC53">
            <v>113592.02185761163</v>
          </cell>
        </row>
        <row r="54">
          <cell r="A54">
            <v>2058</v>
          </cell>
          <cell r="B54">
            <v>93910.040222456228</v>
          </cell>
          <cell r="C54">
            <v>87369.188004499258</v>
          </cell>
          <cell r="D54">
            <v>6540.8522179569709</v>
          </cell>
          <cell r="E54">
            <v>4479.5267077409217</v>
          </cell>
          <cell r="F54">
            <v>1937.2472089166363</v>
          </cell>
          <cell r="G54">
            <v>120.38498153900113</v>
          </cell>
          <cell r="H54">
            <v>1.6109382919746813</v>
          </cell>
          <cell r="I54">
            <v>128.99948930907803</v>
          </cell>
          <cell r="J54">
            <v>789.47349540680523</v>
          </cell>
          <cell r="K54">
            <v>362.21639372091778</v>
          </cell>
          <cell r="L54">
            <v>16.589926598353319</v>
          </cell>
          <cell r="M54">
            <v>843.42285774337256</v>
          </cell>
          <cell r="N54">
            <v>362.21639372091778</v>
          </cell>
          <cell r="O54">
            <v>122482.70277617594</v>
          </cell>
          <cell r="P54">
            <v>110589.44073588059</v>
          </cell>
          <cell r="Q54">
            <v>11893.262040295347</v>
          </cell>
          <cell r="R54">
            <v>7513.5087901033094</v>
          </cell>
          <cell r="S54">
            <v>0</v>
          </cell>
          <cell r="T54">
            <v>768.06214956603674</v>
          </cell>
          <cell r="U54">
            <v>219.65896853433159</v>
          </cell>
          <cell r="V54">
            <v>-15416.464991657369</v>
          </cell>
          <cell r="W54">
            <v>-6801.1208092863981</v>
          </cell>
          <cell r="X54">
            <v>18512.721390551251</v>
          </cell>
          <cell r="Z54">
            <v>2058</v>
          </cell>
          <cell r="AA54">
            <v>3721.5586161100041</v>
          </cell>
          <cell r="AB54">
            <v>0</v>
          </cell>
          <cell r="AC54">
            <v>126017.2421655395</v>
          </cell>
        </row>
        <row r="55">
          <cell r="A55">
            <v>2059</v>
          </cell>
          <cell r="B55">
            <v>97401.133485698956</v>
          </cell>
          <cell r="C55">
            <v>90612.568728647602</v>
          </cell>
          <cell r="D55">
            <v>6788.5647570513493</v>
          </cell>
          <cell r="E55">
            <v>4649.1735514058037</v>
          </cell>
          <cell r="F55">
            <v>2010.6137253298696</v>
          </cell>
          <cell r="G55">
            <v>125.40014554690154</v>
          </cell>
          <cell r="H55">
            <v>1.6391297120842383</v>
          </cell>
          <cell r="I55">
            <v>133.79502817821145</v>
          </cell>
          <cell r="J55">
            <v>818.84711070106312</v>
          </cell>
          <cell r="K55">
            <v>368.55518061103385</v>
          </cell>
          <cell r="L55">
            <v>17.207181166739943</v>
          </cell>
          <cell r="M55">
            <v>874.80374474955568</v>
          </cell>
          <cell r="N55">
            <v>368.55518061103385</v>
          </cell>
          <cell r="O55">
            <v>127494.93013479517</v>
          </cell>
          <cell r="P55">
            <v>115258.65610656986</v>
          </cell>
          <cell r="Q55">
            <v>12236.274028225307</v>
          </cell>
          <cell r="R55">
            <v>7822.1984975289506</v>
          </cell>
          <cell r="S55">
            <v>0</v>
          </cell>
          <cell r="T55">
            <v>781.50323718344248</v>
          </cell>
          <cell r="U55">
            <v>223.5030004836824</v>
          </cell>
          <cell r="V55">
            <v>-16394.732261943267</v>
          </cell>
          <cell r="W55">
            <v>-7087.8040003855112</v>
          </cell>
          <cell r="X55">
            <v>19512.566024142863</v>
          </cell>
          <cell r="Z55">
            <v>2059</v>
          </cell>
          <cell r="AA55">
            <v>4128.6398964484915</v>
          </cell>
          <cell r="AB55">
            <v>0</v>
          </cell>
          <cell r="AC55">
            <v>139111.81442091643</v>
          </cell>
        </row>
        <row r="56">
          <cell r="A56">
            <v>2060</v>
          </cell>
          <cell r="B56">
            <v>101002.93128774007</v>
          </cell>
          <cell r="C56">
            <v>93958.679041435011</v>
          </cell>
          <cell r="D56">
            <v>7044.2522463050545</v>
          </cell>
          <cell r="E56">
            <v>4824.2820696823146</v>
          </cell>
          <cell r="F56">
            <v>2086.3421968233715</v>
          </cell>
          <cell r="G56">
            <v>130.59643678956053</v>
          </cell>
          <cell r="H56">
            <v>1.6678144820457126</v>
          </cell>
          <cell r="I56">
            <v>138.74263629292676</v>
          </cell>
          <cell r="J56">
            <v>849.15283850897833</v>
          </cell>
          <cell r="K56">
            <v>375.00489627172698</v>
          </cell>
          <cell r="L56">
            <v>17.844023065509347</v>
          </cell>
          <cell r="M56">
            <v>907.18044099389715</v>
          </cell>
          <cell r="N56">
            <v>375.00489627172698</v>
          </cell>
          <cell r="O56">
            <v>132698.92541985208</v>
          </cell>
          <cell r="P56">
            <v>120102.82692602879</v>
          </cell>
          <cell r="Q56">
            <v>12596.098493823287</v>
          </cell>
          <cell r="R56">
            <v>8091.2056834972191</v>
          </cell>
          <cell r="S56">
            <v>0</v>
          </cell>
          <cell r="T56">
            <v>795.17954383415281</v>
          </cell>
          <cell r="U56">
            <v>227.41430299214684</v>
          </cell>
          <cell r="V56">
            <v>-17485.93472079029</v>
          </cell>
          <cell r="W56">
            <v>-7390.0943200735101</v>
          </cell>
          <cell r="X56">
            <v>20107.349041645866</v>
          </cell>
          <cell r="Z56">
            <v>2060</v>
          </cell>
          <cell r="AA56">
            <v>4557.6508199652781</v>
          </cell>
          <cell r="AB56">
            <v>0</v>
          </cell>
          <cell r="AC56">
            <v>152399.41889731985</v>
          </cell>
        </row>
      </sheetData>
      <sheetData sheetId="3">
        <row r="3">
          <cell r="B3" t="str">
            <v>Masse des cotisations</v>
          </cell>
          <cell r="C3" t="str">
            <v>Transferts AGFF</v>
          </cell>
          <cell r="D3" t="str">
            <v>Excédents AGFF</v>
          </cell>
          <cell r="E3" t="str">
            <v>Transferts UNEDIC</v>
          </cell>
          <cell r="F3" t="str">
            <v>Masse des pensions     DD-H</v>
          </cell>
          <cell r="G3" t="str">
            <v>Masse des pensions     DD-F</v>
          </cell>
          <cell r="H3" t="str">
            <v>Masse des pensions     CS-H</v>
          </cell>
          <cell r="I3" t="str">
            <v>Masse des pensions     CS-F</v>
          </cell>
          <cell r="J3" t="str">
            <v>Dépenses de gestion</v>
          </cell>
          <cell r="K3" t="str">
            <v>Action sociale</v>
          </cell>
          <cell r="L3" t="str">
            <v>Transferts de solidarité</v>
          </cell>
          <cell r="M3" t="str">
            <v>Produits financiers</v>
          </cell>
          <cell r="N3" t="str">
            <v>Impôts</v>
          </cell>
          <cell r="O3" t="str">
            <v>Recettes diverses</v>
          </cell>
          <cell r="R3" t="str">
            <v>Effectifs cotisants</v>
          </cell>
          <cell r="S3" t="str">
            <v>Effectifs cotisants - H</v>
          </cell>
          <cell r="T3" t="str">
            <v>Effectifs cotisants - F</v>
          </cell>
          <cell r="U3" t="str">
            <v>Effectifs de pensionnés DD-H</v>
          </cell>
          <cell r="V3" t="str">
            <v>Effectifs de pensionnés DD-F</v>
          </cell>
          <cell r="W3" t="str">
            <v>Effectifs de pensionnés CS-H</v>
          </cell>
          <cell r="X3" t="str">
            <v>Effectifs de pensionnés CS-F</v>
          </cell>
          <cell r="Y3" t="str">
            <v>Effectifs flux nouveaux   DD-H</v>
          </cell>
          <cell r="Z3" t="str">
            <v>Effectifs flux nouveaux   DD-F</v>
          </cell>
          <cell r="AA3" t="str">
            <v>Effectifs flux nouveaux   CS-H</v>
          </cell>
          <cell r="AB3" t="str">
            <v>Effectifs flux nouveaux   CS-F</v>
          </cell>
          <cell r="AC3" t="str">
            <v>Age moyen nouveaux  DD</v>
          </cell>
          <cell r="AD3" t="str">
            <v>Age moyen nouveaux  DD-H</v>
          </cell>
          <cell r="AE3" t="str">
            <v>Age moyen nouveaux  DD-F</v>
          </cell>
          <cell r="AF3" t="str">
            <v>DAT nouveaux  DD</v>
          </cell>
          <cell r="AG3" t="str">
            <v>DAT nouveaux  DD-H</v>
          </cell>
          <cell r="AH3" t="str">
            <v>DAT nouveaux  DD-F</v>
          </cell>
          <cell r="AK3" t="str">
            <v>PM en € flux nouveaux   DD</v>
          </cell>
          <cell r="AL3" t="str">
            <v>PM en € flux nouveaux   DD-H</v>
          </cell>
          <cell r="AM3" t="str">
            <v>PM en € flux nouveaux   DD-F</v>
          </cell>
          <cell r="AN3" t="str">
            <v>PM en € flux nouveaux   CS</v>
          </cell>
          <cell r="AO3" t="str">
            <v>PM en € flux nouveaux   CS-H</v>
          </cell>
          <cell r="AP3" t="str">
            <v>PM en € flux nouveaux   CS-F</v>
          </cell>
          <cell r="BI3" t="str">
            <v>Age moyen de départ</v>
          </cell>
          <cell r="BJ3" t="str">
            <v>Pension moyenne en points</v>
          </cell>
          <cell r="BK3" t="str">
            <v xml:space="preserve">Pension moyenne en euros 2011 </v>
          </cell>
          <cell r="BL3" t="str">
            <v>Part des départs à 60 ans</v>
          </cell>
        </row>
        <row r="4">
          <cell r="A4">
            <v>2008</v>
          </cell>
          <cell r="B4">
            <v>16491.418741000001</v>
          </cell>
          <cell r="C4">
            <v>2774.7205983334002</v>
          </cell>
          <cell r="D4">
            <v>80.385431999999994</v>
          </cell>
          <cell r="E4">
            <v>764.13339399999995</v>
          </cell>
          <cell r="F4">
            <v>15331.945815115794</v>
          </cell>
          <cell r="G4">
            <v>1857.8367841119789</v>
          </cell>
          <cell r="H4">
            <v>43.701514971189646</v>
          </cell>
          <cell r="I4">
            <v>3229.7771288010381</v>
          </cell>
          <cell r="J4">
            <v>357.10203799999999</v>
          </cell>
          <cell r="K4">
            <v>99.253018999999995</v>
          </cell>
          <cell r="L4">
            <v>-888.96880272409669</v>
          </cell>
          <cell r="M4">
            <v>0</v>
          </cell>
          <cell r="O4">
            <v>132.31710699999996</v>
          </cell>
          <cell r="Q4">
            <v>2008</v>
          </cell>
          <cell r="R4">
            <v>3896683</v>
          </cell>
          <cell r="S4">
            <v>2575812</v>
          </cell>
          <cell r="T4">
            <v>1320871</v>
          </cell>
          <cell r="U4">
            <v>1423993</v>
          </cell>
          <cell r="V4">
            <v>428823</v>
          </cell>
          <cell r="W4">
            <v>16702</v>
          </cell>
          <cell r="X4">
            <v>523225</v>
          </cell>
          <cell r="Y4">
            <v>105775</v>
          </cell>
          <cell r="Z4">
            <v>40840</v>
          </cell>
          <cell r="AA4">
            <v>1693</v>
          </cell>
          <cell r="AB4">
            <v>30065</v>
          </cell>
          <cell r="AC4">
            <v>60.8</v>
          </cell>
          <cell r="AD4">
            <v>60.6</v>
          </cell>
          <cell r="AE4">
            <v>61.1</v>
          </cell>
          <cell r="AJ4">
            <v>2008</v>
          </cell>
          <cell r="AK4">
            <v>7557.5027911533607</v>
          </cell>
          <cell r="AL4">
            <v>9036.5260769496581</v>
          </cell>
          <cell r="AM4">
            <v>3726.8542099804113</v>
          </cell>
          <cell r="AN4">
            <v>6271.202250092103</v>
          </cell>
          <cell r="AO4">
            <v>2546.0940244093326</v>
          </cell>
          <cell r="AP4">
            <v>6480.9680317678367</v>
          </cell>
          <cell r="BH4">
            <v>1934</v>
          </cell>
        </row>
        <row r="5">
          <cell r="A5">
            <v>2009</v>
          </cell>
          <cell r="B5">
            <v>16065.779649</v>
          </cell>
          <cell r="C5">
            <v>2836.4867490000001</v>
          </cell>
          <cell r="D5">
            <v>0</v>
          </cell>
          <cell r="E5">
            <v>913.67485399999998</v>
          </cell>
          <cell r="F5">
            <v>16076.300638256469</v>
          </cell>
          <cell r="G5">
            <v>2003.8349660296979</v>
          </cell>
          <cell r="H5">
            <v>45.732726321056788</v>
          </cell>
          <cell r="I5">
            <v>3340.2484303927849</v>
          </cell>
          <cell r="J5">
            <v>375.22940499999999</v>
          </cell>
          <cell r="K5">
            <v>102.43380399999999</v>
          </cell>
          <cell r="L5">
            <v>-965.89118232134877</v>
          </cell>
          <cell r="M5">
            <v>460.58878799999997</v>
          </cell>
          <cell r="O5">
            <v>101.21551900000003</v>
          </cell>
          <cell r="Q5">
            <v>2009</v>
          </cell>
          <cell r="R5">
            <v>3927242</v>
          </cell>
          <cell r="S5">
            <v>2575521</v>
          </cell>
          <cell r="T5">
            <v>1351721</v>
          </cell>
          <cell r="U5">
            <v>1486847</v>
          </cell>
          <cell r="V5">
            <v>462702</v>
          </cell>
          <cell r="W5">
            <v>17516</v>
          </cell>
          <cell r="X5">
            <v>534615</v>
          </cell>
          <cell r="Y5">
            <v>90388</v>
          </cell>
          <cell r="Z5">
            <v>39249</v>
          </cell>
          <cell r="AA5">
            <v>1723</v>
          </cell>
          <cell r="AB5">
            <v>29316</v>
          </cell>
          <cell r="AC5">
            <v>61.3</v>
          </cell>
          <cell r="AD5">
            <v>61.3</v>
          </cell>
          <cell r="AE5">
            <v>61.3</v>
          </cell>
          <cell r="AJ5">
            <v>2009</v>
          </cell>
          <cell r="AK5">
            <v>8054.7774796662998</v>
          </cell>
          <cell r="AL5">
            <v>9883.7663030629064</v>
          </cell>
          <cell r="AM5">
            <v>3842.7302486751255</v>
          </cell>
          <cell r="AN5">
            <v>6287.7800689374662</v>
          </cell>
          <cell r="AO5">
            <v>2704.847462565293</v>
          </cell>
          <cell r="AP5">
            <v>6498.3610786515901</v>
          </cell>
          <cell r="BH5">
            <v>1935</v>
          </cell>
        </row>
        <row r="6">
          <cell r="A6">
            <v>2010</v>
          </cell>
          <cell r="B6">
            <v>16522.124759000002</v>
          </cell>
          <cell r="C6">
            <v>2865.0568130000001</v>
          </cell>
          <cell r="D6">
            <v>0</v>
          </cell>
          <cell r="E6">
            <v>807.02542600000004</v>
          </cell>
          <cell r="F6">
            <v>16766.330532186195</v>
          </cell>
          <cell r="G6">
            <v>2146.686050863505</v>
          </cell>
          <cell r="H6">
            <v>47.582134527594654</v>
          </cell>
          <cell r="I6">
            <v>3424.9374844227054</v>
          </cell>
          <cell r="J6">
            <v>357.74650400000002</v>
          </cell>
          <cell r="K6">
            <v>100.232026</v>
          </cell>
          <cell r="L6">
            <v>-1025.886773660633</v>
          </cell>
          <cell r="M6">
            <v>775.34841099999994</v>
          </cell>
          <cell r="O6">
            <v>124.52730900000006</v>
          </cell>
          <cell r="Q6">
            <v>2010</v>
          </cell>
          <cell r="R6">
            <v>3933955</v>
          </cell>
          <cell r="S6">
            <v>2561815</v>
          </cell>
          <cell r="T6">
            <v>1372140</v>
          </cell>
          <cell r="U6">
            <v>1539044</v>
          </cell>
          <cell r="V6">
            <v>495527</v>
          </cell>
          <cell r="W6">
            <v>18339</v>
          </cell>
          <cell r="X6">
            <v>544467</v>
          </cell>
          <cell r="Y6">
            <v>91766</v>
          </cell>
          <cell r="Z6">
            <v>40727</v>
          </cell>
          <cell r="AA6">
            <v>1778</v>
          </cell>
          <cell r="AB6">
            <v>28951</v>
          </cell>
          <cell r="AC6">
            <v>61.2</v>
          </cell>
          <cell r="AD6">
            <v>61.2</v>
          </cell>
          <cell r="AE6">
            <v>61.3</v>
          </cell>
          <cell r="AJ6">
            <v>2010</v>
          </cell>
          <cell r="AK6">
            <v>7640.8786186021143</v>
          </cell>
          <cell r="AL6">
            <v>9353.311988066931</v>
          </cell>
          <cell r="AM6">
            <v>3782.4269628870284</v>
          </cell>
          <cell r="AN6">
            <v>6337.6137725308345</v>
          </cell>
          <cell r="AO6">
            <v>2624.0033004780653</v>
          </cell>
          <cell r="AP6">
            <v>6565.6818675641598</v>
          </cell>
          <cell r="BH6">
            <v>1936</v>
          </cell>
        </row>
        <row r="7">
          <cell r="A7">
            <v>2011</v>
          </cell>
          <cell r="B7">
            <v>17300.162940000002</v>
          </cell>
          <cell r="C7">
            <v>2759.9013880000002</v>
          </cell>
          <cell r="D7">
            <v>0</v>
          </cell>
          <cell r="E7">
            <v>524.37416000000007</v>
          </cell>
          <cell r="F7">
            <v>17152.39563219617</v>
          </cell>
          <cell r="G7">
            <v>2259.8194822805922</v>
          </cell>
          <cell r="H7">
            <v>49.87684055215901</v>
          </cell>
          <cell r="I7">
            <v>3502.8633919710751</v>
          </cell>
          <cell r="J7">
            <v>370.68195800000001</v>
          </cell>
          <cell r="K7">
            <v>103.870209</v>
          </cell>
          <cell r="L7">
            <v>-1024.1686229968486</v>
          </cell>
          <cell r="M7">
            <v>68.820339999999987</v>
          </cell>
          <cell r="O7">
            <v>47.928714000000014</v>
          </cell>
          <cell r="Q7">
            <v>2011</v>
          </cell>
          <cell r="R7">
            <v>4008700</v>
          </cell>
          <cell r="U7">
            <v>1577667</v>
          </cell>
          <cell r="V7">
            <v>524375</v>
          </cell>
          <cell r="W7">
            <v>19242</v>
          </cell>
          <cell r="X7">
            <v>552385</v>
          </cell>
          <cell r="Y7">
            <v>75012</v>
          </cell>
          <cell r="Z7">
            <v>33275</v>
          </cell>
          <cell r="AA7">
            <v>1838.5518638000001</v>
          </cell>
          <cell r="AB7">
            <v>29707.050009999999</v>
          </cell>
          <cell r="AC7">
            <v>61.9</v>
          </cell>
          <cell r="AD7">
            <v>61.8</v>
          </cell>
          <cell r="AE7">
            <v>61.9</v>
          </cell>
          <cell r="AJ7">
            <v>2011</v>
          </cell>
          <cell r="AK7">
            <v>7510.3203050748934</v>
          </cell>
          <cell r="AL7">
            <v>9201.0290918051451</v>
          </cell>
          <cell r="AM7">
            <v>3698.9469764435016</v>
          </cell>
          <cell r="AN7">
            <v>6536.1849681676485</v>
          </cell>
          <cell r="AO7">
            <v>2422.3364558454018</v>
          </cell>
          <cell r="AP7">
            <v>6790.788634542293</v>
          </cell>
          <cell r="BH7">
            <v>1937</v>
          </cell>
        </row>
        <row r="8">
          <cell r="A8">
            <v>2012</v>
          </cell>
          <cell r="B8">
            <v>17325.204108304322</v>
          </cell>
          <cell r="C8">
            <v>2255.6282153495104</v>
          </cell>
          <cell r="D8">
            <v>275.43760678670878</v>
          </cell>
          <cell r="E8">
            <v>739.8432986341594</v>
          </cell>
          <cell r="F8">
            <v>17291.77152494149</v>
          </cell>
          <cell r="G8">
            <v>2340.2143118717208</v>
          </cell>
          <cell r="H8">
            <v>51.283481211978305</v>
          </cell>
          <cell r="I8">
            <v>3543.3360797699388</v>
          </cell>
          <cell r="J8">
            <v>361.0783415112856</v>
          </cell>
          <cell r="K8">
            <v>102.23386653581944</v>
          </cell>
          <cell r="L8">
            <v>-1088.2496899765076</v>
          </cell>
          <cell r="M8">
            <v>313.738959764475</v>
          </cell>
          <cell r="O8">
            <v>-6.5696216915788161</v>
          </cell>
          <cell r="Q8">
            <v>2012</v>
          </cell>
          <cell r="R8">
            <v>4036761</v>
          </cell>
          <cell r="U8">
            <v>1603974</v>
          </cell>
          <cell r="V8">
            <v>547632</v>
          </cell>
          <cell r="W8">
            <v>20014</v>
          </cell>
          <cell r="X8">
            <v>559565</v>
          </cell>
          <cell r="Y8">
            <v>74550</v>
          </cell>
          <cell r="Z8">
            <v>31358</v>
          </cell>
          <cell r="AA8">
            <v>1907.9254449</v>
          </cell>
          <cell r="AB8">
            <v>30722.551596000001</v>
          </cell>
          <cell r="AC8">
            <v>62</v>
          </cell>
          <cell r="AD8">
            <v>62</v>
          </cell>
          <cell r="AE8">
            <v>62.2</v>
          </cell>
          <cell r="AJ8">
            <v>2012</v>
          </cell>
          <cell r="AK8">
            <v>8047.7341489250575</v>
          </cell>
          <cell r="AL8">
            <v>9845.7307122944731</v>
          </cell>
          <cell r="AM8">
            <v>3773.2063155431474</v>
          </cell>
          <cell r="AN8">
            <v>6468.7859063379328</v>
          </cell>
          <cell r="AO8">
            <v>2404.3881763822783</v>
          </cell>
          <cell r="AP8">
            <v>6721.1922802989357</v>
          </cell>
          <cell r="BH8">
            <v>1938</v>
          </cell>
        </row>
        <row r="9">
          <cell r="A9">
            <v>2013</v>
          </cell>
          <cell r="B9">
            <v>17600.074389490153</v>
          </cell>
          <cell r="C9">
            <v>1871.2620052311513</v>
          </cell>
          <cell r="D9">
            <v>565.48479583499375</v>
          </cell>
          <cell r="E9">
            <v>751.15466996591886</v>
          </cell>
          <cell r="F9">
            <v>16763.688066242066</v>
          </cell>
          <cell r="G9">
            <v>2320.819854064961</v>
          </cell>
          <cell r="H9">
            <v>50.386255067836501</v>
          </cell>
          <cell r="I9">
            <v>3428.2757282202601</v>
          </cell>
          <cell r="J9">
            <v>353.8567746810599</v>
          </cell>
          <cell r="K9">
            <v>100.62388438564906</v>
          </cell>
          <cell r="L9">
            <v>-1061.5215533275386</v>
          </cell>
          <cell r="M9">
            <v>187.90588499475012</v>
          </cell>
          <cell r="O9">
            <v>-6.673854973862527</v>
          </cell>
          <cell r="Q9">
            <v>2013</v>
          </cell>
          <cell r="R9">
            <v>4077129</v>
          </cell>
          <cell r="U9">
            <v>1634504</v>
          </cell>
          <cell r="V9">
            <v>571495</v>
          </cell>
          <cell r="W9">
            <v>20785</v>
          </cell>
          <cell r="X9">
            <v>566918</v>
          </cell>
          <cell r="Y9">
            <v>86412</v>
          </cell>
          <cell r="Z9">
            <v>35353</v>
          </cell>
          <cell r="AA9">
            <v>1971.5105748999999</v>
          </cell>
          <cell r="AB9">
            <v>31570.198701000001</v>
          </cell>
          <cell r="AC9">
            <v>62.2</v>
          </cell>
          <cell r="AD9">
            <v>62.2</v>
          </cell>
          <cell r="AE9">
            <v>62.4</v>
          </cell>
          <cell r="AJ9">
            <v>2013</v>
          </cell>
          <cell r="AK9">
            <v>8226.5132942936107</v>
          </cell>
          <cell r="AL9">
            <v>10041.067744341753</v>
          </cell>
          <cell r="AM9">
            <v>3791.2665220943582</v>
          </cell>
          <cell r="AN9">
            <v>6434.6371381608396</v>
          </cell>
          <cell r="AO9">
            <v>2395.4143996575754</v>
          </cell>
          <cell r="AP9">
            <v>6686.8804141299406</v>
          </cell>
          <cell r="BH9">
            <v>1939</v>
          </cell>
        </row>
        <row r="10">
          <cell r="A10">
            <v>2014</v>
          </cell>
          <cell r="B10">
            <v>18032.312239238134</v>
          </cell>
          <cell r="C10">
            <v>1640.5191637940648</v>
          </cell>
          <cell r="D10">
            <v>750.10375393242327</v>
          </cell>
          <cell r="E10">
            <v>745.13144768777215</v>
          </cell>
          <cell r="F10">
            <v>17773.774215876401</v>
          </cell>
          <cell r="G10">
            <v>2509.4939444121405</v>
          </cell>
          <cell r="H10">
            <v>54.099922161868022</v>
          </cell>
          <cell r="I10">
            <v>3626.6714212916381</v>
          </cell>
          <cell r="J10">
            <v>346.77963918743865</v>
          </cell>
          <cell r="K10">
            <v>98.893252467468344</v>
          </cell>
          <cell r="L10">
            <v>-1193.994395898661</v>
          </cell>
          <cell r="M10">
            <v>246.85452013103659</v>
          </cell>
          <cell r="O10">
            <v>-6.8377645828065887</v>
          </cell>
          <cell r="Q10">
            <v>2014</v>
          </cell>
          <cell r="R10">
            <v>4159078.9999999995</v>
          </cell>
          <cell r="U10">
            <v>1671350</v>
          </cell>
          <cell r="V10">
            <v>598619</v>
          </cell>
          <cell r="W10">
            <v>21552</v>
          </cell>
          <cell r="X10">
            <v>574201</v>
          </cell>
          <cell r="Y10">
            <v>90168</v>
          </cell>
          <cell r="Z10">
            <v>38809</v>
          </cell>
          <cell r="AA10">
            <v>2035.4208666</v>
          </cell>
          <cell r="AB10">
            <v>32340.018985999999</v>
          </cell>
          <cell r="AC10">
            <v>62.4</v>
          </cell>
          <cell r="AD10">
            <v>62.4</v>
          </cell>
          <cell r="AE10">
            <v>62.6</v>
          </cell>
          <cell r="AJ10">
            <v>2014</v>
          </cell>
          <cell r="AK10">
            <v>8258.9246779220666</v>
          </cell>
          <cell r="AL10">
            <v>10190.087061187403</v>
          </cell>
          <cell r="AM10">
            <v>3772.1033278674736</v>
          </cell>
          <cell r="AN10">
            <v>6389.918247333384</v>
          </cell>
          <cell r="AO10">
            <v>2381.5774291223888</v>
          </cell>
          <cell r="AP10">
            <v>6642.1957906880452</v>
          </cell>
          <cell r="BH10">
            <v>1940</v>
          </cell>
        </row>
        <row r="11">
          <cell r="A11">
            <v>2015</v>
          </cell>
          <cell r="B11">
            <v>18420.059895646358</v>
          </cell>
          <cell r="C11">
            <v>1434.6000417831328</v>
          </cell>
          <cell r="D11">
            <v>974.37978688974681</v>
          </cell>
          <cell r="E11">
            <v>720.8284745068155</v>
          </cell>
          <cell r="F11">
            <v>18138.331342286714</v>
          </cell>
          <cell r="G11">
            <v>2611.4051221567433</v>
          </cell>
          <cell r="H11">
            <v>55.412257898562295</v>
          </cell>
          <cell r="I11">
            <v>3660.5834947180101</v>
          </cell>
          <cell r="J11">
            <v>339.84404640368996</v>
          </cell>
          <cell r="K11">
            <v>97.192385717413615</v>
          </cell>
          <cell r="L11">
            <v>-1253.2759585788149</v>
          </cell>
          <cell r="M11">
            <v>174.53943999780407</v>
          </cell>
          <cell r="O11">
            <v>-6.9848042876951881</v>
          </cell>
          <cell r="Q11">
            <v>2015</v>
          </cell>
          <cell r="R11">
            <v>4242676</v>
          </cell>
          <cell r="U11">
            <v>1712742</v>
          </cell>
          <cell r="V11">
            <v>627918</v>
          </cell>
          <cell r="W11">
            <v>22318</v>
          </cell>
          <cell r="X11">
            <v>581301</v>
          </cell>
          <cell r="Y11">
            <v>98594</v>
          </cell>
          <cell r="Z11">
            <v>40695</v>
          </cell>
          <cell r="AA11">
            <v>2096.3056984999998</v>
          </cell>
          <cell r="AB11">
            <v>33053.714660999998</v>
          </cell>
          <cell r="AC11">
            <v>62.8</v>
          </cell>
          <cell r="AD11">
            <v>62.8</v>
          </cell>
          <cell r="AE11">
            <v>63</v>
          </cell>
          <cell r="AJ11">
            <v>2015</v>
          </cell>
          <cell r="AK11">
            <v>8522.4828388108417</v>
          </cell>
          <cell r="AL11">
            <v>10483.524025560706</v>
          </cell>
          <cell r="AM11">
            <v>3771.3612079860181</v>
          </cell>
          <cell r="AN11">
            <v>6342.4299396298302</v>
          </cell>
          <cell r="AO11">
            <v>2368.5223162615089</v>
          </cell>
          <cell r="AP11">
            <v>6594.4598636979044</v>
          </cell>
          <cell r="BH11">
            <v>1941</v>
          </cell>
        </row>
        <row r="12">
          <cell r="A12">
            <v>2016</v>
          </cell>
          <cell r="B12">
            <v>18796.303316065299</v>
          </cell>
          <cell r="C12">
            <v>1237.8108858305434</v>
          </cell>
          <cell r="D12">
            <v>1229.7407569316558</v>
          </cell>
          <cell r="E12">
            <v>684.86806446574485</v>
          </cell>
          <cell r="F12">
            <v>18628.165803477099</v>
          </cell>
          <cell r="G12">
            <v>2741.7796622712681</v>
          </cell>
          <cell r="H12">
            <v>56.68693412252135</v>
          </cell>
          <cell r="I12">
            <v>3690.1453513310221</v>
          </cell>
          <cell r="J12">
            <v>339.84404640368996</v>
          </cell>
          <cell r="K12">
            <v>97.1923857174136</v>
          </cell>
          <cell r="L12">
            <v>-1336.641161355755</v>
          </cell>
          <cell r="M12">
            <v>102.02105499780164</v>
          </cell>
          <cell r="O12">
            <v>-7.1274811807867158</v>
          </cell>
          <cell r="Q12">
            <v>2016</v>
          </cell>
          <cell r="R12">
            <v>4315226</v>
          </cell>
          <cell r="U12">
            <v>1756757</v>
          </cell>
          <cell r="V12">
            <v>658140</v>
          </cell>
          <cell r="W12">
            <v>23081</v>
          </cell>
          <cell r="X12">
            <v>588155</v>
          </cell>
          <cell r="Y12">
            <v>98579</v>
          </cell>
          <cell r="Z12">
            <v>41696</v>
          </cell>
          <cell r="AA12">
            <v>2158.7609407</v>
          </cell>
          <cell r="AB12">
            <v>33734.823571000001</v>
          </cell>
          <cell r="AC12">
            <v>62.9</v>
          </cell>
          <cell r="AD12">
            <v>62.8</v>
          </cell>
          <cell r="AE12">
            <v>63</v>
          </cell>
          <cell r="AJ12">
            <v>2016</v>
          </cell>
          <cell r="AK12">
            <v>8352.7952669782007</v>
          </cell>
          <cell r="AL12">
            <v>10309.190454813759</v>
          </cell>
          <cell r="AM12">
            <v>3727.4239790455113</v>
          </cell>
          <cell r="AN12">
            <v>6288.0807422882781</v>
          </cell>
          <cell r="AO12">
            <v>2353.1391772970346</v>
          </cell>
          <cell r="AP12">
            <v>6539.8857691194353</v>
          </cell>
          <cell r="BH12">
            <v>1942</v>
          </cell>
          <cell r="BI12">
            <v>61.516180387913096</v>
          </cell>
          <cell r="BJ12">
            <v>21940.295357905095</v>
          </cell>
          <cell r="BK12">
            <v>9278.0023994741168</v>
          </cell>
          <cell r="BL12">
            <v>0.57201573295596442</v>
          </cell>
        </row>
        <row r="13">
          <cell r="A13">
            <v>2017</v>
          </cell>
          <cell r="B13">
            <v>19245.450990995123</v>
          </cell>
          <cell r="C13">
            <v>1240.7016266314056</v>
          </cell>
          <cell r="D13">
            <v>1292.4721129012914</v>
          </cell>
          <cell r="E13">
            <v>656.3357281209627</v>
          </cell>
          <cell r="F13">
            <v>18888.546630564178</v>
          </cell>
          <cell r="G13">
            <v>2835.5741624777979</v>
          </cell>
          <cell r="H13">
            <v>57.944265683399585</v>
          </cell>
          <cell r="I13">
            <v>3715.9131979312087</v>
          </cell>
          <cell r="J13">
            <v>339.84404640368996</v>
          </cell>
          <cell r="K13">
            <v>97.1923857174136</v>
          </cell>
          <cell r="L13">
            <v>-1362.8834145310007</v>
          </cell>
          <cell r="M13">
            <v>22.710655361733803</v>
          </cell>
          <cell r="O13">
            <v>-7.2978027616334238</v>
          </cell>
          <cell r="Q13">
            <v>2017</v>
          </cell>
          <cell r="R13">
            <v>4389016</v>
          </cell>
          <cell r="U13">
            <v>1799567</v>
          </cell>
          <cell r="V13">
            <v>690536</v>
          </cell>
          <cell r="W13">
            <v>23846</v>
          </cell>
          <cell r="X13">
            <v>594715</v>
          </cell>
          <cell r="Y13">
            <v>99391</v>
          </cell>
          <cell r="Z13">
            <v>46121</v>
          </cell>
          <cell r="AA13">
            <v>2221.7236773</v>
          </cell>
          <cell r="AB13">
            <v>34346.570606000001</v>
          </cell>
          <cell r="AC13">
            <v>62.7</v>
          </cell>
          <cell r="AD13">
            <v>62.7</v>
          </cell>
          <cell r="AE13">
            <v>62.8</v>
          </cell>
          <cell r="AJ13">
            <v>2017</v>
          </cell>
          <cell r="AK13">
            <v>8032.8894328647311</v>
          </cell>
          <cell r="AL13">
            <v>10051.58655227131</v>
          </cell>
          <cell r="AM13">
            <v>3682.5864169947527</v>
          </cell>
          <cell r="AN13">
            <v>6234.7259896251817</v>
          </cell>
          <cell r="AO13">
            <v>2338.6101068359994</v>
          </cell>
          <cell r="AP13">
            <v>6486.7480329783293</v>
          </cell>
          <cell r="BH13">
            <v>1943</v>
          </cell>
          <cell r="BI13">
            <v>61.570778468144937</v>
          </cell>
          <cell r="BJ13">
            <v>21675.975980167252</v>
          </cell>
          <cell r="BK13">
            <v>9166.2283426132271</v>
          </cell>
          <cell r="BL13">
            <v>0.54792034809705681</v>
          </cell>
        </row>
        <row r="14">
          <cell r="A14">
            <v>2018</v>
          </cell>
          <cell r="B14">
            <v>19863.115109580045</v>
          </cell>
          <cell r="C14">
            <v>1228.3374796041396</v>
          </cell>
          <cell r="D14">
            <v>1234.0553717854905</v>
          </cell>
          <cell r="E14">
            <v>673.22574158578482</v>
          </cell>
          <cell r="F14">
            <v>19228.528227893556</v>
          </cell>
          <cell r="G14">
            <v>2957.8387009909748</v>
          </cell>
          <cell r="H14">
            <v>59.321127194378455</v>
          </cell>
          <cell r="I14">
            <v>3746.2528740367693</v>
          </cell>
          <cell r="J14">
            <v>339.84404640368996</v>
          </cell>
          <cell r="K14">
            <v>97.1923857174136</v>
          </cell>
          <cell r="L14">
            <v>-1387.1005699311415</v>
          </cell>
          <cell r="M14">
            <v>-53.567372998269079</v>
          </cell>
          <cell r="O14">
            <v>-7.5320245847426825</v>
          </cell>
          <cell r="Q14">
            <v>2018</v>
          </cell>
          <cell r="R14">
            <v>4438612</v>
          </cell>
          <cell r="U14">
            <v>1837960</v>
          </cell>
          <cell r="V14">
            <v>724401</v>
          </cell>
          <cell r="W14">
            <v>24612</v>
          </cell>
          <cell r="X14">
            <v>600964</v>
          </cell>
          <cell r="Y14">
            <v>92895</v>
          </cell>
          <cell r="Z14">
            <v>45750</v>
          </cell>
          <cell r="AA14">
            <v>2282.6537133000002</v>
          </cell>
          <cell r="AB14">
            <v>34942.860923</v>
          </cell>
          <cell r="AC14">
            <v>62.8</v>
          </cell>
          <cell r="AD14">
            <v>62.8</v>
          </cell>
          <cell r="AE14">
            <v>62.9</v>
          </cell>
          <cell r="AJ14">
            <v>2018</v>
          </cell>
          <cell r="AK14">
            <v>7883.8874032863323</v>
          </cell>
          <cell r="AL14">
            <v>9961.1420210905835</v>
          </cell>
          <cell r="AM14">
            <v>3666.0389285119923</v>
          </cell>
          <cell r="AN14">
            <v>6191.652160753576</v>
          </cell>
          <cell r="AO14">
            <v>2328.6762885586454</v>
          </cell>
          <cell r="AP14">
            <v>6444.0023114319956</v>
          </cell>
          <cell r="BH14">
            <v>1944</v>
          </cell>
          <cell r="BI14">
            <v>61.596693074174212</v>
          </cell>
          <cell r="BJ14">
            <v>21063.670845365577</v>
          </cell>
          <cell r="BK14">
            <v>8907.2998087339693</v>
          </cell>
          <cell r="BL14">
            <v>0.54631397833197826</v>
          </cell>
        </row>
        <row r="15">
          <cell r="A15">
            <v>2019</v>
          </cell>
          <cell r="B15">
            <v>20313.40876939852</v>
          </cell>
          <cell r="C15">
            <v>1222.8033296868618</v>
          </cell>
          <cell r="D15">
            <v>1160.6158923902735</v>
          </cell>
          <cell r="E15">
            <v>672.93868027644191</v>
          </cell>
          <cell r="F15">
            <v>19486.06823815473</v>
          </cell>
          <cell r="G15">
            <v>3065.4036348125278</v>
          </cell>
          <cell r="H15">
            <v>60.643614765872066</v>
          </cell>
          <cell r="I15">
            <v>3769.7731007831048</v>
          </cell>
          <cell r="J15">
            <v>339.84404640368996</v>
          </cell>
          <cell r="K15">
            <v>97.192385717413615</v>
          </cell>
          <cell r="L15">
            <v>-1415.329882940583</v>
          </cell>
          <cell r="M15">
            <v>-129.89321698174643</v>
          </cell>
          <cell r="O15">
            <v>-7.7027826182447754</v>
          </cell>
          <cell r="Q15">
            <v>2019</v>
          </cell>
          <cell r="R15">
            <v>4502084</v>
          </cell>
          <cell r="U15">
            <v>1872591</v>
          </cell>
          <cell r="V15">
            <v>757310</v>
          </cell>
          <cell r="W15">
            <v>25384</v>
          </cell>
          <cell r="X15">
            <v>606954</v>
          </cell>
          <cell r="Y15">
            <v>94909</v>
          </cell>
          <cell r="Z15">
            <v>45365</v>
          </cell>
          <cell r="AA15">
            <v>2350.6480538999999</v>
          </cell>
          <cell r="AB15">
            <v>35563.930717000003</v>
          </cell>
          <cell r="AC15">
            <v>63</v>
          </cell>
          <cell r="AD15">
            <v>63</v>
          </cell>
          <cell r="AE15">
            <v>63</v>
          </cell>
          <cell r="AJ15">
            <v>2019</v>
          </cell>
          <cell r="AK15">
            <v>7933.12554164229</v>
          </cell>
          <cell r="AL15">
            <v>9982.5895737266856</v>
          </cell>
          <cell r="AM15">
            <v>3645.4019260554364</v>
          </cell>
          <cell r="AN15">
            <v>6139.5503804366999</v>
          </cell>
          <cell r="AO15">
            <v>2314.5699886680018</v>
          </cell>
          <cell r="AP15">
            <v>6392.367842760088</v>
          </cell>
          <cell r="BH15">
            <v>1945</v>
          </cell>
          <cell r="BI15">
            <v>61.887233658360422</v>
          </cell>
          <cell r="BJ15">
            <v>20206.504428937827</v>
          </cell>
          <cell r="BK15">
            <v>8544.8255603870839</v>
          </cell>
          <cell r="BL15">
            <v>0.46725352112676055</v>
          </cell>
        </row>
        <row r="16">
          <cell r="A16">
            <v>2020</v>
          </cell>
          <cell r="B16">
            <v>20818.725256775964</v>
          </cell>
          <cell r="C16">
            <v>1227.7040890839153</v>
          </cell>
          <cell r="D16">
            <v>1094.1148603404106</v>
          </cell>
          <cell r="E16">
            <v>654.23974215690566</v>
          </cell>
          <cell r="F16">
            <v>19717.134903580489</v>
          </cell>
          <cell r="G16">
            <v>3169.4565644878153</v>
          </cell>
          <cell r="H16">
            <v>61.916391087985851</v>
          </cell>
          <cell r="I16">
            <v>3786.8321067158909</v>
          </cell>
          <cell r="J16">
            <v>339.84404640368996</v>
          </cell>
          <cell r="K16">
            <v>97.1923857174136</v>
          </cell>
          <cell r="L16">
            <v>-1440.6459006452571</v>
          </cell>
          <cell r="M16">
            <v>-205.55481482590659</v>
          </cell>
          <cell r="O16">
            <v>-7.8944059927353072</v>
          </cell>
          <cell r="Q16">
            <v>2020</v>
          </cell>
          <cell r="R16">
            <v>4580870</v>
          </cell>
          <cell r="U16">
            <v>1906053</v>
          </cell>
          <cell r="V16">
            <v>789318</v>
          </cell>
          <cell r="W16">
            <v>26166</v>
          </cell>
          <cell r="X16">
            <v>612782</v>
          </cell>
          <cell r="Y16">
            <v>93515</v>
          </cell>
          <cell r="Z16">
            <v>45122</v>
          </cell>
          <cell r="AA16">
            <v>2417.6073959</v>
          </cell>
          <cell r="AB16">
            <v>36228.942797999996</v>
          </cell>
          <cell r="AC16">
            <v>63.1</v>
          </cell>
          <cell r="AD16">
            <v>63.1</v>
          </cell>
          <cell r="AE16">
            <v>63</v>
          </cell>
          <cell r="AJ16">
            <v>2020</v>
          </cell>
          <cell r="AK16">
            <v>7886.6614450647967</v>
          </cell>
          <cell r="AL16">
            <v>9946.9815076166851</v>
          </cell>
          <cell r="AM16">
            <v>3616.6638685048065</v>
          </cell>
          <cell r="AN16">
            <v>6080.3322436850358</v>
          </cell>
          <cell r="AO16">
            <v>2300.7372488213141</v>
          </cell>
          <cell r="AP16">
            <v>6332.5498384417224</v>
          </cell>
          <cell r="BH16">
            <v>1946</v>
          </cell>
          <cell r="BI16">
            <v>61.553039242590557</v>
          </cell>
          <cell r="BJ16">
            <v>19889.507356241225</v>
          </cell>
          <cell r="BK16">
            <v>8410.7754232705083</v>
          </cell>
          <cell r="BL16">
            <v>0.47156284302963775</v>
          </cell>
        </row>
        <row r="17">
          <cell r="A17">
            <v>2021</v>
          </cell>
          <cell r="B17">
            <v>21389.564584006992</v>
          </cell>
          <cell r="C17">
            <v>1456.9215903231818</v>
          </cell>
          <cell r="D17">
            <v>1138.8992832802924</v>
          </cell>
          <cell r="E17">
            <v>634.40977582399069</v>
          </cell>
          <cell r="F17">
            <v>19973.222713109819</v>
          </cell>
          <cell r="G17">
            <v>3276.0953285290452</v>
          </cell>
          <cell r="H17">
            <v>63.265275115840737</v>
          </cell>
          <cell r="I17">
            <v>3805.5806975310657</v>
          </cell>
          <cell r="J17">
            <v>339.84404640368996</v>
          </cell>
          <cell r="K17">
            <v>97.1923857174136</v>
          </cell>
          <cell r="L17">
            <v>-1444.3951492567335</v>
          </cell>
          <cell r="M17">
            <v>-279.49164512134615</v>
          </cell>
          <cell r="O17">
            <v>-8.1108754897044353</v>
          </cell>
          <cell r="Q17">
            <v>2021</v>
          </cell>
          <cell r="R17">
            <v>4658745</v>
          </cell>
          <cell r="U17">
            <v>1938041</v>
          </cell>
          <cell r="V17">
            <v>820624</v>
          </cell>
          <cell r="W17">
            <v>26961</v>
          </cell>
          <cell r="X17">
            <v>618559</v>
          </cell>
          <cell r="Y17">
            <v>94900</v>
          </cell>
          <cell r="Z17">
            <v>45160</v>
          </cell>
          <cell r="AA17">
            <v>2489.2789188000002</v>
          </cell>
          <cell r="AB17">
            <v>36912.547330000001</v>
          </cell>
          <cell r="AC17">
            <v>63</v>
          </cell>
          <cell r="AD17">
            <v>63.1</v>
          </cell>
          <cell r="AE17">
            <v>62.9</v>
          </cell>
          <cell r="AJ17">
            <v>2021</v>
          </cell>
          <cell r="AK17">
            <v>7836.1044588730829</v>
          </cell>
          <cell r="AL17">
            <v>9853.922831336622</v>
          </cell>
          <cell r="AM17">
            <v>3595.8262581027184</v>
          </cell>
          <cell r="AN17">
            <v>6030.9730651988484</v>
          </cell>
          <cell r="AO17">
            <v>2289.5083378096319</v>
          </cell>
          <cell r="AP17">
            <v>6283.2869786240099</v>
          </cell>
          <cell r="BH17">
            <v>1947</v>
          </cell>
          <cell r="BI17">
            <v>61.485191064307564</v>
          </cell>
          <cell r="BJ17">
            <v>19150.389459735688</v>
          </cell>
          <cell r="BK17">
            <v>8098.2209427857297</v>
          </cell>
          <cell r="BL17">
            <v>0.4495076593493102</v>
          </cell>
        </row>
        <row r="18">
          <cell r="A18">
            <v>2022</v>
          </cell>
          <cell r="B18">
            <v>21904.142487550471</v>
          </cell>
          <cell r="C18">
            <v>1519.2921951609874</v>
          </cell>
          <cell r="D18">
            <v>1338.8288460693554</v>
          </cell>
          <cell r="E18">
            <v>621.80022351381547</v>
          </cell>
          <cell r="F18">
            <v>20248.699242999141</v>
          </cell>
          <cell r="G18">
            <v>3383.1064985251251</v>
          </cell>
          <cell r="H18">
            <v>64.638987442664771</v>
          </cell>
          <cell r="I18">
            <v>3823.1237449107343</v>
          </cell>
          <cell r="J18">
            <v>339.84404640368996</v>
          </cell>
          <cell r="K18">
            <v>97.1923857174136</v>
          </cell>
          <cell r="L18">
            <v>-1466.2568881415068</v>
          </cell>
          <cell r="M18">
            <v>-340.80924922807827</v>
          </cell>
          <cell r="O18">
            <v>-8.3060106282390844</v>
          </cell>
          <cell r="Q18">
            <v>2022</v>
          </cell>
          <cell r="R18">
            <v>4727229</v>
          </cell>
          <cell r="U18">
            <v>1970857</v>
          </cell>
          <cell r="V18">
            <v>851889</v>
          </cell>
          <cell r="W18">
            <v>27771</v>
          </cell>
          <cell r="X18">
            <v>624356</v>
          </cell>
          <cell r="Y18">
            <v>98086</v>
          </cell>
          <cell r="Z18">
            <v>46272</v>
          </cell>
          <cell r="AA18">
            <v>2563.6043260000001</v>
          </cell>
          <cell r="AB18">
            <v>37567.475659000003</v>
          </cell>
          <cell r="AC18">
            <v>63.2</v>
          </cell>
          <cell r="AD18">
            <v>63.2</v>
          </cell>
          <cell r="AE18">
            <v>63.1</v>
          </cell>
          <cell r="AJ18">
            <v>2022</v>
          </cell>
          <cell r="AK18">
            <v>7871.7568634682102</v>
          </cell>
          <cell r="AL18">
            <v>9890.5793322146656</v>
          </cell>
          <cell r="AM18">
            <v>3592.3174472021128</v>
          </cell>
          <cell r="AN18">
            <v>5988.3320362897357</v>
          </cell>
          <cell r="AO18">
            <v>2278.5541141180779</v>
          </cell>
          <cell r="AP18">
            <v>6241.4872606679846</v>
          </cell>
          <cell r="BH18">
            <v>1948</v>
          </cell>
          <cell r="BI18">
            <v>61.405633058017727</v>
          </cell>
          <cell r="BJ18">
            <v>18320.285839498803</v>
          </cell>
          <cell r="BK18">
            <v>7747.1908743780568</v>
          </cell>
          <cell r="BL18">
            <v>0.42230308219178081</v>
          </cell>
        </row>
        <row r="19">
          <cell r="A19">
            <v>2023</v>
          </cell>
          <cell r="B19">
            <v>22502.082522767403</v>
          </cell>
          <cell r="C19">
            <v>1471.9179112908466</v>
          </cell>
          <cell r="D19">
            <v>1468.6247337979778</v>
          </cell>
          <cell r="E19">
            <v>599.08048117358578</v>
          </cell>
          <cell r="F19">
            <v>20548.928331367752</v>
          </cell>
          <cell r="G19">
            <v>3495.7525078874032</v>
          </cell>
          <cell r="H19">
            <v>66.117984947368427</v>
          </cell>
          <cell r="I19">
            <v>3844.6398398347742</v>
          </cell>
          <cell r="J19">
            <v>339.84404640368996</v>
          </cell>
          <cell r="K19">
            <v>97.1923857174136</v>
          </cell>
          <cell r="L19">
            <v>-1499.5615407380201</v>
          </cell>
          <cell r="M19">
            <v>-390.43534819179354</v>
          </cell>
          <cell r="O19">
            <v>-8.53275716130746</v>
          </cell>
          <cell r="Q19">
            <v>2023</v>
          </cell>
          <cell r="R19">
            <v>4802392</v>
          </cell>
          <cell r="U19">
            <v>2004243</v>
          </cell>
          <cell r="V19">
            <v>884141</v>
          </cell>
          <cell r="W19">
            <v>28599</v>
          </cell>
          <cell r="X19">
            <v>630223</v>
          </cell>
          <cell r="Y19">
            <v>98991</v>
          </cell>
          <cell r="Z19">
            <v>48414</v>
          </cell>
          <cell r="AA19">
            <v>2637.9993516999998</v>
          </cell>
          <cell r="AB19">
            <v>38226.653564</v>
          </cell>
          <cell r="AC19">
            <v>63.3</v>
          </cell>
          <cell r="AD19">
            <v>63.3</v>
          </cell>
          <cell r="AE19">
            <v>63.1</v>
          </cell>
          <cell r="AJ19">
            <v>2023</v>
          </cell>
          <cell r="AK19">
            <v>7877.2151744818366</v>
          </cell>
          <cell r="AL19">
            <v>9974.3507225780577</v>
          </cell>
          <cell r="AM19">
            <v>3589.2500189154089</v>
          </cell>
          <cell r="AN19">
            <v>5956.8135876245697</v>
          </cell>
          <cell r="AO19">
            <v>2271.1820140360228</v>
          </cell>
          <cell r="AP19">
            <v>6211.1569003462464</v>
          </cell>
          <cell r="BH19">
            <v>1949</v>
          </cell>
          <cell r="BI19">
            <v>61.670427346241667</v>
          </cell>
          <cell r="BJ19">
            <v>17819.634242800101</v>
          </cell>
          <cell r="BK19">
            <v>7535.4778304240926</v>
          </cell>
          <cell r="BL19">
            <v>0.39549575469676845</v>
          </cell>
        </row>
        <row r="20">
          <cell r="A20">
            <v>2024</v>
          </cell>
          <cell r="B20">
            <v>23111.426699392719</v>
          </cell>
          <cell r="C20">
            <v>1462.4031223080308</v>
          </cell>
          <cell r="D20">
            <v>1634.5927284276322</v>
          </cell>
          <cell r="E20">
            <v>574.59409351496072</v>
          </cell>
          <cell r="F20">
            <v>20883.602096803341</v>
          </cell>
          <cell r="G20">
            <v>3615.3305525394521</v>
          </cell>
          <cell r="H20">
            <v>67.699970770361134</v>
          </cell>
          <cell r="I20">
            <v>3870.4142487277677</v>
          </cell>
          <cell r="J20">
            <v>339.84404640368996</v>
          </cell>
          <cell r="K20">
            <v>97.1923857174136</v>
          </cell>
          <cell r="L20">
            <v>-1532.3886554584578</v>
          </cell>
          <cell r="M20">
            <v>-433.30517575137372</v>
          </cell>
          <cell r="O20">
            <v>-8.763828343713632</v>
          </cell>
          <cell r="Q20">
            <v>2024</v>
          </cell>
          <cell r="R20">
            <v>4872987</v>
          </cell>
          <cell r="U20">
            <v>2037467</v>
          </cell>
          <cell r="V20">
            <v>916965</v>
          </cell>
          <cell r="W20">
            <v>29445</v>
          </cell>
          <cell r="X20">
            <v>636224</v>
          </cell>
          <cell r="Y20">
            <v>100756</v>
          </cell>
          <cell r="Z20">
            <v>48765</v>
          </cell>
          <cell r="AA20">
            <v>2717.1303662</v>
          </cell>
          <cell r="AB20">
            <v>38872.552013</v>
          </cell>
          <cell r="AC20">
            <v>63.4</v>
          </cell>
          <cell r="AD20">
            <v>63.4</v>
          </cell>
          <cell r="AE20">
            <v>63.2</v>
          </cell>
          <cell r="AJ20">
            <v>2024</v>
          </cell>
          <cell r="AK20">
            <v>7941.1638464558491</v>
          </cell>
          <cell r="AL20">
            <v>10044.588736402138</v>
          </cell>
          <cell r="AM20">
            <v>3595.1640881983226</v>
          </cell>
          <cell r="AN20">
            <v>5937.4658586451487</v>
          </cell>
          <cell r="AO20">
            <v>2266.1455884228612</v>
          </cell>
          <cell r="AP20">
            <v>6194.0853825428994</v>
          </cell>
          <cell r="BH20">
            <v>1950</v>
          </cell>
          <cell r="BI20">
            <v>62.165185779314797</v>
          </cell>
          <cell r="BJ20">
            <v>18386.156623368508</v>
          </cell>
          <cell r="BK20">
            <v>7775.045982106958</v>
          </cell>
          <cell r="BL20">
            <v>0.33362673305486401</v>
          </cell>
        </row>
        <row r="21">
          <cell r="A21">
            <v>2025</v>
          </cell>
          <cell r="B21">
            <v>23635.426833846501</v>
          </cell>
          <cell r="C21">
            <v>1464.9151388039718</v>
          </cell>
          <cell r="D21">
            <v>1835.2040991957642</v>
          </cell>
          <cell r="E21">
            <v>547.16890037804853</v>
          </cell>
          <cell r="F21">
            <v>21226.096883706214</v>
          </cell>
          <cell r="G21">
            <v>3735.4107999483458</v>
          </cell>
          <cell r="H21">
            <v>69.264765019129896</v>
          </cell>
          <cell r="I21">
            <v>3894.2433068656828</v>
          </cell>
          <cell r="J21">
            <v>339.8440464036899</v>
          </cell>
          <cell r="K21">
            <v>97.192385717413586</v>
          </cell>
          <cell r="L21">
            <v>-1567.7481656517168</v>
          </cell>
          <cell r="M21">
            <v>-467.68112247287831</v>
          </cell>
          <cell r="O21">
            <v>-8.9625373108521718</v>
          </cell>
          <cell r="Q21">
            <v>2025</v>
          </cell>
          <cell r="R21">
            <v>4938285</v>
          </cell>
          <cell r="U21">
            <v>2072148</v>
          </cell>
          <cell r="V21">
            <v>951137</v>
          </cell>
          <cell r="W21">
            <v>30308</v>
          </cell>
          <cell r="X21">
            <v>642434</v>
          </cell>
          <cell r="Y21">
            <v>104955</v>
          </cell>
          <cell r="Z21">
            <v>52530</v>
          </cell>
          <cell r="AA21">
            <v>2793.3214066999999</v>
          </cell>
          <cell r="AB21">
            <v>39562.753743000001</v>
          </cell>
          <cell r="AC21">
            <v>63.6</v>
          </cell>
          <cell r="AD21">
            <v>63.7</v>
          </cell>
          <cell r="AE21">
            <v>63.4</v>
          </cell>
          <cell r="AJ21">
            <v>2025</v>
          </cell>
          <cell r="AK21">
            <v>8022.1409924556283</v>
          </cell>
          <cell r="AL21">
            <v>10229.291760289609</v>
          </cell>
          <cell r="AM21">
            <v>3612.2512373059003</v>
          </cell>
          <cell r="AN21">
            <v>5915.3112475418038</v>
          </cell>
          <cell r="AO21">
            <v>2261.2294430719894</v>
          </cell>
          <cell r="AP21">
            <v>6173.3070633175057</v>
          </cell>
          <cell r="BH21">
            <v>1951</v>
          </cell>
          <cell r="BI21">
            <v>62.523724499697792</v>
          </cell>
          <cell r="BJ21">
            <v>18698.80470331206</v>
          </cell>
          <cell r="BK21">
            <v>7907.2570389130879</v>
          </cell>
          <cell r="BL21">
            <v>0.24661058771993058</v>
          </cell>
        </row>
        <row r="22">
          <cell r="A22">
            <v>2026</v>
          </cell>
          <cell r="B22">
            <v>24221.452913341094</v>
          </cell>
          <cell r="C22">
            <v>1488.721703992401</v>
          </cell>
          <cell r="D22">
            <v>2033.4267184208663</v>
          </cell>
          <cell r="E22">
            <v>517.61035306123847</v>
          </cell>
          <cell r="F22">
            <v>21645.148494564244</v>
          </cell>
          <cell r="G22">
            <v>3870.8184861383934</v>
          </cell>
          <cell r="H22">
            <v>70.940426882933508</v>
          </cell>
          <cell r="I22">
            <v>3924.2056366753172</v>
          </cell>
          <cell r="J22">
            <v>339.8440464036899</v>
          </cell>
          <cell r="K22">
            <v>97.192385717413586</v>
          </cell>
          <cell r="L22">
            <v>-1604.685716423357</v>
          </cell>
          <cell r="M22">
            <v>-494.08247129279653</v>
          </cell>
          <cell r="O22">
            <v>-9.1847656888149913</v>
          </cell>
          <cell r="Q22">
            <v>2026</v>
          </cell>
          <cell r="R22">
            <v>4990137</v>
          </cell>
          <cell r="U22">
            <v>2109947</v>
          </cell>
          <cell r="V22">
            <v>987996</v>
          </cell>
          <cell r="W22">
            <v>31185</v>
          </cell>
          <cell r="X22">
            <v>648932</v>
          </cell>
          <cell r="Y22">
            <v>110149</v>
          </cell>
          <cell r="Z22">
            <v>55659</v>
          </cell>
          <cell r="AA22">
            <v>2870.6558957000002</v>
          </cell>
          <cell r="AB22">
            <v>40290.362354999997</v>
          </cell>
          <cell r="AC22">
            <v>63.7</v>
          </cell>
          <cell r="AD22">
            <v>63.8</v>
          </cell>
          <cell r="AE22">
            <v>63.6</v>
          </cell>
          <cell r="AJ22">
            <v>2026</v>
          </cell>
          <cell r="AK22">
            <v>8106.0689325744424</v>
          </cell>
          <cell r="AL22">
            <v>10367.690263021675</v>
          </cell>
          <cell r="AM22">
            <v>3630.3268616167834</v>
          </cell>
          <cell r="AN22">
            <v>5900.974181535511</v>
          </cell>
          <cell r="AO22">
            <v>2258.5487199523668</v>
          </cell>
          <cell r="AP22">
            <v>6160.4940645738388</v>
          </cell>
          <cell r="BH22">
            <v>1952</v>
          </cell>
          <cell r="BI22">
            <v>63.118104828076802</v>
          </cell>
          <cell r="BJ22">
            <v>19301.753138280583</v>
          </cell>
          <cell r="BK22">
            <v>8162.2288583504014</v>
          </cell>
          <cell r="BL22">
            <v>0.13560683645372762</v>
          </cell>
        </row>
        <row r="23">
          <cell r="A23">
            <v>2027</v>
          </cell>
          <cell r="B23">
            <v>24784.351900151498</v>
          </cell>
          <cell r="C23">
            <v>1513.8516599105608</v>
          </cell>
          <cell r="D23">
            <v>2248.4928697328746</v>
          </cell>
          <cell r="E23">
            <v>486.15122975875886</v>
          </cell>
          <cell r="F23">
            <v>22109.049777697517</v>
          </cell>
          <cell r="G23">
            <v>4012.3177550186238</v>
          </cell>
          <cell r="H23">
            <v>72.649914793819732</v>
          </cell>
          <cell r="I23">
            <v>3956.796123211328</v>
          </cell>
          <cell r="J23">
            <v>339.8440464036899</v>
          </cell>
          <cell r="K23">
            <v>97.1923857174136</v>
          </cell>
          <cell r="L23">
            <v>-1647.0140314058422</v>
          </cell>
          <cell r="M23">
            <v>-514.26881989285823</v>
          </cell>
          <cell r="O23">
            <v>-9.3982246407885093</v>
          </cell>
          <cell r="Q23">
            <v>2027</v>
          </cell>
          <cell r="R23">
            <v>5040038</v>
          </cell>
          <cell r="U23">
            <v>2150310</v>
          </cell>
          <cell r="V23">
            <v>1026367</v>
          </cell>
          <cell r="W23">
            <v>32073</v>
          </cell>
          <cell r="X23">
            <v>655783</v>
          </cell>
          <cell r="Y23">
            <v>113381</v>
          </cell>
          <cell r="Z23">
            <v>57182</v>
          </cell>
          <cell r="AA23">
            <v>2947.3387432</v>
          </cell>
          <cell r="AB23">
            <v>41023.699673000003</v>
          </cell>
          <cell r="AC23">
            <v>63.9</v>
          </cell>
          <cell r="AD23">
            <v>63.9</v>
          </cell>
          <cell r="AE23">
            <v>63.7</v>
          </cell>
          <cell r="AJ23">
            <v>2027</v>
          </cell>
          <cell r="AK23">
            <v>8211.9786350701816</v>
          </cell>
          <cell r="AL23">
            <v>10511.427143666018</v>
          </cell>
          <cell r="AM23">
            <v>3652.6108033555788</v>
          </cell>
          <cell r="AN23">
            <v>5890.5408007891301</v>
          </cell>
          <cell r="AO23">
            <v>2257.3986852436074</v>
          </cell>
          <cell r="AP23">
            <v>6151.5631025818311</v>
          </cell>
          <cell r="BH23">
            <v>1953</v>
          </cell>
          <cell r="BI23">
            <v>63.453154202616552</v>
          </cell>
          <cell r="BJ23">
            <v>19563.746364474257</v>
          </cell>
          <cell r="BK23">
            <v>8273.0192438770518</v>
          </cell>
          <cell r="BL23">
            <v>0.13783635013697226</v>
          </cell>
        </row>
        <row r="24">
          <cell r="A24">
            <v>2028</v>
          </cell>
          <cell r="B24">
            <v>25217.170942370878</v>
          </cell>
          <cell r="C24">
            <v>1545.5325498983368</v>
          </cell>
          <cell r="D24">
            <v>2458.571410327505</v>
          </cell>
          <cell r="E24">
            <v>496.16975678201061</v>
          </cell>
          <cell r="F24">
            <v>22596.935151506899</v>
          </cell>
          <cell r="G24">
            <v>4158.1142416331122</v>
          </cell>
          <cell r="H24">
            <v>74.413010912251082</v>
          </cell>
          <cell r="I24">
            <v>3993.9407403610148</v>
          </cell>
          <cell r="J24">
            <v>339.8440464036899</v>
          </cell>
          <cell r="K24">
            <v>97.1923857174136</v>
          </cell>
          <cell r="L24">
            <v>-1690.1808903755507</v>
          </cell>
          <cell r="M24">
            <v>-529.19630560534927</v>
          </cell>
          <cell r="O24">
            <v>-9.5623559370020885</v>
          </cell>
          <cell r="Q24">
            <v>2028</v>
          </cell>
          <cell r="R24">
            <v>5061710</v>
          </cell>
          <cell r="U24">
            <v>2191137</v>
          </cell>
          <cell r="V24">
            <v>1065254</v>
          </cell>
          <cell r="W24">
            <v>32969</v>
          </cell>
          <cell r="X24">
            <v>663042</v>
          </cell>
          <cell r="Y24">
            <v>114500</v>
          </cell>
          <cell r="Z24">
            <v>58426</v>
          </cell>
          <cell r="AA24">
            <v>3023.4773882999998</v>
          </cell>
          <cell r="AB24">
            <v>41785.306194999997</v>
          </cell>
          <cell r="AC24">
            <v>63.8</v>
          </cell>
          <cell r="AD24">
            <v>63.9</v>
          </cell>
          <cell r="AE24">
            <v>63.6</v>
          </cell>
          <cell r="AJ24">
            <v>2028</v>
          </cell>
          <cell r="AK24">
            <v>8254.3240141497972</v>
          </cell>
          <cell r="AL24">
            <v>10593.421895542726</v>
          </cell>
          <cell r="AM24">
            <v>3670.2910935409882</v>
          </cell>
          <cell r="AN24">
            <v>5882.5177780597851</v>
          </cell>
          <cell r="AO24">
            <v>2257.4288807494686</v>
          </cell>
          <cell r="AP24">
            <v>6144.8198959489346</v>
          </cell>
          <cell r="BH24">
            <v>1954</v>
          </cell>
          <cell r="BI24">
            <v>63.341697071390946</v>
          </cell>
          <cell r="BJ24">
            <v>19310.468772559656</v>
          </cell>
          <cell r="BK24">
            <v>8165.9144821961645</v>
          </cell>
          <cell r="BL24">
            <v>0.13133540150495254</v>
          </cell>
        </row>
        <row r="25">
          <cell r="A25">
            <v>2029</v>
          </cell>
          <cell r="B25">
            <v>25652.396449941072</v>
          </cell>
          <cell r="C25">
            <v>1590.0787455269376</v>
          </cell>
          <cell r="D25">
            <v>2661.2742130343972</v>
          </cell>
          <cell r="E25">
            <v>506.29389056429466</v>
          </cell>
          <cell r="F25">
            <v>23071.329119583959</v>
          </cell>
          <cell r="G25">
            <v>4303.1627279183831</v>
          </cell>
          <cell r="H25">
            <v>76.20747671195916</v>
          </cell>
          <cell r="I25">
            <v>4035.1065683545585</v>
          </cell>
          <cell r="J25">
            <v>339.8440464036899</v>
          </cell>
          <cell r="K25">
            <v>97.1923857174136</v>
          </cell>
          <cell r="L25">
            <v>-1731.1787297794476</v>
          </cell>
          <cell r="M25">
            <v>-542.09870330764716</v>
          </cell>
          <cell r="O25">
            <v>-9.7273998527021437</v>
          </cell>
          <cell r="Q25">
            <v>2029</v>
          </cell>
          <cell r="R25">
            <v>5082463</v>
          </cell>
          <cell r="U25">
            <v>2229980</v>
          </cell>
          <cell r="V25">
            <v>1103595</v>
          </cell>
          <cell r="W25">
            <v>33868</v>
          </cell>
          <cell r="X25">
            <v>670701</v>
          </cell>
          <cell r="Y25">
            <v>112933</v>
          </cell>
          <cell r="Z25">
            <v>57952</v>
          </cell>
          <cell r="AA25">
            <v>3099.3981327000001</v>
          </cell>
          <cell r="AB25">
            <v>42502.974013999999</v>
          </cell>
          <cell r="AC25">
            <v>63.8</v>
          </cell>
          <cell r="AD25">
            <v>63.9</v>
          </cell>
          <cell r="AE25">
            <v>63.6</v>
          </cell>
          <cell r="AJ25">
            <v>2029</v>
          </cell>
          <cell r="AK25">
            <v>8297.1645392831906</v>
          </cell>
          <cell r="AL25">
            <v>10661.78524567611</v>
          </cell>
          <cell r="AM25">
            <v>3689.149108666963</v>
          </cell>
          <cell r="AN25">
            <v>5879.9634954922958</v>
          </cell>
          <cell r="AO25">
            <v>2257.0907185387809</v>
          </cell>
          <cell r="AP25">
            <v>6144.1503054835393</v>
          </cell>
          <cell r="BH25">
            <v>1955</v>
          </cell>
          <cell r="BI25">
            <v>63.310759740818447</v>
          </cell>
          <cell r="BJ25">
            <v>18978.132251424639</v>
          </cell>
          <cell r="BK25">
            <v>8025.3776758211943</v>
          </cell>
          <cell r="BL25">
            <v>0.13680497183816376</v>
          </cell>
        </row>
        <row r="26">
          <cell r="A26">
            <v>2030</v>
          </cell>
          <cell r="B26">
            <v>26095.08986336708</v>
          </cell>
          <cell r="C26">
            <v>1644.6170244610166</v>
          </cell>
          <cell r="D26">
            <v>2855.6395266854115</v>
          </cell>
          <cell r="E26">
            <v>516.62457032674411</v>
          </cell>
          <cell r="F26">
            <v>23535.580987068413</v>
          </cell>
          <cell r="G26">
            <v>4445.0626521221684</v>
          </cell>
          <cell r="H26">
            <v>77.992871229130401</v>
          </cell>
          <cell r="I26">
            <v>4078.6259111123118</v>
          </cell>
          <cell r="J26">
            <v>339.8440464036899</v>
          </cell>
          <cell r="K26">
            <v>97.1923857174136</v>
          </cell>
          <cell r="L26">
            <v>-1770.1948872684932</v>
          </cell>
          <cell r="M26">
            <v>-552.98563657428281</v>
          </cell>
          <cell r="O26">
            <v>-9.8952757427687335</v>
          </cell>
          <cell r="Q26">
            <v>2030</v>
          </cell>
          <cell r="R26">
            <v>5103301</v>
          </cell>
          <cell r="U26">
            <v>2266966</v>
          </cell>
          <cell r="V26">
            <v>1140927</v>
          </cell>
          <cell r="W26">
            <v>34765</v>
          </cell>
          <cell r="X26">
            <v>678711</v>
          </cell>
          <cell r="Y26">
            <v>114333</v>
          </cell>
          <cell r="Z26">
            <v>58392</v>
          </cell>
          <cell r="AA26">
            <v>3175.7502424999998</v>
          </cell>
          <cell r="AB26">
            <v>43189.289081000003</v>
          </cell>
          <cell r="AC26">
            <v>63.7</v>
          </cell>
          <cell r="AD26">
            <v>63.8</v>
          </cell>
          <cell r="AE26">
            <v>63.6</v>
          </cell>
          <cell r="AJ26">
            <v>2030</v>
          </cell>
          <cell r="AK26">
            <v>8347.1730717779192</v>
          </cell>
          <cell r="AL26">
            <v>10714.348453777726</v>
          </cell>
          <cell r="AM26">
            <v>3712.1843241723618</v>
          </cell>
          <cell r="AN26">
            <v>5880.4881341594873</v>
          </cell>
          <cell r="AO26">
            <v>2255.6621581402992</v>
          </cell>
          <cell r="AP26">
            <v>6147.0250977750202</v>
          </cell>
          <cell r="BH26">
            <v>1956</v>
          </cell>
          <cell r="BI26">
            <v>63.306914926195873</v>
          </cell>
          <cell r="BJ26">
            <v>18822.109443797934</v>
          </cell>
          <cell r="BK26">
            <v>7959.3995310460514</v>
          </cell>
          <cell r="BL26">
            <v>0.13947585118038969</v>
          </cell>
        </row>
        <row r="27">
          <cell r="A27">
            <v>2031</v>
          </cell>
          <cell r="B27">
            <v>26540.09093487139</v>
          </cell>
          <cell r="C27">
            <v>1688.0682313589307</v>
          </cell>
          <cell r="D27">
            <v>3068.8820843015878</v>
          </cell>
          <cell r="E27">
            <v>527.06103867516208</v>
          </cell>
          <cell r="F27">
            <v>24004.163240131886</v>
          </cell>
          <cell r="G27">
            <v>4587.400799709073</v>
          </cell>
          <cell r="H27">
            <v>79.776112020757864</v>
          </cell>
          <cell r="I27">
            <v>4125.4263126029955</v>
          </cell>
          <cell r="J27">
            <v>339.8440464036899</v>
          </cell>
          <cell r="K27">
            <v>97.1923857174136</v>
          </cell>
          <cell r="L27">
            <v>-1810.761621866905</v>
          </cell>
          <cell r="M27">
            <v>-561.27400336610765</v>
          </cell>
          <cell r="O27">
            <v>-10.064026785745051</v>
          </cell>
          <cell r="Q27">
            <v>2031</v>
          </cell>
          <cell r="R27">
            <v>5123204</v>
          </cell>
          <cell r="U27">
            <v>2303488</v>
          </cell>
          <cell r="V27">
            <v>1177870</v>
          </cell>
          <cell r="W27">
            <v>35653</v>
          </cell>
          <cell r="X27">
            <v>687009</v>
          </cell>
          <cell r="Y27">
            <v>115568</v>
          </cell>
          <cell r="Z27">
            <v>59285</v>
          </cell>
          <cell r="AA27">
            <v>3243.3842565</v>
          </cell>
          <cell r="AB27">
            <v>43835.975087999999</v>
          </cell>
          <cell r="AC27">
            <v>63.7</v>
          </cell>
          <cell r="AD27">
            <v>63.7</v>
          </cell>
          <cell r="AE27">
            <v>63.5</v>
          </cell>
          <cell r="AJ27">
            <v>2031</v>
          </cell>
          <cell r="AK27">
            <v>8381.9632650093572</v>
          </cell>
          <cell r="AL27">
            <v>10765.847216056911</v>
          </cell>
          <cell r="AM27">
            <v>3734.9075096806282</v>
          </cell>
          <cell r="AN27">
            <v>5885.6175036242494</v>
          </cell>
          <cell r="AO27">
            <v>2256.346728325148</v>
          </cell>
          <cell r="AP27">
            <v>6154.143974668872</v>
          </cell>
          <cell r="BH27">
            <v>1957</v>
          </cell>
          <cell r="BI27">
            <v>63.304512573200135</v>
          </cell>
          <cell r="BJ27">
            <v>18750.960585601104</v>
          </cell>
          <cell r="BK27">
            <v>7929.3124576360669</v>
          </cell>
          <cell r="BL27">
            <v>0.13532208060626938</v>
          </cell>
        </row>
        <row r="28">
          <cell r="A28">
            <v>2032</v>
          </cell>
          <cell r="B28">
            <v>26979.19277458511</v>
          </cell>
          <cell r="C28">
            <v>1710.1216290006976</v>
          </cell>
          <cell r="D28">
            <v>3312.6241191293298</v>
          </cell>
          <cell r="E28">
            <v>537.44050025194417</v>
          </cell>
          <cell r="F28">
            <v>24472.014351747435</v>
          </cell>
          <cell r="G28">
            <v>4731.2393111324145</v>
          </cell>
          <cell r="H28">
            <v>81.537758324107827</v>
          </cell>
          <cell r="I28">
            <v>4175.0781936830736</v>
          </cell>
          <cell r="J28">
            <v>339.8440464036899</v>
          </cell>
          <cell r="K28">
            <v>97.192385717413586</v>
          </cell>
          <cell r="L28">
            <v>-1853.5057430144705</v>
          </cell>
          <cell r="M28">
            <v>-566.81391835712009</v>
          </cell>
          <cell r="O28">
            <v>-10.230540838104323</v>
          </cell>
          <cell r="Q28">
            <v>2032</v>
          </cell>
          <cell r="R28">
            <v>5140623</v>
          </cell>
          <cell r="U28">
            <v>2338538</v>
          </cell>
          <cell r="V28">
            <v>1214518</v>
          </cell>
          <cell r="W28">
            <v>36519</v>
          </cell>
          <cell r="X28">
            <v>695519</v>
          </cell>
          <cell r="Y28">
            <v>114981</v>
          </cell>
          <cell r="Z28">
            <v>60046</v>
          </cell>
          <cell r="AA28">
            <v>3305.4978531000002</v>
          </cell>
          <cell r="AB28">
            <v>44455.426420999996</v>
          </cell>
          <cell r="AC28">
            <v>63.6</v>
          </cell>
          <cell r="AD28">
            <v>63.7</v>
          </cell>
          <cell r="AE28">
            <v>63.4</v>
          </cell>
          <cell r="AJ28">
            <v>2032</v>
          </cell>
          <cell r="AK28">
            <v>8432.0510864491953</v>
          </cell>
          <cell r="AL28">
            <v>10871.438934949281</v>
          </cell>
          <cell r="AM28">
            <v>3760.9113900766029</v>
          </cell>
          <cell r="AN28">
            <v>5893.8025853309491</v>
          </cell>
          <cell r="AO28">
            <v>2257.807651041262</v>
          </cell>
          <cell r="AP28">
            <v>6164.1581845632545</v>
          </cell>
          <cell r="BH28">
            <v>1958</v>
          </cell>
          <cell r="BI28">
            <v>63.332258766560571</v>
          </cell>
          <cell r="BJ28">
            <v>18750.948985282517</v>
          </cell>
          <cell r="BK28">
            <v>7929.3075521513447</v>
          </cell>
          <cell r="BL28">
            <v>0.13165483283005522</v>
          </cell>
        </row>
        <row r="29">
          <cell r="A29">
            <v>2033</v>
          </cell>
          <cell r="B29">
            <v>27417.311179129676</v>
          </cell>
          <cell r="C29">
            <v>1726.74578445924</v>
          </cell>
          <cell r="D29">
            <v>3586.81316301777</v>
          </cell>
          <cell r="E29">
            <v>547.86048600324489</v>
          </cell>
          <cell r="F29">
            <v>24927.468544803349</v>
          </cell>
          <cell r="G29">
            <v>4877.372786119593</v>
          </cell>
          <cell r="H29">
            <v>83.245859671256909</v>
          </cell>
          <cell r="I29">
            <v>4226.8085420092639</v>
          </cell>
          <cell r="J29">
            <v>339.84404640368984</v>
          </cell>
          <cell r="K29">
            <v>97.192385717413586</v>
          </cell>
          <cell r="L29">
            <v>-1895.967245449707</v>
          </cell>
          <cell r="M29">
            <v>-569.43659857158843</v>
          </cell>
          <cell r="O29">
            <v>-10.396682024383336</v>
          </cell>
          <cell r="Q29">
            <v>2033</v>
          </cell>
          <cell r="R29">
            <v>5156559</v>
          </cell>
          <cell r="U29">
            <v>2371646</v>
          </cell>
          <cell r="V29">
            <v>1251346</v>
          </cell>
          <cell r="W29">
            <v>37356</v>
          </cell>
          <cell r="X29">
            <v>704182</v>
          </cell>
          <cell r="Y29">
            <v>115269</v>
          </cell>
          <cell r="Z29">
            <v>62026</v>
          </cell>
          <cell r="AA29">
            <v>3361.4837600999999</v>
          </cell>
          <cell r="AB29">
            <v>45083.711975999999</v>
          </cell>
          <cell r="AC29">
            <v>63.6</v>
          </cell>
          <cell r="AD29">
            <v>63.7</v>
          </cell>
          <cell r="AE29">
            <v>63.4</v>
          </cell>
          <cell r="AJ29">
            <v>2033</v>
          </cell>
          <cell r="AK29">
            <v>8480.1169285195683</v>
          </cell>
          <cell r="AL29">
            <v>11001.893206775572</v>
          </cell>
          <cell r="AM29">
            <v>3793.6527067691477</v>
          </cell>
          <cell r="AN29">
            <v>5901.7227296752926</v>
          </cell>
          <cell r="AO29">
            <v>2259.235202370086</v>
          </cell>
          <cell r="AP29">
            <v>6173.3100088221681</v>
          </cell>
          <cell r="BH29">
            <v>1959</v>
          </cell>
          <cell r="BI29">
            <v>63.266463815040929</v>
          </cell>
          <cell r="BJ29">
            <v>18680.481245977102</v>
          </cell>
          <cell r="BK29">
            <v>7899.5085068925673</v>
          </cell>
          <cell r="BL29">
            <v>0.12850520457456421</v>
          </cell>
        </row>
        <row r="30">
          <cell r="A30">
            <v>2034</v>
          </cell>
          <cell r="B30">
            <v>27873.6003411239</v>
          </cell>
          <cell r="C30">
            <v>1747.9815683538968</v>
          </cell>
          <cell r="D30">
            <v>3914.7170309198823</v>
          </cell>
          <cell r="E30">
            <v>558.70517029602649</v>
          </cell>
          <cell r="F30">
            <v>25387.226100951524</v>
          </cell>
          <cell r="G30">
            <v>5025.4193884657325</v>
          </cell>
          <cell r="H30">
            <v>84.883251934624184</v>
          </cell>
          <cell r="I30">
            <v>4280.4180783777874</v>
          </cell>
          <cell r="J30">
            <v>339.84404640368984</v>
          </cell>
          <cell r="K30">
            <v>97.192385717413572</v>
          </cell>
          <cell r="L30">
            <v>-1938.4404975114101</v>
          </cell>
          <cell r="M30">
            <v>-568.07976585561619</v>
          </cell>
          <cell r="O30">
            <v>-10.569713831040817</v>
          </cell>
          <cell r="Q30">
            <v>2034</v>
          </cell>
          <cell r="R30">
            <v>5174607</v>
          </cell>
          <cell r="U30">
            <v>2402969</v>
          </cell>
          <cell r="V30">
            <v>1288240</v>
          </cell>
          <cell r="W30">
            <v>38151</v>
          </cell>
          <cell r="X30">
            <v>712919</v>
          </cell>
          <cell r="Y30">
            <v>114957</v>
          </cell>
          <cell r="Z30">
            <v>62694</v>
          </cell>
          <cell r="AA30">
            <v>3408.9775359999999</v>
          </cell>
          <cell r="AB30">
            <v>45671.254799000002</v>
          </cell>
          <cell r="AC30">
            <v>63.5</v>
          </cell>
          <cell r="AD30">
            <v>63.7</v>
          </cell>
          <cell r="AE30">
            <v>63.3</v>
          </cell>
          <cell r="AJ30">
            <v>2034</v>
          </cell>
          <cell r="AK30">
            <v>8591.89106103023</v>
          </cell>
          <cell r="AL30">
            <v>11185.597555799553</v>
          </cell>
          <cell r="AM30">
            <v>3836.0178112902695</v>
          </cell>
          <cell r="AN30">
            <v>5911.2108840959072</v>
          </cell>
          <cell r="AO30">
            <v>2261.9536550769699</v>
          </cell>
          <cell r="AP30">
            <v>6183.5974425901031</v>
          </cell>
          <cell r="BH30">
            <v>1960</v>
          </cell>
          <cell r="BI30">
            <v>63.205478222974186</v>
          </cell>
          <cell r="BJ30">
            <v>18700.971224589197</v>
          </cell>
          <cell r="BK30">
            <v>7908.1732065981569</v>
          </cell>
          <cell r="BL30">
            <v>0.12675920941321234</v>
          </cell>
        </row>
        <row r="31">
          <cell r="A31">
            <v>2035</v>
          </cell>
          <cell r="B31">
            <v>28357.195248647484</v>
          </cell>
          <cell r="C31">
            <v>1796.7911515828146</v>
          </cell>
          <cell r="D31">
            <v>4219.2320410567308</v>
          </cell>
          <cell r="E31">
            <v>570.16189559302541</v>
          </cell>
          <cell r="F31">
            <v>25846.863510449821</v>
          </cell>
          <cell r="G31">
            <v>5173.3650044563419</v>
          </cell>
          <cell r="H31">
            <v>86.436720861329732</v>
          </cell>
          <cell r="I31">
            <v>4335.0155981101952</v>
          </cell>
          <cell r="J31">
            <v>339.84404640368984</v>
          </cell>
          <cell r="K31">
            <v>97.192385717413572</v>
          </cell>
          <cell r="L31">
            <v>-1978.162798385865</v>
          </cell>
          <cell r="M31">
            <v>-560.64829574995156</v>
          </cell>
          <cell r="O31">
            <v>-10.753100353269641</v>
          </cell>
          <cell r="Q31">
            <v>2035</v>
          </cell>
          <cell r="R31">
            <v>5196340</v>
          </cell>
          <cell r="U31">
            <v>2432105</v>
          </cell>
          <cell r="V31">
            <v>1323982</v>
          </cell>
          <cell r="W31">
            <v>38898</v>
          </cell>
          <cell r="X31">
            <v>721589</v>
          </cell>
          <cell r="Y31">
            <v>114377</v>
          </cell>
          <cell r="Z31">
            <v>62368</v>
          </cell>
          <cell r="AA31">
            <v>3453.4529336000001</v>
          </cell>
          <cell r="AB31">
            <v>46152.983992000001</v>
          </cell>
          <cell r="AC31">
            <v>63.6</v>
          </cell>
          <cell r="AD31">
            <v>63.7</v>
          </cell>
          <cell r="AE31">
            <v>63.3</v>
          </cell>
          <cell r="AJ31">
            <v>2035</v>
          </cell>
          <cell r="AK31">
            <v>8731.2892216216514</v>
          </cell>
          <cell r="AL31">
            <v>11375.529589177091</v>
          </cell>
          <cell r="AM31">
            <v>3882.0030408897287</v>
          </cell>
          <cell r="AN31">
            <v>5924.7503442603047</v>
          </cell>
          <cell r="AO31">
            <v>2264.1896239247076</v>
          </cell>
          <cell r="AP31">
            <v>6198.6562342988582</v>
          </cell>
          <cell r="BH31">
            <v>1961</v>
          </cell>
          <cell r="BI31">
            <v>63.244853519619873</v>
          </cell>
          <cell r="BJ31">
            <v>18676.781717486392</v>
          </cell>
          <cell r="BK31">
            <v>7897.9440687820579</v>
          </cell>
          <cell r="BL31">
            <v>0.12366657226470311</v>
          </cell>
        </row>
        <row r="32">
          <cell r="A32">
            <v>2036</v>
          </cell>
          <cell r="B32">
            <v>28900.358651050909</v>
          </cell>
          <cell r="C32">
            <v>1864.8540693072625</v>
          </cell>
          <cell r="D32">
            <v>4473.5965050662644</v>
          </cell>
          <cell r="E32">
            <v>582.30035676689181</v>
          </cell>
          <cell r="F32">
            <v>26306.908121473087</v>
          </cell>
          <cell r="G32">
            <v>5317.6577482387174</v>
          </cell>
          <cell r="H32">
            <v>87.890703443806913</v>
          </cell>
          <cell r="I32">
            <v>4389.584642418974</v>
          </cell>
          <cell r="J32">
            <v>339.8440464036899</v>
          </cell>
          <cell r="K32">
            <v>97.192385717413586</v>
          </cell>
          <cell r="L32">
            <v>-2013.8242682519481</v>
          </cell>
          <cell r="M32">
            <v>-546.18166017178032</v>
          </cell>
          <cell r="O32">
            <v>-10.959075331894812</v>
          </cell>
          <cell r="Q32">
            <v>2036</v>
          </cell>
          <cell r="R32">
            <v>5217125</v>
          </cell>
          <cell r="U32">
            <v>2459123</v>
          </cell>
          <cell r="V32">
            <v>1358042</v>
          </cell>
          <cell r="W32">
            <v>39590</v>
          </cell>
          <cell r="X32">
            <v>730022</v>
          </cell>
          <cell r="Y32">
            <v>114101</v>
          </cell>
          <cell r="Z32">
            <v>62093</v>
          </cell>
          <cell r="AA32">
            <v>3488.8265181000002</v>
          </cell>
          <cell r="AB32">
            <v>46559.048060000001</v>
          </cell>
          <cell r="AC32">
            <v>63.6</v>
          </cell>
          <cell r="AD32">
            <v>63.8</v>
          </cell>
          <cell r="AE32">
            <v>63.4</v>
          </cell>
          <cell r="AJ32">
            <v>2036</v>
          </cell>
          <cell r="AK32">
            <v>8871.7255561348593</v>
          </cell>
          <cell r="AL32">
            <v>11560.331243973171</v>
          </cell>
          <cell r="AM32">
            <v>3931.1912352284908</v>
          </cell>
          <cell r="AN32">
            <v>5939.5403830883633</v>
          </cell>
          <cell r="AO32">
            <v>2267.7860168560596</v>
          </cell>
          <cell r="AP32">
            <v>6214.6773228374868</v>
          </cell>
          <cell r="BH32">
            <v>1962</v>
          </cell>
          <cell r="BI32">
            <v>63.275623867760721</v>
          </cell>
          <cell r="BJ32">
            <v>18702.605682979269</v>
          </cell>
          <cell r="BK32">
            <v>7908.8643781898581</v>
          </cell>
          <cell r="BL32">
            <v>0.11814152912636573</v>
          </cell>
        </row>
        <row r="33">
          <cell r="A33">
            <v>2037</v>
          </cell>
          <cell r="B33">
            <v>29465.846528907576</v>
          </cell>
          <cell r="C33">
            <v>1927.7714633617779</v>
          </cell>
          <cell r="D33">
            <v>4689.2644643359208</v>
          </cell>
          <cell r="E33">
            <v>594.93414480350532</v>
          </cell>
          <cell r="F33">
            <v>26758.886011766976</v>
          </cell>
          <cell r="G33">
            <v>5456.9562731714941</v>
          </cell>
          <cell r="H33">
            <v>89.228887331998166</v>
          </cell>
          <cell r="I33">
            <v>4443.1405591540806</v>
          </cell>
          <cell r="J33">
            <v>339.8440464036899</v>
          </cell>
          <cell r="K33">
            <v>97.192385717413586</v>
          </cell>
          <cell r="L33">
            <v>-2048.5396008328348</v>
          </cell>
          <cell r="M33">
            <v>-523.88397205893114</v>
          </cell>
          <cell r="O33">
            <v>-11.173516052095387</v>
          </cell>
          <cell r="Q33">
            <v>2037</v>
          </cell>
          <cell r="R33">
            <v>5240080</v>
          </cell>
          <cell r="U33">
            <v>2483624</v>
          </cell>
          <cell r="V33">
            <v>1389822</v>
          </cell>
          <cell r="W33">
            <v>40218</v>
          </cell>
          <cell r="X33">
            <v>738062</v>
          </cell>
          <cell r="Y33">
            <v>112585</v>
          </cell>
          <cell r="Z33">
            <v>60657</v>
          </cell>
          <cell r="AA33">
            <v>3518.0230433000002</v>
          </cell>
          <cell r="AB33">
            <v>46891.342504</v>
          </cell>
          <cell r="AC33">
            <v>63.7</v>
          </cell>
          <cell r="AD33">
            <v>63.8</v>
          </cell>
          <cell r="AE33">
            <v>63.5</v>
          </cell>
          <cell r="AJ33">
            <v>2037</v>
          </cell>
          <cell r="AK33">
            <v>9020.3622526039926</v>
          </cell>
          <cell r="AL33">
            <v>11733.534749175133</v>
          </cell>
          <cell r="AM33">
            <v>3984.4632545252566</v>
          </cell>
          <cell r="AN33">
            <v>5955.7980818925907</v>
          </cell>
          <cell r="AO33">
            <v>2271.0766666383383</v>
          </cell>
          <cell r="AP33">
            <v>6232.2443117248822</v>
          </cell>
          <cell r="BH33">
            <v>1963</v>
          </cell>
          <cell r="BI33">
            <v>63.322714390993568</v>
          </cell>
          <cell r="BJ33">
            <v>18715.81743887168</v>
          </cell>
          <cell r="BK33">
            <v>7914.4512994628612</v>
          </cell>
          <cell r="BL33">
            <v>0.10872183244159782</v>
          </cell>
        </row>
        <row r="34">
          <cell r="A34">
            <v>2038</v>
          </cell>
          <cell r="B34">
            <v>30060.532001698979</v>
          </cell>
          <cell r="C34">
            <v>1960.2681863212076</v>
          </cell>
          <cell r="D34">
            <v>4894.6797019809783</v>
          </cell>
          <cell r="E34">
            <v>608.20511383105884</v>
          </cell>
          <cell r="F34">
            <v>27205.809211903397</v>
          </cell>
          <cell r="G34">
            <v>5590.1169606921903</v>
          </cell>
          <cell r="H34">
            <v>90.431735613671165</v>
          </cell>
          <cell r="I34">
            <v>4494.2333962786042</v>
          </cell>
          <cell r="J34">
            <v>339.84404640368984</v>
          </cell>
          <cell r="K34">
            <v>97.192385717413586</v>
          </cell>
          <cell r="L34">
            <v>-2084.6393601995055</v>
          </cell>
          <cell r="M34">
            <v>-493.59350251702926</v>
          </cell>
          <cell r="O34">
            <v>-11.399028882587462</v>
          </cell>
          <cell r="Q34">
            <v>2038</v>
          </cell>
          <cell r="R34">
            <v>5266280</v>
          </cell>
          <cell r="U34">
            <v>2505891</v>
          </cell>
          <cell r="V34">
            <v>1419300</v>
          </cell>
          <cell r="W34">
            <v>40778</v>
          </cell>
          <cell r="X34">
            <v>745548</v>
          </cell>
          <cell r="Y34">
            <v>112703</v>
          </cell>
          <cell r="Z34">
            <v>60396</v>
          </cell>
          <cell r="AA34">
            <v>3541.1486912</v>
          </cell>
          <cell r="AB34">
            <v>47129.382019999997</v>
          </cell>
          <cell r="AC34">
            <v>63.8</v>
          </cell>
          <cell r="AD34">
            <v>63.9</v>
          </cell>
          <cell r="AE34">
            <v>63.6</v>
          </cell>
          <cell r="AJ34">
            <v>2038</v>
          </cell>
          <cell r="AK34">
            <v>9167.0321622343599</v>
          </cell>
          <cell r="AL34">
            <v>11914.962225846273</v>
          </cell>
          <cell r="AM34">
            <v>4039.2097574517024</v>
          </cell>
          <cell r="AN34">
            <v>5972.8998238718877</v>
          </cell>
          <cell r="AO34">
            <v>2275.159015581979</v>
          </cell>
          <cell r="AP34">
            <v>6250.7360581368721</v>
          </cell>
          <cell r="BH34">
            <v>1964</v>
          </cell>
          <cell r="BI34">
            <v>63.35352853944346</v>
          </cell>
          <cell r="BJ34">
            <v>18713.420051757726</v>
          </cell>
          <cell r="BK34">
            <v>7913.4375043870486</v>
          </cell>
          <cell r="BL34">
            <v>9.9962199412637023E-2</v>
          </cell>
        </row>
        <row r="35">
          <cell r="A35">
            <v>2039</v>
          </cell>
          <cell r="B35">
            <v>30661.30364860487</v>
          </cell>
          <cell r="C35">
            <v>1946.4703877234251</v>
          </cell>
          <cell r="D35">
            <v>5161.5978630290438</v>
          </cell>
          <cell r="E35">
            <v>621.64837927164194</v>
          </cell>
          <cell r="F35">
            <v>27661.613931301155</v>
          </cell>
          <cell r="G35">
            <v>5725.3067209098326</v>
          </cell>
          <cell r="H35">
            <v>91.512027428905739</v>
          </cell>
          <cell r="I35">
            <v>4542.7695711851275</v>
          </cell>
          <cell r="J35">
            <v>339.84404640368984</v>
          </cell>
          <cell r="K35">
            <v>97.192385717413586</v>
          </cell>
          <cell r="L35">
            <v>-2125.4659545359332</v>
          </cell>
          <cell r="M35">
            <v>-455.10605958782463</v>
          </cell>
          <cell r="O35">
            <v>-11.626849709729001</v>
          </cell>
          <cell r="Q35">
            <v>2039</v>
          </cell>
          <cell r="R35">
            <v>5291558</v>
          </cell>
          <cell r="U35">
            <v>2527297</v>
          </cell>
          <cell r="V35">
            <v>1448074</v>
          </cell>
          <cell r="W35">
            <v>41266</v>
          </cell>
          <cell r="X35">
            <v>752329</v>
          </cell>
          <cell r="Y35">
            <v>113738</v>
          </cell>
          <cell r="Z35">
            <v>62184</v>
          </cell>
          <cell r="AA35">
            <v>3556.3507934999998</v>
          </cell>
          <cell r="AB35">
            <v>47289.353174999997</v>
          </cell>
          <cell r="AC35">
            <v>63.7</v>
          </cell>
          <cell r="AD35">
            <v>63.9</v>
          </cell>
          <cell r="AE35">
            <v>63.5</v>
          </cell>
          <cell r="AJ35">
            <v>2039</v>
          </cell>
          <cell r="AK35">
            <v>9208.8453882414433</v>
          </cell>
          <cell r="AL35">
            <v>12009.773374565226</v>
          </cell>
          <cell r="AM35">
            <v>4085.7920737474524</v>
          </cell>
          <cell r="AN35">
            <v>5992.8543459598186</v>
          </cell>
          <cell r="AO35">
            <v>2281.1946917879059</v>
          </cell>
          <cell r="AP35">
            <v>6271.9861773356506</v>
          </cell>
          <cell r="BH35">
            <v>1965</v>
          </cell>
          <cell r="BI35">
            <v>63.395152413944921</v>
          </cell>
          <cell r="BJ35">
            <v>18891.846914066573</v>
          </cell>
          <cell r="BK35">
            <v>7988.8897637859018</v>
          </cell>
          <cell r="BL35">
            <v>9.0428798183313827E-2</v>
          </cell>
        </row>
        <row r="36">
          <cell r="A36">
            <v>2040</v>
          </cell>
          <cell r="B36">
            <v>31261.819182046718</v>
          </cell>
          <cell r="C36">
            <v>1922.7691185243855</v>
          </cell>
          <cell r="D36">
            <v>5438.4393478016345</v>
          </cell>
          <cell r="E36">
            <v>635.13584758962656</v>
          </cell>
          <cell r="F36">
            <v>28120.583954023186</v>
          </cell>
          <cell r="G36">
            <v>5860.0987073627375</v>
          </cell>
          <cell r="H36">
            <v>92.467665984762917</v>
          </cell>
          <cell r="I36">
            <v>4587.8103312539452</v>
          </cell>
          <cell r="J36">
            <v>339.8440464036899</v>
          </cell>
          <cell r="K36">
            <v>97.192385717413586</v>
          </cell>
          <cell r="L36">
            <v>-2166.9530100512529</v>
          </cell>
          <cell r="M36">
            <v>-407.60393773908851</v>
          </cell>
          <cell r="O36">
            <v>-11.854573465383821</v>
          </cell>
          <cell r="Q36">
            <v>2040</v>
          </cell>
          <cell r="R36">
            <v>5314841</v>
          </cell>
          <cell r="U36">
            <v>2547614</v>
          </cell>
          <cell r="V36">
            <v>1475827</v>
          </cell>
          <cell r="W36">
            <v>41682</v>
          </cell>
          <cell r="X36">
            <v>758250</v>
          </cell>
          <cell r="Y36">
            <v>113189</v>
          </cell>
          <cell r="Z36">
            <v>61299</v>
          </cell>
          <cell r="AA36">
            <v>3565.9983947000001</v>
          </cell>
          <cell r="AB36">
            <v>47325.503070999999</v>
          </cell>
          <cell r="AC36">
            <v>63.7</v>
          </cell>
          <cell r="AD36">
            <v>63.8</v>
          </cell>
          <cell r="AE36">
            <v>63.5</v>
          </cell>
          <cell r="AJ36">
            <v>2040</v>
          </cell>
          <cell r="AK36">
            <v>9326.1934859168923</v>
          </cell>
          <cell r="AL36">
            <v>12134.355222140697</v>
          </cell>
          <cell r="AM36">
            <v>4140.9046759618186</v>
          </cell>
          <cell r="AN36">
            <v>6018.9225634384466</v>
          </cell>
          <cell r="AO36">
            <v>2288.6327179816976</v>
          </cell>
          <cell r="AP36">
            <v>6300.0016167494678</v>
          </cell>
          <cell r="BH36">
            <v>1966</v>
          </cell>
          <cell r="BI36">
            <v>63.438787392089942</v>
          </cell>
          <cell r="BJ36">
            <v>18954.205173946713</v>
          </cell>
          <cell r="BK36">
            <v>8015.2595129327165</v>
          </cell>
          <cell r="BL36">
            <v>7.8154128545616194E-2</v>
          </cell>
        </row>
        <row r="37">
          <cell r="A37">
            <v>2041</v>
          </cell>
          <cell r="B37">
            <v>31858.415353119861</v>
          </cell>
          <cell r="C37">
            <v>1879.5336892585085</v>
          </cell>
          <cell r="D37">
            <v>5792.909400426166</v>
          </cell>
          <cell r="E37">
            <v>648.59287455309902</v>
          </cell>
          <cell r="F37">
            <v>28558.100639303564</v>
          </cell>
          <cell r="G37">
            <v>5990.2702839897856</v>
          </cell>
          <cell r="H37">
            <v>93.299679325117296</v>
          </cell>
          <cell r="I37">
            <v>4628.6139870400821</v>
          </cell>
          <cell r="J37">
            <v>339.8440464036899</v>
          </cell>
          <cell r="K37">
            <v>97.1923857174136</v>
          </cell>
          <cell r="L37">
            <v>-2207.6126544035369</v>
          </cell>
          <cell r="M37">
            <v>-350.8404995598375</v>
          </cell>
          <cell r="O37">
            <v>-12.080811002940166</v>
          </cell>
          <cell r="Q37">
            <v>2041</v>
          </cell>
          <cell r="R37">
            <v>5335569</v>
          </cell>
          <cell r="U37">
            <v>2565239</v>
          </cell>
          <cell r="V37">
            <v>1501619</v>
          </cell>
          <cell r="W37">
            <v>42027</v>
          </cell>
          <cell r="X37">
            <v>763188</v>
          </cell>
          <cell r="Y37">
            <v>110776</v>
          </cell>
          <cell r="Z37">
            <v>61169</v>
          </cell>
          <cell r="AA37">
            <v>3570.8326372000001</v>
          </cell>
          <cell r="AB37">
            <v>47293.265406999999</v>
          </cell>
          <cell r="AC37">
            <v>63.7</v>
          </cell>
          <cell r="AD37">
            <v>63.8</v>
          </cell>
          <cell r="AE37">
            <v>63.5</v>
          </cell>
          <cell r="AJ37">
            <v>2041</v>
          </cell>
          <cell r="AK37">
            <v>9423.1365144283554</v>
          </cell>
          <cell r="AL37">
            <v>12312.076742949068</v>
          </cell>
          <cell r="AM37">
            <v>4191.3157759070373</v>
          </cell>
          <cell r="AN37">
            <v>6047.6559858894834</v>
          </cell>
          <cell r="AO37">
            <v>2296.7810810754258</v>
          </cell>
          <cell r="AP37">
            <v>6330.8621974483513</v>
          </cell>
          <cell r="BH37">
            <v>1967</v>
          </cell>
          <cell r="BI37">
            <v>63.475041310732614</v>
          </cell>
          <cell r="BJ37">
            <v>19138.929202454703</v>
          </cell>
          <cell r="BK37">
            <v>8093.3746864880322</v>
          </cell>
          <cell r="BL37">
            <v>6.9699818407945674E-2</v>
          </cell>
        </row>
        <row r="38">
          <cell r="A38">
            <v>2042</v>
          </cell>
          <cell r="B38">
            <v>32443.944926289376</v>
          </cell>
          <cell r="C38">
            <v>1824.3543825335214</v>
          </cell>
          <cell r="D38">
            <v>6208.3152826809292</v>
          </cell>
          <cell r="E38">
            <v>661.8731675974858</v>
          </cell>
          <cell r="F38">
            <v>28988.139178161859</v>
          </cell>
          <cell r="G38">
            <v>6119.4886378185984</v>
          </cell>
          <cell r="H38">
            <v>94.023594393720131</v>
          </cell>
          <cell r="I38">
            <v>4664.8054404759623</v>
          </cell>
          <cell r="J38">
            <v>339.84404640368996</v>
          </cell>
          <cell r="K38">
            <v>97.192385717413615</v>
          </cell>
          <cell r="L38">
            <v>-2248.1761128042549</v>
          </cell>
          <cell r="M38">
            <v>-281.8797286227981</v>
          </cell>
          <cell r="O38">
            <v>-12.302852006792172</v>
          </cell>
          <cell r="Q38">
            <v>2042</v>
          </cell>
          <cell r="R38">
            <v>5352643</v>
          </cell>
          <cell r="U38">
            <v>2580474</v>
          </cell>
          <cell r="V38">
            <v>1526175</v>
          </cell>
          <cell r="W38">
            <v>42305</v>
          </cell>
          <cell r="X38">
            <v>767055</v>
          </cell>
          <cell r="Y38">
            <v>110541</v>
          </cell>
          <cell r="Z38">
            <v>61645</v>
          </cell>
          <cell r="AA38">
            <v>3577.5354874999998</v>
          </cell>
          <cell r="AB38">
            <v>47166.201837000001</v>
          </cell>
          <cell r="AC38">
            <v>63.7</v>
          </cell>
          <cell r="AD38">
            <v>63.8</v>
          </cell>
          <cell r="AE38">
            <v>63.4</v>
          </cell>
          <cell r="AJ38">
            <v>2042</v>
          </cell>
          <cell r="AK38">
            <v>9505.2126301302796</v>
          </cell>
          <cell r="AL38">
            <v>12438.205984879161</v>
          </cell>
          <cell r="AM38">
            <v>4245.8076755144002</v>
          </cell>
          <cell r="AN38">
            <v>6081.6734998953734</v>
          </cell>
          <cell r="AO38">
            <v>2305.1152876936749</v>
          </cell>
          <cell r="AP38">
            <v>6368.1237650969788</v>
          </cell>
          <cell r="BH38">
            <v>1968</v>
          </cell>
          <cell r="BI38">
            <v>63.511549011534512</v>
          </cell>
          <cell r="BJ38">
            <v>19321.045163797055</v>
          </cell>
          <cell r="BK38">
            <v>8170.3869736406796</v>
          </cell>
          <cell r="BL38">
            <v>6.4196614454966688E-2</v>
          </cell>
        </row>
        <row r="39">
          <cell r="A39">
            <v>2043</v>
          </cell>
          <cell r="B39">
            <v>33033.835630494694</v>
          </cell>
          <cell r="C39">
            <v>1808.5889702254731</v>
          </cell>
          <cell r="D39">
            <v>6491.8064013384428</v>
          </cell>
          <cell r="E39">
            <v>675.29068302801693</v>
          </cell>
          <cell r="F39">
            <v>29423.44224163557</v>
          </cell>
          <cell r="G39">
            <v>6247.8271842562999</v>
          </cell>
          <cell r="H39">
            <v>94.671002075646342</v>
          </cell>
          <cell r="I39">
            <v>4696.6438599273806</v>
          </cell>
          <cell r="J39">
            <v>339.84404640368996</v>
          </cell>
          <cell r="K39">
            <v>97.192385717413615</v>
          </cell>
          <cell r="L39">
            <v>-2284.9173273963488</v>
          </cell>
          <cell r="M39">
            <v>-198.88961898358599</v>
          </cell>
          <cell r="O39">
            <v>-12.526546850873356</v>
          </cell>
          <cell r="Q39">
            <v>2043</v>
          </cell>
          <cell r="R39">
            <v>5368701</v>
          </cell>
          <cell r="U39">
            <v>2595023</v>
          </cell>
          <cell r="V39">
            <v>1549452</v>
          </cell>
          <cell r="W39">
            <v>42527</v>
          </cell>
          <cell r="X39">
            <v>769784</v>
          </cell>
          <cell r="Y39">
            <v>111252</v>
          </cell>
          <cell r="Z39">
            <v>61297</v>
          </cell>
          <cell r="AA39">
            <v>3582.9478297999999</v>
          </cell>
          <cell r="AB39">
            <v>46943.961002999997</v>
          </cell>
          <cell r="AC39">
            <v>63.7</v>
          </cell>
          <cell r="AD39">
            <v>63.8</v>
          </cell>
          <cell r="AE39">
            <v>63.4</v>
          </cell>
          <cell r="AJ39">
            <v>2043</v>
          </cell>
          <cell r="AK39">
            <v>9680.1888379378179</v>
          </cell>
          <cell r="AL39">
            <v>12641.356432878489</v>
          </cell>
          <cell r="AM39">
            <v>4305.7689271372983</v>
          </cell>
          <cell r="AN39">
            <v>6122.595189198144</v>
          </cell>
          <cell r="AO39">
            <v>2314.7383385067019</v>
          </cell>
          <cell r="AP39">
            <v>6413.2258080865258</v>
          </cell>
          <cell r="BH39">
            <v>1969</v>
          </cell>
          <cell r="BI39">
            <v>63.547348914176908</v>
          </cell>
          <cell r="BJ39">
            <v>19433.167146484109</v>
          </cell>
          <cell r="BK39">
            <v>8217.8005570694677</v>
          </cell>
          <cell r="BL39">
            <v>6.017364102099107E-2</v>
          </cell>
        </row>
        <row r="40">
          <cell r="A40">
            <v>2044</v>
          </cell>
          <cell r="B40">
            <v>33644.698371370447</v>
          </cell>
          <cell r="C40">
            <v>1827.4182085422287</v>
          </cell>
          <cell r="D40">
            <v>6670.5301095111045</v>
          </cell>
          <cell r="E40">
            <v>689.18627056473576</v>
          </cell>
          <cell r="F40">
            <v>29893.930884937803</v>
          </cell>
          <cell r="G40">
            <v>6379.3857702761561</v>
          </cell>
          <cell r="H40">
            <v>95.259127836163998</v>
          </cell>
          <cell r="I40">
            <v>4724.007885675037</v>
          </cell>
          <cell r="J40">
            <v>339.84404640368996</v>
          </cell>
          <cell r="K40">
            <v>97.192385717413615</v>
          </cell>
          <cell r="L40">
            <v>-2320.9384282158521</v>
          </cell>
          <cell r="M40">
            <v>-104.7612774751</v>
          </cell>
          <cell r="O40">
            <v>-12.758194586265468</v>
          </cell>
          <cell r="Q40">
            <v>2044</v>
          </cell>
          <cell r="R40">
            <v>5386418</v>
          </cell>
          <cell r="U40">
            <v>2610118</v>
          </cell>
          <cell r="V40">
            <v>1572188</v>
          </cell>
          <cell r="W40">
            <v>42703</v>
          </cell>
          <cell r="X40">
            <v>771370</v>
          </cell>
          <cell r="Y40">
            <v>113201</v>
          </cell>
          <cell r="Z40">
            <v>63088</v>
          </cell>
          <cell r="AA40">
            <v>3585.9333932</v>
          </cell>
          <cell r="AB40">
            <v>46665.001139</v>
          </cell>
          <cell r="AC40">
            <v>63.7</v>
          </cell>
          <cell r="AD40">
            <v>63.8</v>
          </cell>
          <cell r="AE40">
            <v>63.5</v>
          </cell>
          <cell r="AJ40">
            <v>2044</v>
          </cell>
          <cell r="AK40">
            <v>9825.7807521192371</v>
          </cell>
          <cell r="AL40">
            <v>12868.763803185924</v>
          </cell>
          <cell r="AM40">
            <v>4365.650071739452</v>
          </cell>
          <cell r="AN40">
            <v>6169.1665368134018</v>
          </cell>
          <cell r="AO40">
            <v>2325.5122214916573</v>
          </cell>
          <cell r="AP40">
            <v>6464.5289717177566</v>
          </cell>
          <cell r="BH40">
            <v>1970</v>
          </cell>
          <cell r="BI40">
            <v>63.563329993523354</v>
          </cell>
          <cell r="BJ40">
            <v>19532.831319298752</v>
          </cell>
          <cell r="BK40">
            <v>8259.9460441484589</v>
          </cell>
          <cell r="BL40">
            <v>5.9684803126504989E-2</v>
          </cell>
        </row>
        <row r="41">
          <cell r="A41">
            <v>2045</v>
          </cell>
          <cell r="B41">
            <v>34260.213111150959</v>
          </cell>
          <cell r="C41">
            <v>1876.8255879816859</v>
          </cell>
          <cell r="D41">
            <v>6795.3921145806362</v>
          </cell>
          <cell r="E41">
            <v>703.22752331872505</v>
          </cell>
          <cell r="F41">
            <v>30397.780059767156</v>
          </cell>
          <cell r="G41">
            <v>6513.4474875974129</v>
          </cell>
          <cell r="H41">
            <v>95.805345756485281</v>
          </cell>
          <cell r="I41">
            <v>4747.276126624306</v>
          </cell>
          <cell r="J41">
            <v>339.84404640368996</v>
          </cell>
          <cell r="K41">
            <v>97.192385717413615</v>
          </cell>
          <cell r="L41">
            <v>-2356.5112609914636</v>
          </cell>
          <cell r="M41">
            <v>-2.2194281406997547</v>
          </cell>
          <cell r="O41">
            <v>-12.991606464876041</v>
          </cell>
          <cell r="Q41">
            <v>2045</v>
          </cell>
          <cell r="R41">
            <v>5403116</v>
          </cell>
          <cell r="U41">
            <v>2626210</v>
          </cell>
          <cell r="V41">
            <v>1594621</v>
          </cell>
          <cell r="W41">
            <v>42838</v>
          </cell>
          <cell r="X41">
            <v>771880</v>
          </cell>
          <cell r="Y41">
            <v>114554</v>
          </cell>
          <cell r="Z41">
            <v>63032</v>
          </cell>
          <cell r="AA41">
            <v>3586.2255828000002</v>
          </cell>
          <cell r="AB41">
            <v>46373.482617000001</v>
          </cell>
          <cell r="AC41">
            <v>63.7</v>
          </cell>
          <cell r="AD41">
            <v>63.9</v>
          </cell>
          <cell r="AE41">
            <v>63.5</v>
          </cell>
          <cell r="AJ41">
            <v>2045</v>
          </cell>
          <cell r="AK41">
            <v>10008.134999931195</v>
          </cell>
          <cell r="AL41">
            <v>13078.687215214104</v>
          </cell>
          <cell r="AM41">
            <v>4427.7307850955822</v>
          </cell>
          <cell r="AN41">
            <v>6220.7608038094922</v>
          </cell>
          <cell r="AO41">
            <v>2337.5160538309719</v>
          </cell>
          <cell r="AP41">
            <v>6521.0658678406671</v>
          </cell>
          <cell r="BH41">
            <v>1971</v>
          </cell>
          <cell r="BI41">
            <v>63.602279977432232</v>
          </cell>
          <cell r="BJ41">
            <v>19680.270227945013</v>
          </cell>
          <cell r="BK41">
            <v>8322.294272642248</v>
          </cell>
          <cell r="BL41">
            <v>5.5860501658309213E-2</v>
          </cell>
        </row>
        <row r="42">
          <cell r="A42">
            <v>2046</v>
          </cell>
          <cell r="B42">
            <v>34862.829707108009</v>
          </cell>
          <cell r="C42">
            <v>1951.4189645315316</v>
          </cell>
          <cell r="D42">
            <v>6944.2137126311327</v>
          </cell>
          <cell r="E42">
            <v>717.0540017517759</v>
          </cell>
          <cell r="F42">
            <v>30938.301948503529</v>
          </cell>
          <cell r="G42">
            <v>6652.1078104600056</v>
          </cell>
          <cell r="H42">
            <v>96.33472841414266</v>
          </cell>
          <cell r="I42">
            <v>4767.8179989361615</v>
          </cell>
          <cell r="J42">
            <v>339.84404640368996</v>
          </cell>
          <cell r="K42">
            <v>97.192385717413629</v>
          </cell>
          <cell r="L42">
            <v>-2392.7572875529695</v>
          </cell>
          <cell r="M42">
            <v>107.35474005020131</v>
          </cell>
          <cell r="O42">
            <v>-13.22012726547797</v>
          </cell>
          <cell r="Q42">
            <v>2046</v>
          </cell>
          <cell r="R42">
            <v>5416083</v>
          </cell>
          <cell r="U42">
            <v>2643733</v>
          </cell>
          <cell r="V42">
            <v>1616766</v>
          </cell>
          <cell r="W42">
            <v>42940</v>
          </cell>
          <cell r="X42">
            <v>771476</v>
          </cell>
          <cell r="Y42">
            <v>117133</v>
          </cell>
          <cell r="Z42">
            <v>64629</v>
          </cell>
          <cell r="AA42">
            <v>3589.0109483000001</v>
          </cell>
          <cell r="AB42">
            <v>46143.705627000003</v>
          </cell>
          <cell r="AC42">
            <v>63.7</v>
          </cell>
          <cell r="AD42">
            <v>63.9</v>
          </cell>
          <cell r="AE42">
            <v>63.5</v>
          </cell>
          <cell r="AJ42">
            <v>2046</v>
          </cell>
          <cell r="AK42">
            <v>10139.127771151938</v>
          </cell>
          <cell r="AL42">
            <v>13256.874919981261</v>
          </cell>
          <cell r="AM42">
            <v>4488.551763727638</v>
          </cell>
          <cell r="AN42">
            <v>6273.4657307799407</v>
          </cell>
          <cell r="AO42">
            <v>2350.6344162774526</v>
          </cell>
          <cell r="AP42">
            <v>6578.5795993948941</v>
          </cell>
          <cell r="BH42">
            <v>1972</v>
          </cell>
          <cell r="BI42">
            <v>63.629265078136442</v>
          </cell>
          <cell r="BJ42">
            <v>19859.672349950837</v>
          </cell>
          <cell r="BK42">
            <v>8398.15894498546</v>
          </cell>
          <cell r="BL42">
            <v>5.0197694608899397E-2</v>
          </cell>
        </row>
        <row r="43">
          <cell r="A43">
            <v>2047</v>
          </cell>
          <cell r="B43">
            <v>35486.849150814502</v>
          </cell>
          <cell r="C43">
            <v>2068.1175545731739</v>
          </cell>
          <cell r="D43">
            <v>7037.7366331683024</v>
          </cell>
          <cell r="E43">
            <v>731.37112340860222</v>
          </cell>
          <cell r="F43">
            <v>31537.854031625633</v>
          </cell>
          <cell r="G43">
            <v>6796.8675670090615</v>
          </cell>
          <cell r="H43">
            <v>96.865946160792134</v>
          </cell>
          <cell r="I43">
            <v>4786.4294750958261</v>
          </cell>
          <cell r="J43">
            <v>339.84404640369002</v>
          </cell>
          <cell r="K43">
            <v>97.192385717413629</v>
          </cell>
          <cell r="L43">
            <v>-2429.9460693892238</v>
          </cell>
          <cell r="M43">
            <v>224.12154810383063</v>
          </cell>
          <cell r="O43">
            <v>-13.456764329755011</v>
          </cell>
          <cell r="Q43">
            <v>2047</v>
          </cell>
          <cell r="R43">
            <v>5430706</v>
          </cell>
          <cell r="U43">
            <v>2663940</v>
          </cell>
          <cell r="V43">
            <v>1639058</v>
          </cell>
          <cell r="W43">
            <v>43021</v>
          </cell>
          <cell r="X43">
            <v>770364</v>
          </cell>
          <cell r="Y43">
            <v>120799</v>
          </cell>
          <cell r="Z43">
            <v>65242</v>
          </cell>
          <cell r="AA43">
            <v>3593.7687744</v>
          </cell>
          <cell r="AB43">
            <v>45935.624500999998</v>
          </cell>
          <cell r="AC43">
            <v>63.7</v>
          </cell>
          <cell r="AD43">
            <v>63.9</v>
          </cell>
          <cell r="AE43">
            <v>63.5</v>
          </cell>
          <cell r="AJ43">
            <v>2047</v>
          </cell>
          <cell r="AK43">
            <v>10328.758961554438</v>
          </cell>
          <cell r="AL43">
            <v>13446.586867403903</v>
          </cell>
          <cell r="AM43">
            <v>4555.9363442418262</v>
          </cell>
          <cell r="AN43">
            <v>6326.8892907104728</v>
          </cell>
          <cell r="AO43">
            <v>2364.2846865388992</v>
          </cell>
          <cell r="AP43">
            <v>6636.9032471214823</v>
          </cell>
          <cell r="BH43">
            <v>1973</v>
          </cell>
          <cell r="BI43">
            <v>63.654790753906482</v>
          </cell>
          <cell r="BJ43">
            <v>20047.563137594752</v>
          </cell>
          <cell r="BK43">
            <v>8477.6132618103802</v>
          </cell>
          <cell r="BL43">
            <v>4.4085313989504264E-2</v>
          </cell>
        </row>
        <row r="44">
          <cell r="A44">
            <v>2048</v>
          </cell>
          <cell r="B44">
            <v>36140.235900676824</v>
          </cell>
          <cell r="C44">
            <v>2153.3832042134418</v>
          </cell>
          <cell r="D44">
            <v>7258.4199399886165</v>
          </cell>
          <cell r="E44">
            <v>746.34608041938554</v>
          </cell>
          <cell r="F44">
            <v>32177.979129585779</v>
          </cell>
          <cell r="G44">
            <v>6941.9632407688514</v>
          </cell>
          <cell r="H44">
            <v>97.431247841700852</v>
          </cell>
          <cell r="I44">
            <v>4804.4507699796259</v>
          </cell>
          <cell r="J44">
            <v>339.84404640368996</v>
          </cell>
          <cell r="K44">
            <v>97.192385717413629</v>
          </cell>
          <cell r="L44">
            <v>-2472.9138125797213</v>
          </cell>
          <cell r="M44">
            <v>346.1454492414519</v>
          </cell>
          <cell r="O44">
            <v>-13.704537877966628</v>
          </cell>
          <cell r="Q44">
            <v>2048</v>
          </cell>
          <cell r="R44">
            <v>5448084</v>
          </cell>
          <cell r="U44">
            <v>2685580</v>
          </cell>
          <cell r="V44">
            <v>1660501</v>
          </cell>
          <cell r="W44">
            <v>43091</v>
          </cell>
          <cell r="X44">
            <v>768748</v>
          </cell>
          <cell r="Y44">
            <v>120747</v>
          </cell>
          <cell r="Z44">
            <v>64696</v>
          </cell>
          <cell r="AA44">
            <v>3598.6366667000002</v>
          </cell>
          <cell r="AB44">
            <v>45763.992342999998</v>
          </cell>
          <cell r="AC44">
            <v>63.8</v>
          </cell>
          <cell r="AD44">
            <v>63.9</v>
          </cell>
          <cell r="AE44">
            <v>63.5</v>
          </cell>
          <cell r="AJ44">
            <v>2048</v>
          </cell>
          <cell r="AK44">
            <v>10514.241011579514</v>
          </cell>
          <cell r="AL44">
            <v>13669.997716065905</v>
          </cell>
          <cell r="AM44">
            <v>4624.4154459090187</v>
          </cell>
          <cell r="AN44">
            <v>6381.4177895277726</v>
          </cell>
          <cell r="AO44">
            <v>2378.8491836905014</v>
          </cell>
          <cell r="AP44">
            <v>6696.1584711971573</v>
          </cell>
          <cell r="BH44">
            <v>1974</v>
          </cell>
          <cell r="BI44">
            <v>63.670030119637218</v>
          </cell>
          <cell r="BJ44">
            <v>20248.43693105015</v>
          </cell>
          <cell r="BK44">
            <v>8562.5577672178315</v>
          </cell>
          <cell r="BL44">
            <v>3.7528955796487726E-2</v>
          </cell>
        </row>
        <row r="45">
          <cell r="A45">
            <v>2049</v>
          </cell>
          <cell r="B45">
            <v>36813.175309455699</v>
          </cell>
          <cell r="C45">
            <v>2207.735069362428</v>
          </cell>
          <cell r="D45">
            <v>7412.3604634172743</v>
          </cell>
          <cell r="E45">
            <v>761.77942573933069</v>
          </cell>
          <cell r="F45">
            <v>32827.412650925209</v>
          </cell>
          <cell r="G45">
            <v>7084.193869002037</v>
          </cell>
          <cell r="H45">
            <v>98.046204518893404</v>
          </cell>
          <cell r="I45">
            <v>4823.2255185505792</v>
          </cell>
          <cell r="J45">
            <v>339.84404640368996</v>
          </cell>
          <cell r="K45">
            <v>97.192385717413629</v>
          </cell>
          <cell r="L45">
            <v>-2518.9901586033634</v>
          </cell>
          <cell r="M45">
            <v>476.43157931456778</v>
          </cell>
          <cell r="O45">
            <v>-13.959726082226718</v>
          </cell>
          <cell r="Q45">
            <v>2049</v>
          </cell>
          <cell r="R45">
            <v>5466607</v>
          </cell>
          <cell r="U45">
            <v>2706525</v>
          </cell>
          <cell r="V45">
            <v>1680193</v>
          </cell>
          <cell r="W45">
            <v>43157</v>
          </cell>
          <cell r="X45">
            <v>766845</v>
          </cell>
          <cell r="Y45">
            <v>120021</v>
          </cell>
          <cell r="Z45">
            <v>63342</v>
          </cell>
          <cell r="AA45">
            <v>3602.3216553000002</v>
          </cell>
          <cell r="AB45">
            <v>45651.417822000003</v>
          </cell>
          <cell r="AC45">
            <v>63.8</v>
          </cell>
          <cell r="AD45">
            <v>63.9</v>
          </cell>
          <cell r="AE45">
            <v>63.6</v>
          </cell>
          <cell r="AJ45">
            <v>2049</v>
          </cell>
          <cell r="AK45">
            <v>10726.157867067419</v>
          </cell>
          <cell r="AL45">
            <v>13909.314171135968</v>
          </cell>
          <cell r="AM45">
            <v>4694.6842355020835</v>
          </cell>
          <cell r="AN45">
            <v>6439.0311535093397</v>
          </cell>
          <cell r="AO45">
            <v>2394.7489714370208</v>
          </cell>
          <cell r="AP45">
            <v>6758.1626499598651</v>
          </cell>
          <cell r="BH45">
            <v>1975</v>
          </cell>
          <cell r="BI45">
            <v>63.68878715842493</v>
          </cell>
          <cell r="BJ45">
            <v>20497.444483018335</v>
          </cell>
          <cell r="BK45">
            <v>8667.8568357563781</v>
          </cell>
          <cell r="BL45">
            <v>3.4169275307741193E-2</v>
          </cell>
        </row>
        <row r="46">
          <cell r="A46">
            <v>2050</v>
          </cell>
          <cell r="B46">
            <v>37480.145261695863</v>
          </cell>
          <cell r="C46">
            <v>2204.9811307988084</v>
          </cell>
          <cell r="D46">
            <v>7538.1664528743895</v>
          </cell>
          <cell r="E46">
            <v>777.14447217912971</v>
          </cell>
          <cell r="F46">
            <v>33491.868766960331</v>
          </cell>
          <cell r="G46">
            <v>7224.8063978424279</v>
          </cell>
          <cell r="H46">
            <v>98.700456256958063</v>
          </cell>
          <cell r="I46">
            <v>4843.8122302602742</v>
          </cell>
          <cell r="J46">
            <v>339.84404640369002</v>
          </cell>
          <cell r="K46">
            <v>97.192385717413629</v>
          </cell>
          <cell r="L46">
            <v>-2571.3097651560811</v>
          </cell>
          <cell r="M46">
            <v>612.61996582998381</v>
          </cell>
          <cell r="O46">
            <v>-14.21265065246248</v>
          </cell>
          <cell r="Q46">
            <v>2050</v>
          </cell>
          <cell r="R46">
            <v>5482460</v>
          </cell>
          <cell r="U46">
            <v>2727395</v>
          </cell>
          <cell r="V46">
            <v>1698455</v>
          </cell>
          <cell r="W46">
            <v>43214</v>
          </cell>
          <cell r="X46">
            <v>764842</v>
          </cell>
          <cell r="Y46">
            <v>121053</v>
          </cell>
          <cell r="Z46">
            <v>63244</v>
          </cell>
          <cell r="AA46">
            <v>3605.3086632999998</v>
          </cell>
          <cell r="AB46">
            <v>45595.542439999997</v>
          </cell>
          <cell r="AC46">
            <v>63.8</v>
          </cell>
          <cell r="AD46">
            <v>63.9</v>
          </cell>
          <cell r="AE46">
            <v>63.5</v>
          </cell>
          <cell r="AJ46">
            <v>2050</v>
          </cell>
          <cell r="AK46">
            <v>10874.824955965962</v>
          </cell>
          <cell r="AL46">
            <v>14068.501666382954</v>
          </cell>
          <cell r="AM46">
            <v>4761.9265493802277</v>
          </cell>
          <cell r="AN46">
            <v>6499.9060898019943</v>
          </cell>
          <cell r="AO46">
            <v>2411.8912885011814</v>
          </cell>
          <cell r="AP46">
            <v>6823.1516175467987</v>
          </cell>
          <cell r="BH46">
            <v>1976</v>
          </cell>
          <cell r="BI46">
            <v>63.709467391825193</v>
          </cell>
          <cell r="BJ46">
            <v>20803.314749149456</v>
          </cell>
          <cell r="BK46">
            <v>8797.2017245465759</v>
          </cell>
          <cell r="BL46">
            <v>3.4459006181417416E-2</v>
          </cell>
        </row>
        <row r="47">
          <cell r="A47">
            <v>2051</v>
          </cell>
          <cell r="B47">
            <v>38187.356288071387</v>
          </cell>
          <cell r="C47">
            <v>2223.3380843596606</v>
          </cell>
          <cell r="D47">
            <v>7352.7610848188469</v>
          </cell>
          <cell r="E47">
            <v>792.55690592113854</v>
          </cell>
          <cell r="F47">
            <v>34203.821866767859</v>
          </cell>
          <cell r="G47">
            <v>7372.1341150141106</v>
          </cell>
          <cell r="H47">
            <v>99.396773687487993</v>
          </cell>
          <cell r="I47">
            <v>4867.2821221271561</v>
          </cell>
          <cell r="J47">
            <v>339.84404640369002</v>
          </cell>
          <cell r="K47">
            <v>97.192385717413629</v>
          </cell>
          <cell r="L47">
            <v>-2623.8192405864561</v>
          </cell>
          <cell r="M47">
            <v>751.73943807830176</v>
          </cell>
          <cell r="O47">
            <v>-14.480834219612474</v>
          </cell>
          <cell r="Q47">
            <v>2051</v>
          </cell>
          <cell r="R47">
            <v>5491232</v>
          </cell>
          <cell r="U47">
            <v>2750053</v>
          </cell>
          <cell r="V47">
            <v>1716723</v>
          </cell>
          <cell r="W47">
            <v>43265</v>
          </cell>
          <cell r="X47">
            <v>762923</v>
          </cell>
          <cell r="Y47">
            <v>123979</v>
          </cell>
          <cell r="Z47">
            <v>64634</v>
          </cell>
          <cell r="AA47">
            <v>3604.2473804000001</v>
          </cell>
          <cell r="AB47">
            <v>45591.313083000001</v>
          </cell>
          <cell r="AC47">
            <v>63.7</v>
          </cell>
          <cell r="AD47">
            <v>63.9</v>
          </cell>
          <cell r="AE47">
            <v>63.5</v>
          </cell>
          <cell r="AJ47">
            <v>2051</v>
          </cell>
          <cell r="AK47">
            <v>11017.177459767932</v>
          </cell>
          <cell r="AL47">
            <v>14243.210977891009</v>
          </cell>
          <cell r="AM47">
            <v>4829.0967353290789</v>
          </cell>
          <cell r="AN47">
            <v>6564.7181879414975</v>
          </cell>
          <cell r="AO47">
            <v>2430.3526216441164</v>
          </cell>
          <cell r="AP47">
            <v>6891.5628268492464</v>
          </cell>
          <cell r="BH47">
            <v>1977</v>
          </cell>
          <cell r="BI47">
            <v>63.72737550036338</v>
          </cell>
          <cell r="BJ47">
            <v>20966.443861247939</v>
          </cell>
          <cell r="BK47">
            <v>8866.1849478252225</v>
          </cell>
          <cell r="BL47">
            <v>3.467647974898197E-2</v>
          </cell>
        </row>
        <row r="48">
          <cell r="A48">
            <v>2052</v>
          </cell>
          <cell r="B48">
            <v>38908.372883623022</v>
          </cell>
          <cell r="C48">
            <v>2274.2179001020036</v>
          </cell>
          <cell r="D48">
            <v>7148.1484472351003</v>
          </cell>
          <cell r="E48">
            <v>808.27495897203812</v>
          </cell>
          <cell r="F48">
            <v>34962.515916535529</v>
          </cell>
          <cell r="G48">
            <v>7529.3106950921238</v>
          </cell>
          <cell r="H48">
            <v>100.14013369617874</v>
          </cell>
          <cell r="I48">
            <v>4894.4280493339093</v>
          </cell>
          <cell r="J48">
            <v>339.84404640369002</v>
          </cell>
          <cell r="K48">
            <v>97.192385717413629</v>
          </cell>
          <cell r="L48">
            <v>-2677.8212365519321</v>
          </cell>
          <cell r="M48">
            <v>883.51181401518886</v>
          </cell>
          <cell r="O48">
            <v>-14.754253038741801</v>
          </cell>
          <cell r="Q48">
            <v>2052</v>
          </cell>
          <cell r="R48">
            <v>5500018</v>
          </cell>
          <cell r="U48">
            <v>2775148</v>
          </cell>
          <cell r="V48">
            <v>1735845</v>
          </cell>
          <cell r="W48">
            <v>43313</v>
          </cell>
          <cell r="X48">
            <v>761255</v>
          </cell>
          <cell r="Y48">
            <v>126407</v>
          </cell>
          <cell r="Z48">
            <v>66258</v>
          </cell>
          <cell r="AA48">
            <v>3599.1773287999999</v>
          </cell>
          <cell r="AB48">
            <v>45609.098328</v>
          </cell>
          <cell r="AC48">
            <v>63.7</v>
          </cell>
          <cell r="AD48">
            <v>63.8</v>
          </cell>
          <cell r="AE48">
            <v>63.5</v>
          </cell>
          <cell r="AJ48">
            <v>2052</v>
          </cell>
          <cell r="AK48">
            <v>11144.493555869127</v>
          </cell>
          <cell r="AL48">
            <v>14417.897465045427</v>
          </cell>
          <cell r="AM48">
            <v>4899.4941905509959</v>
          </cell>
          <cell r="AN48">
            <v>6634.0622199204645</v>
          </cell>
          <cell r="AO48">
            <v>2450.3643017882268</v>
          </cell>
          <cell r="AP48">
            <v>6964.2128093752244</v>
          </cell>
          <cell r="BH48">
            <v>1978</v>
          </cell>
          <cell r="BI48">
            <v>63.747466556208323</v>
          </cell>
          <cell r="BJ48">
            <v>21260.590436796629</v>
          </cell>
          <cell r="BK48">
            <v>8990.5721809603747</v>
          </cell>
          <cell r="BL48">
            <v>3.5016072855834357E-2</v>
          </cell>
        </row>
        <row r="49">
          <cell r="A49">
            <v>2053</v>
          </cell>
          <cell r="B49">
            <v>39651.379620929227</v>
          </cell>
          <cell r="C49">
            <v>2390.0283638913738</v>
          </cell>
          <cell r="D49">
            <v>7032.7051984293093</v>
          </cell>
          <cell r="E49">
            <v>824.46928446794266</v>
          </cell>
          <cell r="F49">
            <v>35772.51583078866</v>
          </cell>
          <cell r="G49">
            <v>7695.1202080998137</v>
          </cell>
          <cell r="H49">
            <v>100.93720386923535</v>
          </cell>
          <cell r="I49">
            <v>4926.6390050639011</v>
          </cell>
          <cell r="J49">
            <v>339.84404640369002</v>
          </cell>
          <cell r="K49">
            <v>97.192385717413629</v>
          </cell>
          <cell r="L49">
            <v>-2730.7054326093862</v>
          </cell>
          <cell r="M49">
            <v>1006.9935031101741</v>
          </cell>
          <cell r="O49">
            <v>-15.036010798745446</v>
          </cell>
          <cell r="Q49">
            <v>2053</v>
          </cell>
          <cell r="R49">
            <v>5509918</v>
          </cell>
          <cell r="U49">
            <v>2802466</v>
          </cell>
          <cell r="V49">
            <v>1755753</v>
          </cell>
          <cell r="W49">
            <v>43354</v>
          </cell>
          <cell r="X49">
            <v>759943</v>
          </cell>
          <cell r="Y49">
            <v>128948</v>
          </cell>
          <cell r="Z49">
            <v>67460</v>
          </cell>
          <cell r="AA49">
            <v>3591.5149345</v>
          </cell>
          <cell r="AB49">
            <v>45636.217424000002</v>
          </cell>
          <cell r="AC49">
            <v>63.7</v>
          </cell>
          <cell r="AD49">
            <v>63.8</v>
          </cell>
          <cell r="AE49">
            <v>63.4</v>
          </cell>
          <cell r="AJ49">
            <v>2053</v>
          </cell>
          <cell r="AK49">
            <v>11303.776192781419</v>
          </cell>
          <cell r="AL49">
            <v>14616.582643319773</v>
          </cell>
          <cell r="AM49">
            <v>4971.4345653871196</v>
          </cell>
          <cell r="AN49">
            <v>6708.3090556576781</v>
          </cell>
          <cell r="AO49">
            <v>2472.1295872710202</v>
          </cell>
          <cell r="AP49">
            <v>7041.6912394740739</v>
          </cell>
          <cell r="BH49">
            <v>1979</v>
          </cell>
          <cell r="BI49">
            <v>63.756626172588952</v>
          </cell>
          <cell r="BJ49">
            <v>21489.795527009184</v>
          </cell>
          <cell r="BK49">
            <v>9087.4972834840082</v>
          </cell>
          <cell r="BL49">
            <v>4.2625446117123406E-2</v>
          </cell>
        </row>
        <row r="50">
          <cell r="A50">
            <v>2054</v>
          </cell>
          <cell r="B50">
            <v>40409.061130335373</v>
          </cell>
          <cell r="C50">
            <v>2563.0096218403673</v>
          </cell>
          <cell r="D50">
            <v>7092.0240640423135</v>
          </cell>
          <cell r="E50">
            <v>840.98806303533638</v>
          </cell>
          <cell r="F50">
            <v>36621.694034239204</v>
          </cell>
          <cell r="G50">
            <v>7866.0994957736484</v>
          </cell>
          <cell r="H50">
            <v>101.76407645967177</v>
          </cell>
          <cell r="I50">
            <v>4963.2417450651665</v>
          </cell>
          <cell r="J50">
            <v>339.84404640369002</v>
          </cell>
          <cell r="K50">
            <v>97.192385717413629</v>
          </cell>
          <cell r="L50">
            <v>-2781.9118401897917</v>
          </cell>
          <cell r="M50">
            <v>1125.5367730525163</v>
          </cell>
          <cell r="O50">
            <v>-15.323333423257736</v>
          </cell>
          <cell r="Q50">
            <v>2054</v>
          </cell>
          <cell r="R50">
            <v>5519836</v>
          </cell>
          <cell r="U50">
            <v>2831232</v>
          </cell>
          <cell r="V50">
            <v>1775675</v>
          </cell>
          <cell r="W50">
            <v>43381</v>
          </cell>
          <cell r="X50">
            <v>758960</v>
          </cell>
          <cell r="Y50">
            <v>129827</v>
          </cell>
          <cell r="Z50">
            <v>67423</v>
          </cell>
          <cell r="AA50">
            <v>3580.7216106000001</v>
          </cell>
          <cell r="AB50">
            <v>45655.934464999998</v>
          </cell>
          <cell r="AC50">
            <v>63.6</v>
          </cell>
          <cell r="AD50">
            <v>63.8</v>
          </cell>
          <cell r="AE50">
            <v>63.4</v>
          </cell>
          <cell r="AJ50">
            <v>2054</v>
          </cell>
          <cell r="AK50">
            <v>11485.378569181024</v>
          </cell>
          <cell r="AL50">
            <v>14829.820319468263</v>
          </cell>
          <cell r="AM50">
            <v>5045.4568938693137</v>
          </cell>
          <cell r="AN50">
            <v>6786.984002181187</v>
          </cell>
          <cell r="AO50">
            <v>2495.4456808992586</v>
          </cell>
          <cell r="AP50">
            <v>7123.5624599392349</v>
          </cell>
          <cell r="BH50">
            <v>1980</v>
          </cell>
          <cell r="BI50">
            <v>63.794883697518472</v>
          </cell>
          <cell r="BJ50">
            <v>21732.228058008623</v>
          </cell>
          <cell r="BK50">
            <v>9190.0159400303965</v>
          </cell>
          <cell r="BL50">
            <v>4.4278275848569082E-2</v>
          </cell>
        </row>
        <row r="51">
          <cell r="A51">
            <v>2055</v>
          </cell>
          <cell r="B51">
            <v>41181.682778900882</v>
          </cell>
          <cell r="C51">
            <v>2805.3204723615027</v>
          </cell>
          <cell r="D51">
            <v>7229.0318957197451</v>
          </cell>
          <cell r="E51">
            <v>857.83778975641781</v>
          </cell>
          <cell r="F51">
            <v>37502.050096322659</v>
          </cell>
          <cell r="G51">
            <v>8040.9886578166734</v>
          </cell>
          <cell r="H51">
            <v>102.61856693645251</v>
          </cell>
          <cell r="I51">
            <v>5004.329686730729</v>
          </cell>
          <cell r="J51">
            <v>339.84404640369002</v>
          </cell>
          <cell r="K51">
            <v>97.192385717413643</v>
          </cell>
          <cell r="L51">
            <v>-2829.6098565633406</v>
          </cell>
          <cell r="M51">
            <v>1245.4834612630002</v>
          </cell>
          <cell r="O51">
            <v>-15.616321543545798</v>
          </cell>
          <cell r="Q51">
            <v>2055</v>
          </cell>
          <cell r="R51">
            <v>5529772</v>
          </cell>
          <cell r="U51">
            <v>2860233</v>
          </cell>
          <cell r="V51">
            <v>1795215</v>
          </cell>
          <cell r="W51">
            <v>43395</v>
          </cell>
          <cell r="X51">
            <v>758313</v>
          </cell>
          <cell r="Y51">
            <v>130043</v>
          </cell>
          <cell r="Z51">
            <v>67843</v>
          </cell>
          <cell r="AA51">
            <v>3566.0663045000001</v>
          </cell>
          <cell r="AB51">
            <v>45652.705693000004</v>
          </cell>
          <cell r="AC51">
            <v>63.6</v>
          </cell>
          <cell r="AD51">
            <v>63.8</v>
          </cell>
          <cell r="AE51">
            <v>63.4</v>
          </cell>
          <cell r="AJ51">
            <v>2055</v>
          </cell>
          <cell r="AK51">
            <v>11673.549582383554</v>
          </cell>
          <cell r="AL51">
            <v>15090.346546300063</v>
          </cell>
          <cell r="AM51">
            <v>5124.155723347325</v>
          </cell>
          <cell r="AN51">
            <v>6869.6826415665064</v>
          </cell>
          <cell r="AO51">
            <v>2520.2810030142609</v>
          </cell>
          <cell r="AP51">
            <v>7209.42711875653</v>
          </cell>
          <cell r="BH51">
            <v>1981</v>
          </cell>
          <cell r="BI51">
            <v>63.799885178663104</v>
          </cell>
          <cell r="BJ51">
            <v>22040.100054650538</v>
          </cell>
          <cell r="BK51">
            <v>9320.2073106103471</v>
          </cell>
          <cell r="BL51">
            <v>4.4570551639240188E-2</v>
          </cell>
        </row>
        <row r="52">
          <cell r="A52">
            <v>2056</v>
          </cell>
          <cell r="B52">
            <v>41965.350442204275</v>
          </cell>
          <cell r="C52">
            <v>3037.3077884515437</v>
          </cell>
          <cell r="D52">
            <v>7505.5851414422332</v>
          </cell>
          <cell r="E52">
            <v>874.93774067185188</v>
          </cell>
          <cell r="F52">
            <v>38411.413251527338</v>
          </cell>
          <cell r="G52">
            <v>8221.3823695625506</v>
          </cell>
          <cell r="H52">
            <v>103.50936457345256</v>
          </cell>
          <cell r="I52">
            <v>5050.8477398327213</v>
          </cell>
          <cell r="J52">
            <v>339.84404640369002</v>
          </cell>
          <cell r="K52">
            <v>97.192385717413643</v>
          </cell>
          <cell r="L52">
            <v>-2881.0637435067556</v>
          </cell>
          <cell r="M52">
            <v>1370.7085082692513</v>
          </cell>
          <cell r="O52">
            <v>-15.913498460803002</v>
          </cell>
          <cell r="Q52">
            <v>2056</v>
          </cell>
          <cell r="R52">
            <v>5539173</v>
          </cell>
          <cell r="U52">
            <v>2889646</v>
          </cell>
          <cell r="V52">
            <v>1814658</v>
          </cell>
          <cell r="W52">
            <v>43404</v>
          </cell>
          <cell r="X52">
            <v>758050</v>
          </cell>
          <cell r="Y52">
            <v>131466</v>
          </cell>
          <cell r="Z52">
            <v>68515</v>
          </cell>
          <cell r="AA52">
            <v>3550.9287134000001</v>
          </cell>
          <cell r="AB52">
            <v>45616.875271999997</v>
          </cell>
          <cell r="AC52">
            <v>63.7</v>
          </cell>
          <cell r="AD52">
            <v>63.8</v>
          </cell>
          <cell r="AE52">
            <v>63.4</v>
          </cell>
          <cell r="AJ52">
            <v>2056</v>
          </cell>
          <cell r="AK52">
            <v>11882.958262558786</v>
          </cell>
          <cell r="AL52">
            <v>15362.384533671962</v>
          </cell>
          <cell r="AM52">
            <v>5206.6646894993792</v>
          </cell>
          <cell r="AN52">
            <v>6956.2316621434757</v>
          </cell>
          <cell r="AO52">
            <v>2546.1662874176004</v>
          </cell>
          <cell r="AP52">
            <v>7299.5218957184461</v>
          </cell>
          <cell r="BH52">
            <v>1982</v>
          </cell>
          <cell r="BI52">
            <v>63.788821806639504</v>
          </cell>
          <cell r="BJ52">
            <v>22247.062064715283</v>
          </cell>
          <cell r="BK52">
            <v>9407.7263706164758</v>
          </cell>
          <cell r="BL52">
            <v>4.9057303511728483E-2</v>
          </cell>
        </row>
        <row r="53">
          <cell r="A53">
            <v>2057</v>
          </cell>
          <cell r="B53">
            <v>42764.395032602188</v>
          </cell>
          <cell r="C53">
            <v>3212.1690889629449</v>
          </cell>
          <cell r="D53">
            <v>7841.6101397626999</v>
          </cell>
          <cell r="E53">
            <v>892.37852038484061</v>
          </cell>
          <cell r="F53">
            <v>39360.823099110545</v>
          </cell>
          <cell r="G53">
            <v>8407.5074380493043</v>
          </cell>
          <cell r="H53">
            <v>104.42297351220142</v>
          </cell>
          <cell r="I53">
            <v>5102.4251350303721</v>
          </cell>
          <cell r="J53">
            <v>339.84404640369007</v>
          </cell>
          <cell r="K53">
            <v>97.192385717413643</v>
          </cell>
          <cell r="L53">
            <v>-2941.3328900362153</v>
          </cell>
          <cell r="M53">
            <v>1504.6739422819976</v>
          </cell>
          <cell r="O53">
            <v>-16.216506509571392</v>
          </cell>
          <cell r="Q53">
            <v>2057</v>
          </cell>
          <cell r="R53">
            <v>5548590</v>
          </cell>
          <cell r="U53">
            <v>2919919</v>
          </cell>
          <cell r="V53">
            <v>1833999</v>
          </cell>
          <cell r="W53">
            <v>43398</v>
          </cell>
          <cell r="X53">
            <v>758105</v>
          </cell>
          <cell r="Y53">
            <v>132609</v>
          </cell>
          <cell r="Z53">
            <v>68852</v>
          </cell>
          <cell r="AA53">
            <v>3534.1855716999999</v>
          </cell>
          <cell r="AB53">
            <v>45550.288546000003</v>
          </cell>
          <cell r="AC53">
            <v>63.6</v>
          </cell>
          <cell r="AD53">
            <v>63.8</v>
          </cell>
          <cell r="AE53">
            <v>63.4</v>
          </cell>
          <cell r="AJ53">
            <v>2057</v>
          </cell>
          <cell r="AK53">
            <v>12083.866041812546</v>
          </cell>
          <cell r="AL53">
            <v>15610.989313219861</v>
          </cell>
          <cell r="AM53">
            <v>5290.6241621568679</v>
          </cell>
          <cell r="AN53">
            <v>7047.0091976102167</v>
          </cell>
          <cell r="AO53">
            <v>2573.2812940344461</v>
          </cell>
          <cell r="AP53">
            <v>7394.1197234318497</v>
          </cell>
          <cell r="BH53">
            <v>1983</v>
          </cell>
          <cell r="BI53">
            <v>63.781894752899774</v>
          </cell>
          <cell r="BJ53">
            <v>22527.472713008516</v>
          </cell>
          <cell r="BK53">
            <v>9526.305023513476</v>
          </cell>
          <cell r="BL53">
            <v>4.5421113708056161E-2</v>
          </cell>
        </row>
        <row r="54">
          <cell r="A54">
            <v>2058</v>
          </cell>
          <cell r="B54">
            <v>43592.169910469805</v>
          </cell>
          <cell r="C54">
            <v>3324.4981950498568</v>
          </cell>
          <cell r="D54">
            <v>8191.3138811277377</v>
          </cell>
          <cell r="E54">
            <v>910.43940911556365</v>
          </cell>
          <cell r="F54">
            <v>40334.808459269538</v>
          </cell>
          <cell r="G54">
            <v>8597.6419295923824</v>
          </cell>
          <cell r="H54">
            <v>105.33369269459705</v>
          </cell>
          <cell r="I54">
            <v>5157.0715683862536</v>
          </cell>
          <cell r="J54">
            <v>339.84404640369007</v>
          </cell>
          <cell r="K54">
            <v>97.192385717413629</v>
          </cell>
          <cell r="L54">
            <v>-3009.2882681618271</v>
          </cell>
          <cell r="M54">
            <v>1646.676040138077</v>
          </cell>
          <cell r="O54">
            <v>-16.530409446431999</v>
          </cell>
          <cell r="Q54">
            <v>2058</v>
          </cell>
          <cell r="R54">
            <v>5559687</v>
          </cell>
          <cell r="U54">
            <v>2950346</v>
          </cell>
          <cell r="V54">
            <v>1853001</v>
          </cell>
          <cell r="W54">
            <v>43369</v>
          </cell>
          <cell r="X54">
            <v>758293</v>
          </cell>
          <cell r="Y54">
            <v>132563</v>
          </cell>
          <cell r="Z54">
            <v>68940</v>
          </cell>
          <cell r="AA54">
            <v>3515.9198274999999</v>
          </cell>
          <cell r="AB54">
            <v>45452.172551000003</v>
          </cell>
          <cell r="AC54">
            <v>63.6</v>
          </cell>
          <cell r="AD54">
            <v>63.8</v>
          </cell>
          <cell r="AE54">
            <v>63.4</v>
          </cell>
          <cell r="AJ54">
            <v>2058</v>
          </cell>
          <cell r="AK54">
            <v>12278.98965943754</v>
          </cell>
          <cell r="AL54">
            <v>15868.331754858427</v>
          </cell>
          <cell r="AM54">
            <v>5377.1336078669137</v>
          </cell>
          <cell r="AN54">
            <v>7141.3101138142438</v>
          </cell>
          <cell r="AO54">
            <v>2601.4887297796568</v>
          </cell>
          <cell r="AP54">
            <v>7492.4847028732338</v>
          </cell>
          <cell r="BH54">
            <v>1984</v>
          </cell>
          <cell r="BI54">
            <v>63.785712762554645</v>
          </cell>
          <cell r="BJ54">
            <v>22810.813290329461</v>
          </cell>
          <cell r="BK54">
            <v>9646.12267014807</v>
          </cell>
          <cell r="BL54">
            <v>4.274976010235633E-2</v>
          </cell>
        </row>
        <row r="55">
          <cell r="A55">
            <v>2059</v>
          </cell>
          <cell r="B55">
            <v>44436.432403818486</v>
          </cell>
          <cell r="C55">
            <v>3401.5567213179866</v>
          </cell>
          <cell r="D55">
            <v>8485.223192757323</v>
          </cell>
          <cell r="E55">
            <v>928.86575834205757</v>
          </cell>
          <cell r="F55">
            <v>41329.34830958103</v>
          </cell>
          <cell r="G55">
            <v>8791.9643230801448</v>
          </cell>
          <cell r="H55">
            <v>106.23454393569796</v>
          </cell>
          <cell r="I55">
            <v>5214.8245135335228</v>
          </cell>
          <cell r="J55">
            <v>339.84404640369007</v>
          </cell>
          <cell r="K55">
            <v>97.192385717413629</v>
          </cell>
          <cell r="L55">
            <v>-3082.198354402808</v>
          </cell>
          <cell r="M55">
            <v>1795.3779610812012</v>
          </cell>
          <cell r="O55">
            <v>-16.850564702360657</v>
          </cell>
          <cell r="Q55">
            <v>2059</v>
          </cell>
          <cell r="R55">
            <v>5570806</v>
          </cell>
          <cell r="U55">
            <v>2980301</v>
          </cell>
          <cell r="V55">
            <v>1871554</v>
          </cell>
          <cell r="W55">
            <v>43314</v>
          </cell>
          <cell r="X55">
            <v>758583</v>
          </cell>
          <cell r="Y55">
            <v>132590</v>
          </cell>
          <cell r="Z55">
            <v>69204</v>
          </cell>
          <cell r="AA55">
            <v>3495.8687126999998</v>
          </cell>
          <cell r="AB55">
            <v>45325.866632999998</v>
          </cell>
          <cell r="AC55">
            <v>63.7</v>
          </cell>
          <cell r="AD55">
            <v>63.8</v>
          </cell>
          <cell r="AE55">
            <v>63.4</v>
          </cell>
          <cell r="AJ55">
            <v>2059</v>
          </cell>
          <cell r="AK55">
            <v>12486.108687431295</v>
          </cell>
          <cell r="AL55">
            <v>16149.822704447028</v>
          </cell>
          <cell r="AM55">
            <v>5466.6901348025967</v>
          </cell>
          <cell r="AN55">
            <v>7239.3614176025158</v>
          </cell>
          <cell r="AO55">
            <v>2630.9732607669089</v>
          </cell>
          <cell r="AP55">
            <v>7594.7946651100119</v>
          </cell>
          <cell r="BH55">
            <v>1985</v>
          </cell>
          <cell r="BI55">
            <v>63.786143412394146</v>
          </cell>
          <cell r="BJ55">
            <v>23086.858475308742</v>
          </cell>
          <cell r="BK55">
            <v>9762.8552777461846</v>
          </cell>
          <cell r="BL55">
            <v>3.9562222611074879E-2</v>
          </cell>
        </row>
        <row r="56">
          <cell r="A56">
            <v>2060</v>
          </cell>
          <cell r="B56">
            <v>45288.47144271202</v>
          </cell>
          <cell r="C56">
            <v>3458.021651947492</v>
          </cell>
          <cell r="D56">
            <v>8593.4842184389709</v>
          </cell>
          <cell r="E56">
            <v>947.47582695968197</v>
          </cell>
          <cell r="F56">
            <v>42340.39163949553</v>
          </cell>
          <cell r="G56">
            <v>8989.1866973141023</v>
          </cell>
          <cell r="H56">
            <v>107.12466763570534</v>
          </cell>
          <cell r="I56">
            <v>5276.199280060242</v>
          </cell>
          <cell r="J56">
            <v>339.84404640369013</v>
          </cell>
          <cell r="K56">
            <v>97.192385717413629</v>
          </cell>
          <cell r="L56">
            <v>-3158.3804896803499</v>
          </cell>
          <cell r="M56">
            <v>1947.8500280373682</v>
          </cell>
          <cell r="O56">
            <v>-17.173668933973886</v>
          </cell>
          <cell r="Q56">
            <v>2060</v>
          </cell>
          <cell r="R56">
            <v>5580833</v>
          </cell>
          <cell r="U56">
            <v>3009521</v>
          </cell>
          <cell r="V56">
            <v>1889437</v>
          </cell>
          <cell r="W56">
            <v>43232</v>
          </cell>
          <cell r="X56">
            <v>759025</v>
          </cell>
          <cell r="Y56">
            <v>132116</v>
          </cell>
          <cell r="Z56">
            <v>68975</v>
          </cell>
          <cell r="AA56">
            <v>3473.7569429999999</v>
          </cell>
          <cell r="AB56">
            <v>45173.682587000003</v>
          </cell>
          <cell r="AC56">
            <v>63.7</v>
          </cell>
          <cell r="AD56">
            <v>63.8</v>
          </cell>
          <cell r="AE56">
            <v>63.4</v>
          </cell>
          <cell r="AJ56">
            <v>2060</v>
          </cell>
          <cell r="AK56">
            <v>12699.092419654015</v>
          </cell>
          <cell r="AL56">
            <v>16427.22435709391</v>
          </cell>
          <cell r="AM56">
            <v>5558.159051813358</v>
          </cell>
          <cell r="AN56">
            <v>7341.2601502704929</v>
          </cell>
          <cell r="AO56">
            <v>2661.7194077055856</v>
          </cell>
          <cell r="AP56">
            <v>7701.1065522818772</v>
          </cell>
          <cell r="BH56">
            <v>1986</v>
          </cell>
          <cell r="BI56">
            <v>63.795064833174813</v>
          </cell>
          <cell r="BJ56">
            <v>23426.485337976173</v>
          </cell>
          <cell r="BK56">
            <v>9906.474987296675</v>
          </cell>
          <cell r="BL56">
            <v>4.3107478518805115E-2</v>
          </cell>
        </row>
        <row r="57">
          <cell r="BH57">
            <v>1987</v>
          </cell>
          <cell r="BI57">
            <v>63.725553569353202</v>
          </cell>
          <cell r="BJ57">
            <v>23728.114028922304</v>
          </cell>
          <cell r="BK57">
            <v>10034.02621998052</v>
          </cell>
          <cell r="BL57">
            <v>4.5287258358191612E-2</v>
          </cell>
        </row>
        <row r="58">
          <cell r="BH58">
            <v>1988</v>
          </cell>
          <cell r="BI58">
            <v>63.672369293888771</v>
          </cell>
          <cell r="BJ58">
            <v>23961.313042460322</v>
          </cell>
          <cell r="BK58">
            <v>10132.640252830408</v>
          </cell>
          <cell r="BL58">
            <v>4.4506134644435896E-2</v>
          </cell>
        </row>
        <row r="59">
          <cell r="BH59">
            <v>1989</v>
          </cell>
          <cell r="BI59">
            <v>63.624854312354316</v>
          </cell>
          <cell r="BJ59">
            <v>24209.278247215749</v>
          </cell>
          <cell r="BK59">
            <v>10237.49853879136</v>
          </cell>
          <cell r="BL59">
            <v>4.2195458862125529E-2</v>
          </cell>
        </row>
        <row r="60">
          <cell r="BH60">
            <v>1990</v>
          </cell>
          <cell r="BI60">
            <v>63.570150931109453</v>
          </cell>
          <cell r="BJ60">
            <v>24415.76324717201</v>
          </cell>
          <cell r="BK60">
            <v>10324.815883147863</v>
          </cell>
          <cell r="BL60">
            <v>4.3882406075055932E-2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
      <sheetName val="MTP"/>
      <sheetName val="MRL"/>
      <sheetName val="MS"/>
      <sheetName val="MTS"/>
      <sheetName val="MTR"/>
      <sheetName val="MCTA"/>
      <sheetName val="SI(07)"/>
      <sheetName val="I(08)"/>
      <sheetName val="F.E.A.-M.I.R."/>
      <sheetName val="D.U.E."/>
      <sheetName val="T.E.L.-T.E.R."/>
      <sheetName val="AUX-SAN"/>
      <sheetName val="RESTO"/>
      <sheetName val="A(07)"/>
      <sheetName val="R(08)"/>
      <sheetName val="Desliz.Antigued.Z,I,T,S(08)"/>
      <sheetName val="IT(08)"/>
      <sheetName val="Antiguedad(08)"/>
      <sheetName val="NUEVOACUERDO(08)"/>
      <sheetName val="DEMANDA VARIABLE"/>
      <sheetName val="VARIACIONES 07"/>
      <sheetName val="VARIACIONES 08"/>
      <sheetName val="DESARROLLO-PROFESIONAL"/>
      <sheetName val="Prevision"/>
      <sheetName val="Gastos Reales"/>
      <sheetName val="Dif Prev y GReales"/>
      <sheetName val="Prevision II"/>
      <sheetName val="Extras sin Incr."/>
      <sheetName val="I(Extras)"/>
      <sheetName val="Prevision (I)"/>
      <sheetName val="PrevxConceptos"/>
      <sheetName val="PrevxCategorias"/>
      <sheetName val="PrevxRetribuciones"/>
      <sheetName val="resumen previsiones 2006"/>
      <sheetName val="Resumen previsiones 2007"/>
      <sheetName val="Resumen previsiones 2008"/>
    </sheetNames>
    <sheetDataSet>
      <sheetData sheetId="0"/>
      <sheetData sheetId="1"/>
      <sheetData sheetId="2"/>
      <sheetData sheetId="3">
        <row r="3">
          <cell r="B3" t="str">
            <v>A. Patológica</v>
          </cell>
        </row>
        <row r="4">
          <cell r="B4" t="str">
            <v>Admisión</v>
          </cell>
        </row>
        <row r="5">
          <cell r="B5" t="str">
            <v>Alergología</v>
          </cell>
        </row>
        <row r="6">
          <cell r="B6" t="str">
            <v>Almacen</v>
          </cell>
        </row>
        <row r="7">
          <cell r="B7" t="str">
            <v>Anest-Reanimación</v>
          </cell>
        </row>
        <row r="8">
          <cell r="B8" t="str">
            <v>Autoconcertación</v>
          </cell>
        </row>
        <row r="9">
          <cell r="B9" t="str">
            <v>Banco Sangre</v>
          </cell>
        </row>
        <row r="10">
          <cell r="B10" t="str">
            <v>C. General</v>
          </cell>
        </row>
        <row r="11">
          <cell r="B11" t="str">
            <v>C. Vascular</v>
          </cell>
        </row>
        <row r="12">
          <cell r="B12" t="str">
            <v>Calidad</v>
          </cell>
        </row>
        <row r="13">
          <cell r="B13" t="str">
            <v>Cardiología</v>
          </cell>
        </row>
        <row r="14">
          <cell r="B14" t="str">
            <v>Cocina</v>
          </cell>
        </row>
        <row r="15">
          <cell r="B15" t="str">
            <v>Consultas</v>
          </cell>
        </row>
        <row r="16">
          <cell r="B16" t="str">
            <v>Contabilidad</v>
          </cell>
        </row>
        <row r="17">
          <cell r="B17" t="str">
            <v>Dermatología</v>
          </cell>
        </row>
        <row r="18">
          <cell r="B18" t="str">
            <v>Desintoxicación</v>
          </cell>
        </row>
        <row r="19">
          <cell r="B19" t="str">
            <v>Digestivo</v>
          </cell>
        </row>
        <row r="20">
          <cell r="B20" t="str">
            <v>Docencia</v>
          </cell>
        </row>
        <row r="21">
          <cell r="B21" t="str">
            <v>Dolor</v>
          </cell>
        </row>
        <row r="22">
          <cell r="B22" t="str">
            <v>Endocrinología</v>
          </cell>
        </row>
        <row r="23">
          <cell r="B23" t="str">
            <v>Esterilización</v>
          </cell>
        </row>
        <row r="24">
          <cell r="B24" t="str">
            <v>Facturación</v>
          </cell>
        </row>
        <row r="25">
          <cell r="B25" t="str">
            <v>Farmacia</v>
          </cell>
        </row>
        <row r="26">
          <cell r="B26" t="str">
            <v>Ginecología</v>
          </cell>
        </row>
        <row r="27">
          <cell r="B27" t="str">
            <v>H. Domicilio</v>
          </cell>
        </row>
        <row r="28">
          <cell r="B28" t="str">
            <v>Hematología</v>
          </cell>
        </row>
        <row r="29">
          <cell r="B29" t="str">
            <v>Infecciosos</v>
          </cell>
        </row>
        <row r="30">
          <cell r="B30" t="str">
            <v>Informática</v>
          </cell>
        </row>
        <row r="31">
          <cell r="B31" t="str">
            <v>Investigación</v>
          </cell>
        </row>
        <row r="32">
          <cell r="B32" t="str">
            <v>Lab. Bioquímica</v>
          </cell>
        </row>
        <row r="33">
          <cell r="B33" t="str">
            <v>Lab. Hematología</v>
          </cell>
        </row>
        <row r="34">
          <cell r="B34" t="str">
            <v>Lab. Microbiología</v>
          </cell>
        </row>
        <row r="35">
          <cell r="B35" t="str">
            <v>Lab. Urgencias</v>
          </cell>
        </row>
        <row r="36">
          <cell r="B36" t="str">
            <v>Laboratorio</v>
          </cell>
        </row>
        <row r="37">
          <cell r="B37" t="str">
            <v>Lavandería</v>
          </cell>
        </row>
        <row r="38">
          <cell r="B38" t="str">
            <v>Lencería</v>
          </cell>
        </row>
        <row r="39">
          <cell r="B39" t="str">
            <v>M. Interna</v>
          </cell>
        </row>
        <row r="40">
          <cell r="B40" t="str">
            <v>M. Preventiva</v>
          </cell>
        </row>
        <row r="41">
          <cell r="B41" t="str">
            <v>M.I.R.</v>
          </cell>
        </row>
        <row r="42">
          <cell r="B42" t="str">
            <v>Mantenimiento</v>
          </cell>
        </row>
        <row r="43">
          <cell r="B43" t="str">
            <v>Nefrología</v>
          </cell>
        </row>
        <row r="44">
          <cell r="B44" t="str">
            <v>Neumología</v>
          </cell>
        </row>
        <row r="45">
          <cell r="B45" t="str">
            <v>Neurofisiología</v>
          </cell>
        </row>
        <row r="46">
          <cell r="B46" t="str">
            <v>Neurología</v>
          </cell>
        </row>
        <row r="47">
          <cell r="B47" t="str">
            <v>O.R.L.</v>
          </cell>
        </row>
        <row r="48">
          <cell r="B48" t="str">
            <v>Oftalmología</v>
          </cell>
        </row>
        <row r="49">
          <cell r="B49" t="str">
            <v>Personal</v>
          </cell>
        </row>
        <row r="50">
          <cell r="B50" t="str">
            <v>Planta Hospitalización</v>
          </cell>
        </row>
        <row r="51">
          <cell r="B51" t="str">
            <v>Psiquiatría</v>
          </cell>
        </row>
        <row r="52">
          <cell r="B52" t="str">
            <v>Quirófano</v>
          </cell>
        </row>
        <row r="53">
          <cell r="B53" t="str">
            <v>Radiología</v>
          </cell>
        </row>
        <row r="54">
          <cell r="B54" t="str">
            <v>Rehabilitación</v>
          </cell>
        </row>
        <row r="55">
          <cell r="B55" t="str">
            <v>S. Documentación</v>
          </cell>
        </row>
        <row r="56">
          <cell r="B56" t="str">
            <v>S.A.P.U.</v>
          </cell>
        </row>
        <row r="57">
          <cell r="B57" t="str">
            <v>Salud Laboral</v>
          </cell>
        </row>
        <row r="58">
          <cell r="B58" t="str">
            <v>Suministros</v>
          </cell>
        </row>
        <row r="59">
          <cell r="B59" t="str">
            <v>Traumatología</v>
          </cell>
        </row>
        <row r="60">
          <cell r="B60" t="str">
            <v>U. Básica Prevención</v>
          </cell>
        </row>
        <row r="61">
          <cell r="B61" t="str">
            <v>U.C.I.</v>
          </cell>
        </row>
        <row r="62">
          <cell r="B62" t="str">
            <v>Urgencias</v>
          </cell>
        </row>
        <row r="63">
          <cell r="B63" t="str">
            <v>Urología</v>
          </cell>
        </row>
      </sheetData>
      <sheetData sheetId="4"/>
      <sheetData sheetId="5">
        <row r="3">
          <cell r="B3" t="str">
            <v>A.T.S.: A.T.S. Con Turnicidad</v>
          </cell>
        </row>
        <row r="4">
          <cell r="B4" t="str">
            <v>A.T.S.: A.T.S. Con Turnicidad y Variables</v>
          </cell>
        </row>
        <row r="5">
          <cell r="B5" t="str">
            <v>A.T.S.: A.T.S. Sin Turnicidad</v>
          </cell>
        </row>
        <row r="6">
          <cell r="B6" t="str">
            <v>A.T.S.: Dif. Superv. - A.T.S. Con turnicidad</v>
          </cell>
        </row>
        <row r="7">
          <cell r="B7" t="str">
            <v>ADM.: Auxiliar Administrativo</v>
          </cell>
        </row>
        <row r="8">
          <cell r="B8" t="str">
            <v>ADM.: Compl. Hosp. Aux. Administrativo</v>
          </cell>
        </row>
        <row r="9">
          <cell r="B9" t="str">
            <v>ADM.: Compl. Hosp. Grupo Administrativo - C</v>
          </cell>
        </row>
        <row r="10">
          <cell r="B10" t="str">
            <v>ADM.: Compl. Hosp. Trabajador Social</v>
          </cell>
        </row>
        <row r="11">
          <cell r="B11" t="str">
            <v>ADM.: Dif. Adm. - FPI Esp. Resp. (Aux. Adm.) (5)</v>
          </cell>
        </row>
        <row r="12">
          <cell r="B12" t="str">
            <v>ADM.: Dif. J. Sec. Adm. - Téc. Sup. F.A.</v>
          </cell>
        </row>
        <row r="13">
          <cell r="B13" t="str">
            <v>ADM.: Dif. J. Serv. Adm. - Téc. Sup. F.A.</v>
          </cell>
        </row>
        <row r="14">
          <cell r="B14" t="str">
            <v>ADM.: Grupo Administrativo</v>
          </cell>
        </row>
        <row r="15">
          <cell r="B15" t="str">
            <v>ADM.: Ingeniero Superior</v>
          </cell>
        </row>
        <row r="16">
          <cell r="B16" t="str">
            <v>ADM.: J. de Taller (Mantenimiento)</v>
          </cell>
        </row>
        <row r="17">
          <cell r="B17" t="str">
            <v>ADM.: J.Equipo Administrativo</v>
          </cell>
        </row>
        <row r="18">
          <cell r="B18" t="str">
            <v>ADM.: J.Grupo Administrativo</v>
          </cell>
        </row>
        <row r="19">
          <cell r="B19" t="str">
            <v>ADM.: J.Sección Administrativo</v>
          </cell>
        </row>
        <row r="20">
          <cell r="B20" t="str">
            <v>ADM.: J.Servicio Administrativo</v>
          </cell>
        </row>
        <row r="21">
          <cell r="B21" t="str">
            <v>ADM.: Maestro Industrial/Jefatura</v>
          </cell>
        </row>
        <row r="22">
          <cell r="B22" t="str">
            <v>ADM.: Subdirección Gestión HG-2</v>
          </cell>
        </row>
        <row r="23">
          <cell r="B23" t="str">
            <v>ADM.: Técnico Medio F. Administrativa</v>
          </cell>
        </row>
        <row r="24">
          <cell r="B24" t="str">
            <v>ADM.: Técnico Superior F. Administrativa</v>
          </cell>
        </row>
        <row r="25">
          <cell r="B25" t="str">
            <v>AUX. ENF.: Aux. Enf. Con Turnicidad</v>
          </cell>
        </row>
        <row r="26">
          <cell r="B26" t="str">
            <v>AUX. ENF.: Aux. Enf. Con Turnicidad y Variables</v>
          </cell>
        </row>
        <row r="27">
          <cell r="B27" t="str">
            <v>AUX. ENF.: Aux. Enf. Sin Turnicidad</v>
          </cell>
        </row>
        <row r="28">
          <cell r="B28" t="str">
            <v>CEL.: Celador  E. Turno Con Turnicidad</v>
          </cell>
        </row>
        <row r="29">
          <cell r="B29" t="str">
            <v>CEL.: Celador  E. Turno Sin Turnicidad</v>
          </cell>
        </row>
        <row r="30">
          <cell r="B30" t="str">
            <v>CEL.: Celador At. Pcte. Con Turnicidad</v>
          </cell>
        </row>
        <row r="31">
          <cell r="B31" t="str">
            <v>CEL.: Celador At. Pcte. Sin Turnicidad</v>
          </cell>
        </row>
        <row r="32">
          <cell r="B32" t="str">
            <v>CEL.: Celador Espta. Con Turnicidad</v>
          </cell>
        </row>
        <row r="33">
          <cell r="B33" t="str">
            <v>CEL.: Celador Espta. Sin Turnicidad</v>
          </cell>
        </row>
        <row r="34">
          <cell r="B34" t="str">
            <v>CEL.: Dif. Enc. Turno - Celador Con Turnicidad</v>
          </cell>
        </row>
        <row r="35">
          <cell r="B35" t="str">
            <v>Cocinero</v>
          </cell>
        </row>
        <row r="36">
          <cell r="B36" t="str">
            <v>Contrato Guardias ICTUS</v>
          </cell>
        </row>
        <row r="37">
          <cell r="B37" t="str">
            <v>Contrato Guardias Psiquiatría</v>
          </cell>
        </row>
        <row r="38">
          <cell r="B38" t="str">
            <v>F.E.A.: Dif. J.Secc. - F.E.A. Con espec.</v>
          </cell>
        </row>
        <row r="39">
          <cell r="B39" t="str">
            <v>F.E.A.: Dif. J.Serv. - F.E.A. Con espec.</v>
          </cell>
        </row>
        <row r="40">
          <cell r="B40" t="str">
            <v>F.E.A.: Dif. J.Serv. - J. Secc. Con espec.</v>
          </cell>
        </row>
        <row r="41">
          <cell r="B41" t="str">
            <v>F.E.A.: F.E.A. Con especifico</v>
          </cell>
        </row>
        <row r="42">
          <cell r="B42" t="str">
            <v>F.E.A.: Guardias Loc.(Sab.) 6g. x 14h.</v>
          </cell>
        </row>
        <row r="43">
          <cell r="B43" t="str">
            <v>F.E.A.: Guardias P.F. (L-V) 21g. x 7h.</v>
          </cell>
        </row>
        <row r="44">
          <cell r="B44" t="str">
            <v>F.E.A.: Guardias P.F.(Sab.+Fest.) 2g. x 14h.</v>
          </cell>
        </row>
        <row r="45">
          <cell r="B45" t="str">
            <v>F.E.A.: J.Sección Con especifico</v>
          </cell>
        </row>
        <row r="46">
          <cell r="B46" t="str">
            <v>F.E.A.: J.Servicio Con especifico</v>
          </cell>
        </row>
        <row r="47">
          <cell r="B47" t="str">
            <v>Fisioterapeuta</v>
          </cell>
        </row>
        <row r="48">
          <cell r="B48" t="str">
            <v>Gobernanta</v>
          </cell>
        </row>
        <row r="49">
          <cell r="B49" t="str">
            <v>M.I.R.: 1 - M.I.R. - 1 - 5 Guardias/Mensuales</v>
          </cell>
        </row>
        <row r="50">
          <cell r="B50" t="str">
            <v>M.I.R.: 3 - M.I.R. - 1 - 5 Guardias/Mensuales</v>
          </cell>
        </row>
        <row r="51">
          <cell r="B51" t="str">
            <v>M.I.R.: 4 - M.I.R. - 1 - 5 Guardias/Mensuales</v>
          </cell>
        </row>
        <row r="52">
          <cell r="B52" t="str">
            <v>M.I.R.: 5 - M.I.R. - 1 - 5 Guardias/Mensuales</v>
          </cell>
        </row>
        <row r="53">
          <cell r="B53" t="str">
            <v>Oficial Lencería-Costura</v>
          </cell>
        </row>
        <row r="54">
          <cell r="B54" t="str">
            <v>Oficial Mantenimiento</v>
          </cell>
        </row>
        <row r="55">
          <cell r="B55" t="str">
            <v>OP.S.: Operario de Servicios</v>
          </cell>
        </row>
        <row r="56">
          <cell r="B56" t="str">
            <v>Optico</v>
          </cell>
        </row>
        <row r="57">
          <cell r="B57" t="str">
            <v>Psicólogo</v>
          </cell>
        </row>
        <row r="58">
          <cell r="B58" t="str">
            <v>T.E.: T.E.L./T.E.R. Con Turnicidad</v>
          </cell>
        </row>
        <row r="59">
          <cell r="B59" t="str">
            <v>T.E.: T.E.L./T.E.R. Con Turnicidad y Variables</v>
          </cell>
        </row>
        <row r="60">
          <cell r="B60" t="str">
            <v>T.E.: T.E.L./T.E.R. Sin Turnicidad</v>
          </cell>
        </row>
        <row r="61">
          <cell r="B61" t="str">
            <v>Terapeuta Ocupacional</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
      <sheetName val="MTP"/>
      <sheetName val="MRL"/>
      <sheetName val="MS"/>
      <sheetName val="MTS"/>
      <sheetName val="MTR"/>
      <sheetName val="MCTA"/>
      <sheetName val="SI(07)"/>
      <sheetName val="I(08)"/>
      <sheetName val="F.E.A.-M.I.R."/>
      <sheetName val="D.U.E."/>
      <sheetName val="T.E.L.-T.E.R."/>
      <sheetName val="AUX-SAN"/>
      <sheetName val="RESTO"/>
      <sheetName val="A(07)"/>
      <sheetName val="R(08)"/>
      <sheetName val="A(08)"/>
      <sheetName val="IT(08)"/>
      <sheetName val="C.Permanencia(08)"/>
      <sheetName val="NUEVOACUERDO(08)"/>
      <sheetName val="DEMANDA VARIABLE"/>
      <sheetName val="VARIACIONES 07"/>
      <sheetName val="VARIACIONES 08"/>
      <sheetName val="DESARROLLO-PROFESIONAL"/>
      <sheetName val="Prevision"/>
      <sheetName val="PrevxConceptos"/>
      <sheetName val="PrevxRetribuciones"/>
      <sheetName val="PrevxCategorias"/>
      <sheetName val="resumen previsiones 2006"/>
      <sheetName val="Resumen previsiones 2007"/>
      <sheetName val="Resumen previsiones 2008"/>
    </sheetNames>
    <sheetDataSet>
      <sheetData sheetId="0"/>
      <sheetData sheetId="1"/>
      <sheetData sheetId="2"/>
      <sheetData sheetId="3">
        <row r="3">
          <cell r="B3" t="str">
            <v>A. Patológica</v>
          </cell>
        </row>
        <row r="4">
          <cell r="B4" t="str">
            <v>Admisión</v>
          </cell>
        </row>
        <row r="5">
          <cell r="B5" t="str">
            <v>Alergología</v>
          </cell>
        </row>
        <row r="6">
          <cell r="B6" t="str">
            <v>Almacen</v>
          </cell>
        </row>
        <row r="7">
          <cell r="B7" t="str">
            <v>Anest-Reanimación</v>
          </cell>
        </row>
        <row r="8">
          <cell r="B8" t="str">
            <v>Autoconcertación</v>
          </cell>
        </row>
        <row r="9">
          <cell r="B9" t="str">
            <v>Banco Sangre</v>
          </cell>
        </row>
        <row r="10">
          <cell r="B10" t="str">
            <v>C. General</v>
          </cell>
        </row>
        <row r="11">
          <cell r="B11" t="str">
            <v>C. Vascular</v>
          </cell>
        </row>
        <row r="12">
          <cell r="B12" t="str">
            <v>Calidad</v>
          </cell>
        </row>
        <row r="13">
          <cell r="B13" t="str">
            <v>Cardiología</v>
          </cell>
        </row>
        <row r="14">
          <cell r="B14" t="str">
            <v>Cocina</v>
          </cell>
        </row>
        <row r="15">
          <cell r="B15" t="str">
            <v>Consultas</v>
          </cell>
        </row>
        <row r="16">
          <cell r="B16" t="str">
            <v>Contabilidad</v>
          </cell>
        </row>
        <row r="17">
          <cell r="B17" t="str">
            <v>Dermatología</v>
          </cell>
        </row>
        <row r="18">
          <cell r="B18" t="str">
            <v>Desintoxicación</v>
          </cell>
        </row>
        <row r="19">
          <cell r="B19" t="str">
            <v>Digestivo</v>
          </cell>
        </row>
        <row r="20">
          <cell r="B20" t="str">
            <v>Docencia</v>
          </cell>
        </row>
        <row r="21">
          <cell r="B21" t="str">
            <v>Dolor</v>
          </cell>
        </row>
        <row r="22">
          <cell r="B22" t="str">
            <v>Endocrinología</v>
          </cell>
        </row>
        <row r="23">
          <cell r="B23" t="str">
            <v>Esterilización</v>
          </cell>
        </row>
        <row r="24">
          <cell r="B24" t="str">
            <v>Facturación</v>
          </cell>
        </row>
        <row r="25">
          <cell r="B25" t="str">
            <v>Farmacia</v>
          </cell>
        </row>
        <row r="26">
          <cell r="B26" t="str">
            <v>Ginecología</v>
          </cell>
        </row>
        <row r="27">
          <cell r="B27" t="str">
            <v>H. Domicilio</v>
          </cell>
        </row>
        <row r="28">
          <cell r="B28" t="str">
            <v>Hematología</v>
          </cell>
        </row>
        <row r="29">
          <cell r="B29" t="str">
            <v>Infecciosos</v>
          </cell>
        </row>
        <row r="30">
          <cell r="B30" t="str">
            <v>Informática</v>
          </cell>
        </row>
        <row r="31">
          <cell r="B31" t="str">
            <v>Investigación</v>
          </cell>
        </row>
        <row r="32">
          <cell r="B32" t="str">
            <v>Lab. Bioquímica</v>
          </cell>
        </row>
        <row r="33">
          <cell r="B33" t="str">
            <v>Lab. Hematología</v>
          </cell>
        </row>
        <row r="34">
          <cell r="B34" t="str">
            <v>Lab. Microbiología</v>
          </cell>
        </row>
        <row r="35">
          <cell r="B35" t="str">
            <v>Lab. Urgencias</v>
          </cell>
        </row>
        <row r="36">
          <cell r="B36" t="str">
            <v>Laboratorio</v>
          </cell>
        </row>
        <row r="37">
          <cell r="B37" t="str">
            <v>Lavandería</v>
          </cell>
        </row>
        <row r="38">
          <cell r="B38" t="str">
            <v>Lencería</v>
          </cell>
        </row>
        <row r="39">
          <cell r="B39" t="str">
            <v>M. Interna</v>
          </cell>
        </row>
        <row r="40">
          <cell r="B40" t="str">
            <v>M. Preventiva</v>
          </cell>
        </row>
        <row r="41">
          <cell r="B41" t="str">
            <v>M.I.R.</v>
          </cell>
        </row>
        <row r="42">
          <cell r="B42" t="str">
            <v>Mantenimiento</v>
          </cell>
        </row>
        <row r="43">
          <cell r="B43" t="str">
            <v>Nefrología</v>
          </cell>
        </row>
        <row r="44">
          <cell r="B44" t="str">
            <v>Neumología</v>
          </cell>
        </row>
        <row r="45">
          <cell r="B45" t="str">
            <v>Neurofisiología</v>
          </cell>
        </row>
        <row r="46">
          <cell r="B46" t="str">
            <v>Neurología</v>
          </cell>
        </row>
        <row r="47">
          <cell r="B47" t="str">
            <v>O.R.L.</v>
          </cell>
        </row>
        <row r="48">
          <cell r="B48" t="str">
            <v>Oftalmología</v>
          </cell>
        </row>
        <row r="49">
          <cell r="B49" t="str">
            <v>Personal</v>
          </cell>
        </row>
        <row r="50">
          <cell r="B50" t="str">
            <v>Planta Hospitalización</v>
          </cell>
        </row>
        <row r="51">
          <cell r="B51" t="str">
            <v>Psiquiatría</v>
          </cell>
        </row>
        <row r="52">
          <cell r="B52" t="str">
            <v>Quirófano</v>
          </cell>
        </row>
        <row r="53">
          <cell r="B53" t="str">
            <v>Radiología</v>
          </cell>
        </row>
        <row r="54">
          <cell r="B54" t="str">
            <v>Rehabilitación</v>
          </cell>
        </row>
        <row r="55">
          <cell r="B55" t="str">
            <v>S. Documentación</v>
          </cell>
        </row>
        <row r="56">
          <cell r="B56" t="str">
            <v>S.A.P.U.</v>
          </cell>
        </row>
        <row r="57">
          <cell r="B57" t="str">
            <v>Salud Laboral</v>
          </cell>
        </row>
        <row r="58">
          <cell r="B58" t="str">
            <v>Suministros</v>
          </cell>
        </row>
        <row r="59">
          <cell r="B59" t="str">
            <v>Traumatología</v>
          </cell>
        </row>
        <row r="60">
          <cell r="B60" t="str">
            <v>U. Básica Prevención</v>
          </cell>
        </row>
        <row r="61">
          <cell r="B61" t="str">
            <v>U.C.I.</v>
          </cell>
        </row>
        <row r="62">
          <cell r="B62" t="str">
            <v>Urgencias</v>
          </cell>
        </row>
        <row r="63">
          <cell r="B63" t="str">
            <v>Urología</v>
          </cell>
        </row>
      </sheetData>
      <sheetData sheetId="4"/>
      <sheetData sheetId="5">
        <row r="3">
          <cell r="B3" t="str">
            <v>A.T.S.: A.T.S. Con Turnicidad</v>
          </cell>
        </row>
        <row r="4">
          <cell r="B4" t="str">
            <v>A.T.S.: A.T.S. Con Turnicidad y Variables</v>
          </cell>
        </row>
        <row r="5">
          <cell r="B5" t="str">
            <v>A.T.S.: A.T.S. Sin Turnicidad</v>
          </cell>
        </row>
        <row r="6">
          <cell r="B6" t="str">
            <v>A.T.S.: Dif. Superv. - A.T.S. Con turnicidad</v>
          </cell>
        </row>
        <row r="7">
          <cell r="B7" t="str">
            <v>ADM.: Auxiliar Administrativo</v>
          </cell>
        </row>
        <row r="8">
          <cell r="B8" t="str">
            <v>ADM.: Compl. Hosp. Aux. Administrativo</v>
          </cell>
        </row>
        <row r="9">
          <cell r="B9" t="str">
            <v>ADM.: Compl. Hosp. Grupo Administrativo - C</v>
          </cell>
        </row>
        <row r="10">
          <cell r="B10" t="str">
            <v>ADM.: Compl. Hosp. Trabajador Social</v>
          </cell>
        </row>
        <row r="11">
          <cell r="B11" t="str">
            <v>ADM.: Dif. Adm. - FPI Esp. Resp. (Aux. Adm.) (5)</v>
          </cell>
        </row>
        <row r="12">
          <cell r="B12" t="str">
            <v>ADM.: Dif. J. Sec. Adm. - Téc. Sup. F.A.</v>
          </cell>
        </row>
        <row r="13">
          <cell r="B13" t="str">
            <v>ADM.: Dif. J. Serv. Adm. - Téc. Sup. F.A.</v>
          </cell>
        </row>
        <row r="14">
          <cell r="B14" t="str">
            <v>ADM.: Grupo Administrativo</v>
          </cell>
        </row>
        <row r="15">
          <cell r="B15" t="str">
            <v>ADM.: Ingeniero Superior</v>
          </cell>
        </row>
        <row r="16">
          <cell r="B16" t="str">
            <v>ADM.: J.Sección Administrativo</v>
          </cell>
        </row>
        <row r="17">
          <cell r="B17" t="str">
            <v>ADM.: J.Servicio Administrativo</v>
          </cell>
        </row>
        <row r="18">
          <cell r="B18" t="str">
            <v>ADM.: Subdirección Gestión HG-2</v>
          </cell>
        </row>
        <row r="19">
          <cell r="B19" t="str">
            <v>ADM.: Técnico Medio F. Administrativa</v>
          </cell>
        </row>
        <row r="20">
          <cell r="B20" t="str">
            <v>ADM.: Técnico Superior F. Administrativa</v>
          </cell>
        </row>
        <row r="21">
          <cell r="B21" t="str">
            <v>AUX. ENF.: Aux. Enf. Con Turnicidad</v>
          </cell>
        </row>
        <row r="22">
          <cell r="B22" t="str">
            <v>AUX. ENF.: Aux. Enf. Con Turnicidad y Variables</v>
          </cell>
        </row>
        <row r="23">
          <cell r="B23" t="str">
            <v>AUX. ENF.: Aux. Enf. Sin Turnicidad</v>
          </cell>
        </row>
        <row r="24">
          <cell r="B24" t="str">
            <v>CEL.: Celador  E. Turno Con Turnicidad</v>
          </cell>
        </row>
        <row r="25">
          <cell r="B25" t="str">
            <v>CEL.: Celador  E. Turno Sin Turnicidad</v>
          </cell>
        </row>
        <row r="26">
          <cell r="B26" t="str">
            <v>CEL.: Celador At. Pcte. Con Turnicidad</v>
          </cell>
        </row>
        <row r="27">
          <cell r="B27" t="str">
            <v>CEL.: Celador At. Pcte. Sin Turnicidad</v>
          </cell>
        </row>
        <row r="28">
          <cell r="B28" t="str">
            <v>CEL.: Celador Espta. Con Turnicidad</v>
          </cell>
        </row>
        <row r="29">
          <cell r="B29" t="str">
            <v>CEL.: Celador Espta. Sin Turnicidad</v>
          </cell>
        </row>
        <row r="30">
          <cell r="B30" t="str">
            <v>CEL.: Dif. Enc. Turno - Celador Con Turnicidad</v>
          </cell>
        </row>
        <row r="31">
          <cell r="B31" t="str">
            <v>Cocinero</v>
          </cell>
        </row>
        <row r="32">
          <cell r="B32" t="str">
            <v>Contrato Guardias ICTUS</v>
          </cell>
        </row>
        <row r="33">
          <cell r="B33" t="str">
            <v>Contrato Guardias Psiquiatría</v>
          </cell>
        </row>
        <row r="34">
          <cell r="B34" t="str">
            <v>F.E.A.: Dif. J.Secc. - F.E.A. Con espec.</v>
          </cell>
        </row>
        <row r="35">
          <cell r="B35" t="str">
            <v>F.E.A.: Dif. J.Serv. - F.E.A. Con espec.</v>
          </cell>
        </row>
        <row r="36">
          <cell r="B36" t="str">
            <v>F.E.A.: Dif. J.Serv. - J. Secc. Con espec.</v>
          </cell>
        </row>
        <row r="37">
          <cell r="B37" t="str">
            <v>F.E.A.: F.E.A. Con especifico</v>
          </cell>
        </row>
        <row r="38">
          <cell r="B38" t="str">
            <v>F.E.A.: Guardias Loc.(Sab.) 6g. x 14h.</v>
          </cell>
        </row>
        <row r="39">
          <cell r="B39" t="str">
            <v>F.E.A.: Guardias P.F. (L-V) 21g. x 7h.</v>
          </cell>
        </row>
        <row r="40">
          <cell r="B40" t="str">
            <v>F.E.A.: Guardias P.F.(Sab.+Fest.) 2g. x 14h.</v>
          </cell>
        </row>
        <row r="41">
          <cell r="B41" t="str">
            <v>F.E.A.: J.Sección Con especifico</v>
          </cell>
        </row>
        <row r="42">
          <cell r="B42" t="str">
            <v>F.E.A.: J.Servicio Con especifico</v>
          </cell>
        </row>
        <row r="43">
          <cell r="B43" t="str">
            <v>M.I.R.: 1 - M.I.R. - 1 - 5 Guardias/Mensuales</v>
          </cell>
        </row>
        <row r="44">
          <cell r="B44" t="str">
            <v>M.I.R.: 3 - M.I.R. - 1 - 5 Guardias/Mensuales</v>
          </cell>
        </row>
        <row r="45">
          <cell r="B45" t="str">
            <v>M.I.R.: 4 - M.I.R. - 1 - 5 Guardias/Mensuales</v>
          </cell>
        </row>
        <row r="46">
          <cell r="B46" t="str">
            <v>M.I.R.: 5 - M.I.R. - 1 - 5 Guardias/Mensuales</v>
          </cell>
        </row>
        <row r="47">
          <cell r="B47" t="str">
            <v>OP.S.: Operario de Servicios</v>
          </cell>
        </row>
        <row r="48">
          <cell r="B48" t="str">
            <v>Optico</v>
          </cell>
        </row>
        <row r="49">
          <cell r="B49" t="str">
            <v>Psicólogo</v>
          </cell>
        </row>
        <row r="50">
          <cell r="B50" t="str">
            <v>T.E.: T.E.L./T.E.R. Con Turnicidad</v>
          </cell>
        </row>
        <row r="51">
          <cell r="B51" t="str">
            <v>T.E.: T.E.L./T.E.R. Con Turnicidad y Variables</v>
          </cell>
        </row>
        <row r="52">
          <cell r="B52" t="str">
            <v>T.E.: T.E.L./T.E.R. Sin Turnicidad</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sheetName val="Données_v1"/>
      <sheetName val="NATnon03324"/>
      <sheetName val="Métadonnées "/>
    </sheetNames>
    <sheetDataSet>
      <sheetData sheetId="0"/>
      <sheetData sheetId="1"/>
      <sheetData sheetId="2"/>
      <sheetData sheetId="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ATA"/>
      <sheetName val="DATA_preg"/>
      <sheetName val="chk_data"/>
      <sheetName val="chk_preg"/>
      <sheetName val="V_preg"/>
      <sheetName val="STRCTR"/>
      <sheetName val="STRCTR_ssC"/>
      <sheetName val="G_BASE"/>
      <sheetName val="cnieg"/>
      <sheetName val="G_CPTR"/>
      <sheetName val="G_GP"/>
      <sheetName val="G_GP_ssC"/>
      <sheetName val="G_TSRGM"/>
      <sheetName val="tempnon-salariés"/>
      <sheetName val="tempFPE"/>
      <sheetName val="CNRACL (2)"/>
      <sheetName val="G_TSRGM_hrz"/>
      <sheetName val="txcot"/>
      <sheetName val="legende"/>
    </sheetNames>
    <sheetDataSet>
      <sheetData sheetId="0"/>
      <sheetData sheetId="1">
        <row r="8">
          <cell r="AG8">
            <v>49250.247855344016</v>
          </cell>
        </row>
      </sheetData>
      <sheetData sheetId="2">
        <row r="39">
          <cell r="K39">
            <v>1141.8148143999999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1"/>
  <sheetViews>
    <sheetView topLeftCell="A25" workbookViewId="0">
      <selection activeCell="A30" sqref="A30"/>
    </sheetView>
  </sheetViews>
  <sheetFormatPr baseColWidth="10" defaultRowHeight="15" x14ac:dyDescent="0.25"/>
  <cols>
    <col min="1" max="1" width="78.85546875" customWidth="1"/>
  </cols>
  <sheetData>
    <row r="1" spans="1:1" s="227" customFormat="1" ht="15.75" x14ac:dyDescent="0.25">
      <c r="A1" s="226" t="s">
        <v>81</v>
      </c>
    </row>
    <row r="2" spans="1:1" s="227" customFormat="1" ht="15.75" x14ac:dyDescent="0.25">
      <c r="A2" s="226" t="s">
        <v>82</v>
      </c>
    </row>
    <row r="3" spans="1:1" ht="18.75" x14ac:dyDescent="0.25">
      <c r="A3" s="843" t="s">
        <v>83</v>
      </c>
    </row>
    <row r="5" spans="1:1" ht="37.5" x14ac:dyDescent="0.25">
      <c r="A5" s="228" t="s">
        <v>84</v>
      </c>
    </row>
    <row r="6" spans="1:1" ht="18.75" x14ac:dyDescent="0.25">
      <c r="A6" s="228"/>
    </row>
    <row r="7" spans="1:1" s="230" customFormat="1" x14ac:dyDescent="0.25">
      <c r="A7" s="230" t="s">
        <v>85</v>
      </c>
    </row>
    <row r="8" spans="1:1" x14ac:dyDescent="0.25">
      <c r="A8" s="207" t="str">
        <f>'Fig 2.A'!A$1</f>
        <v>Figure 2.A - Part des dépenses (publiques et privées) dans le PIB en 2002 et 2017 dans les pays suivis par le COR</v>
      </c>
    </row>
    <row r="9" spans="1:1" x14ac:dyDescent="0.25">
      <c r="A9" s="207" t="str">
        <f>'Tab 2.1'!A$1</f>
        <v>Tableau 2.1 - Taux de croissance annuel moyen des dépenses de retraite (euros constants 2021), des effectifs de retraités, de la pension moyenne réelle et du PIB en volume par sous-périodes</v>
      </c>
    </row>
    <row r="10" spans="1:1" x14ac:dyDescent="0.25">
      <c r="A10" s="207" t="str">
        <f>'Fig 2.1'!A$1</f>
        <v>Figure 2.1 - Dépenses du système de retraite en % du PIB observées et projetées</v>
      </c>
    </row>
    <row r="11" spans="1:1" x14ac:dyDescent="0.25">
      <c r="A11" s="207" t="str">
        <f>'Fig 2.2'!A$1</f>
        <v>Figure 2.2 - Dépenses du système de retraite en % des dépenses publiques</v>
      </c>
    </row>
    <row r="12" spans="1:1" x14ac:dyDescent="0.25">
      <c r="A12" s="207" t="str">
        <f>'Fig 2.3'!A$1</f>
        <v>Figure 2.3 - Les déterminants de l’évolution de la masse des pensions</v>
      </c>
    </row>
    <row r="13" spans="1:1" x14ac:dyDescent="0.25">
      <c r="A13" s="207" t="str">
        <f>'Fig 2.4'!A$1</f>
        <v>Figure 2.4 - Âge conjoncturel de départ à la retraite</v>
      </c>
    </row>
    <row r="14" spans="1:1" x14ac:dyDescent="0.25">
      <c r="A14" s="207" t="str">
        <f>'Fig 2.5'!A$1</f>
        <v>Figure 2.5 - Effectifs de retraités et de cotisants observés et projetés</v>
      </c>
    </row>
    <row r="15" spans="1:1" x14ac:dyDescent="0.25">
      <c r="A15" s="207" t="str">
        <f>'Fig 2.6'!A$1</f>
        <v>Figure 2.6 - Pension nette moyenne et revenu net d’activité moyen en projection</v>
      </c>
    </row>
    <row r="16" spans="1:1" x14ac:dyDescent="0.25">
      <c r="A16" s="207" t="str">
        <f>'Fig 2.7'!A$1</f>
        <v>Figure 2.7 - Évolution observée et projetée entre 2002 et 2070 de la part des dépenses de retraite dans le PIB et contributions à cette évolution</v>
      </c>
    </row>
    <row r="17" spans="1:1" x14ac:dyDescent="0.25">
      <c r="A17" s="207" t="str">
        <f>'Fig 2.8'!A$1</f>
        <v>Figure 2.8 - Part des dépenses de retraite dans le PIB observée et projetée des régimes de base des salariés du privé et des indépendants ainsi que du FSV</v>
      </c>
    </row>
    <row r="18" spans="1:1" x14ac:dyDescent="0.25">
      <c r="A18" s="207" t="str">
        <f>'Fig 2.9'!A$1</f>
        <v>Figure 2.9 - Les déterminants de l’évolution de la masse des pensions de la Cnav dans le PIB</v>
      </c>
    </row>
    <row r="19" spans="1:1" x14ac:dyDescent="0.25">
      <c r="A19" s="207" t="str">
        <f>'Fig 2.10'!A$1</f>
        <v>Figure 2.10 - Part des dépenses de retraite dans le PIB observée et projetée des régimes complémentaires des salariés du privé et des indépendants</v>
      </c>
    </row>
    <row r="20" spans="1:1" x14ac:dyDescent="0.25">
      <c r="A20" s="207" t="str">
        <f>'Fig 2.11'!A$1</f>
        <v>Figure 2.11 - Les déterminants de l’évolution de la masse des pensions de l’Agirc-Arrco dans le PIB</v>
      </c>
    </row>
    <row r="21" spans="1:1" x14ac:dyDescent="0.25">
      <c r="A21" s="207" t="str">
        <f>'Fig 2.12'!A$1</f>
        <v>Figure 2.12 - Part des dépenses de retraite dans le PIB observée et projetée des régimes de fonctionnaires et assimilés</v>
      </c>
    </row>
    <row r="22" spans="1:1" x14ac:dyDescent="0.25">
      <c r="A22" s="207" t="str">
        <f>'Fig 2.13'!A$1</f>
        <v>Figure 2.13 - Part des dépenses de retraite dans le PIB observée et projetée du régime de la fonction publique de l’État et de la CNRACL</v>
      </c>
    </row>
    <row r="23" spans="1:1" x14ac:dyDescent="0.25">
      <c r="A23" s="207" t="str">
        <f>'Fig 2.14'!A$1</f>
        <v>Figure 2.14 - Les déterminants de l’évolution de la masse des pensions du régime de la FPE et de la CNRACL dans le PIB</v>
      </c>
    </row>
    <row r="24" spans="1:1" x14ac:dyDescent="0.25">
      <c r="A24" s="207" t="str">
        <f>'Fig 2.15'!A$1</f>
        <v>Figure 2.15 - Part des dépenses de retraite dans le PIB observée et projetée des régimes de non-salariés (hors indépendants)</v>
      </c>
    </row>
    <row r="25" spans="1:1" x14ac:dyDescent="0.25">
      <c r="A25" s="207" t="str">
        <f>'Fig 2.16'!A$1</f>
        <v>Figure 2.16 - Les déterminants de l’évolution de la masse des pensions de la CNAVPL dans le PIB</v>
      </c>
    </row>
    <row r="26" spans="1:1" x14ac:dyDescent="0.25">
      <c r="A26" s="207"/>
    </row>
    <row r="27" spans="1:1" s="230" customFormat="1" x14ac:dyDescent="0.25">
      <c r="A27" s="230" t="s">
        <v>92</v>
      </c>
    </row>
    <row r="28" spans="1:1" x14ac:dyDescent="0.25">
      <c r="A28" s="207" t="str">
        <f>'Fig 2.17'!A$1</f>
        <v xml:space="preserve">Figure 2.17 - Ressources observées et projetées du système de retraite en % dans le PIB </v>
      </c>
    </row>
    <row r="29" spans="1:1" x14ac:dyDescent="0.25">
      <c r="A29" s="207" t="str">
        <f>'Fig 2.18'!A$1</f>
        <v>Figure 2.18 - Les déterminants de l’évolution des ressources du système de retraite</v>
      </c>
    </row>
    <row r="30" spans="1:1" x14ac:dyDescent="0.25">
      <c r="A30" s="207" t="str">
        <f>'Tab 2.2'!A$1</f>
        <v>Tableau 2.2 - Ressources et structure du financement du système de retraite en 2022</v>
      </c>
    </row>
    <row r="31" spans="1:1" x14ac:dyDescent="0.25">
      <c r="A31" s="207" t="str">
        <f>'Fig 2.20'!A$1</f>
        <v>Figure 2.20 - Structure de financement du système de retraite de 2004 à 2022</v>
      </c>
    </row>
    <row r="32" spans="1:1" x14ac:dyDescent="0.25">
      <c r="A32" s="207" t="str">
        <f>'Fig 2.21'!A$1</f>
        <v>Figure 2.21 - Structure de financement du système de retraite par assiette économique</v>
      </c>
    </row>
    <row r="33" spans="1:1" x14ac:dyDescent="0.25">
      <c r="A33" s="207" t="str">
        <f>'Fig 2.22'!A$1</f>
        <v>Figure 2.22 - Structure de financement par régime ou groupe de régime en 2022</v>
      </c>
    </row>
    <row r="34" spans="1:1" x14ac:dyDescent="0.25">
      <c r="A34" s="207" t="str">
        <f>'Tab 2.3'!A$1</f>
        <v>Tableau 2.3 - Taux de cotisation légaux et taux de prélèvement d’équilibre en 2021</v>
      </c>
    </row>
    <row r="35" spans="1:1" x14ac:dyDescent="0.25">
      <c r="A35" s="207"/>
    </row>
    <row r="36" spans="1:1" s="230" customFormat="1" x14ac:dyDescent="0.25">
      <c r="A36" s="230" t="s">
        <v>97</v>
      </c>
    </row>
    <row r="37" spans="1:1" x14ac:dyDescent="0.25">
      <c r="A37" s="207" t="str">
        <f>'Fig 2.23'!A$1</f>
        <v>Figure 2.23 - Solde observé du système de retraite, en % du PIB</v>
      </c>
    </row>
    <row r="38" spans="1:1" x14ac:dyDescent="0.25">
      <c r="A38" s="207" t="str">
        <f>'Fig 2.24'!A$1</f>
        <v xml:space="preserve">Figure 2.24 - Parts des dépenses et des ressources du système de retraite dans le PIB projetées à l’horizon 2070 </v>
      </c>
    </row>
    <row r="39" spans="1:1" x14ac:dyDescent="0.25">
      <c r="A39" s="207" t="str">
        <f>'Fig 2.25'!A$1</f>
        <v xml:space="preserve">Figure 2.25 - Solde observé et projeté du système de retraite </v>
      </c>
    </row>
    <row r="40" spans="1:1" x14ac:dyDescent="0.25">
      <c r="A40" s="207" t="str">
        <f>'Fig 2.26'!A$1</f>
        <v>Figure 2.26 - Solde du système de retraite observé et projeté en part de PIB des régimes de base des salariés du privé et des indépendants ainsi que du FSV</v>
      </c>
    </row>
    <row r="41" spans="1:1" x14ac:dyDescent="0.25">
      <c r="A41" s="207" t="str">
        <f>'Fig 2.27'!A$1</f>
        <v>Figure 2.27 - Solde du système de retraite observé et projeté en part de PIB des régimes complémentaires des salariés du privé et des artisans et commerçants</v>
      </c>
    </row>
    <row r="42" spans="1:1" x14ac:dyDescent="0.25">
      <c r="A42" s="207" t="str">
        <f>'Fig 2.28'!A$1</f>
        <v xml:space="preserve"> Figure 2.28 - Solde du système de retraite observé et projeté en part de PIB des régimes de fonctionnaires et assimilés</v>
      </c>
    </row>
    <row r="43" spans="1:1" x14ac:dyDescent="0.25">
      <c r="A43" s="207" t="str">
        <f>'Fig 2.29'!A$1</f>
        <v>Figure 2.29 - Solde du système de retraite observé et projeté en part de PIB des régimes des non-salariés (hors artisans et commerçants)</v>
      </c>
    </row>
    <row r="44" spans="1:1" x14ac:dyDescent="0.25">
      <c r="A44" s="207" t="str">
        <f>'Fig 2.30'!A$1</f>
        <v>Figure 2.30- Solde moyen à divers horizons en % du PIB</v>
      </c>
    </row>
    <row r="45" spans="1:1" x14ac:dyDescent="0.25">
      <c r="A45" s="207"/>
    </row>
    <row r="46" spans="1:1" s="230" customFormat="1" x14ac:dyDescent="0.25">
      <c r="A46" s="230" t="s">
        <v>101</v>
      </c>
    </row>
    <row r="47" spans="1:1" x14ac:dyDescent="0.25">
      <c r="A47" s="207" t="str">
        <f>'Fig 2.31'!A$1</f>
        <v>Figure 2.31 - Répartition des réserves entre les différents types de régimes obligatoires en répartition fin 2022 (en valeur de marché)</v>
      </c>
    </row>
    <row r="48" spans="1:1" x14ac:dyDescent="0.25">
      <c r="A48" s="207" t="str">
        <f>'Tab 2.4'!A$1</f>
        <v>Tableau 2.4 - Montants des réserves financières (en valeur de marché) au sein du système de retraite par répartition au 31 décembre 2022</v>
      </c>
    </row>
    <row r="49" spans="1:1" x14ac:dyDescent="0.25">
      <c r="A49" s="207" t="str">
        <f>'Tab 2.5'!A$1</f>
        <v>Tableau 2.5 - Montants des provisions des régimes préfinancés au sein du système de retraite au 31 décembre 2022</v>
      </c>
    </row>
    <row r="50" spans="1:1" x14ac:dyDescent="0.25">
      <c r="A50" s="207"/>
    </row>
    <row r="51" spans="1:1" x14ac:dyDescent="0.25">
      <c r="A51" s="230" t="s">
        <v>104</v>
      </c>
    </row>
    <row r="52" spans="1:1" x14ac:dyDescent="0.25">
      <c r="A52" s="207" t="str">
        <f>'Fig 2.32'!A$1</f>
        <v>Figure 2.32 - Part des dépenses dans le PIB dans les projections de 2023 et de 2022 (scénarios avec un taux de chômage de 4,5 %)</v>
      </c>
    </row>
    <row r="53" spans="1:1" x14ac:dyDescent="0.25">
      <c r="A53" s="207" t="str">
        <f>'Tab 2.6'!A$1</f>
        <v xml:space="preserve">Tableau 2.6 - Écart entre 2023 et 2022 de la part des dépenses de retraite dans le PIB et contributions à cet écart (scénario 1,0 %)
</v>
      </c>
    </row>
    <row r="54" spans="1:1" x14ac:dyDescent="0.25">
      <c r="A54" s="207" t="str">
        <f>'Tab 2.7'!A$1</f>
        <v xml:space="preserve">Tableau 2.7 - Dépenses, nombre de retraités et pension moyenne avant et après réforme (euros 2022, scénario 1,0 %)
</v>
      </c>
    </row>
    <row r="55" spans="1:1" x14ac:dyDescent="0.25">
      <c r="A55" s="207" t="str">
        <f>'Tab 2.8'!A$1</f>
        <v xml:space="preserve">Tableau 2.8 - Écarts 2023-2022 de ressources en part de PIB (convention EPR)
</v>
      </c>
    </row>
    <row r="56" spans="1:1" x14ac:dyDescent="0.25">
      <c r="A56" s="207" t="str">
        <f>'Tab 2.9'!A$1</f>
        <v xml:space="preserve">Tableau 2.9 - Écarts 2022-2021 de solde en part de PIB (convention EPR)
</v>
      </c>
    </row>
    <row r="57" spans="1:1" x14ac:dyDescent="0.25">
      <c r="A57" s="207"/>
    </row>
    <row r="58" spans="1:1" s="230" customFormat="1" x14ac:dyDescent="0.25">
      <c r="A58" s="230" t="s">
        <v>108</v>
      </c>
    </row>
    <row r="59" spans="1:1" x14ac:dyDescent="0.25">
      <c r="A59" s="207" t="str">
        <f>'Fig 2.33'!A$1</f>
        <v>Figure 2.33 - Sensibilité de la part des dépenses de retraite projetée dans le PIB aux hypothèses de fécondité</v>
      </c>
    </row>
    <row r="60" spans="1:1" x14ac:dyDescent="0.25">
      <c r="A60" s="207" t="str">
        <f>'Fig 2.34'!A$1</f>
        <v>Figure 2.34 - Sensibilité de la part des dépenses de retraite projetée dans le PIB aux hypothèses de mortalité</v>
      </c>
    </row>
    <row r="61" spans="1:1" x14ac:dyDescent="0.25">
      <c r="A61" s="207" t="str">
        <f>'Fig 2.35'!A$1</f>
        <v>Figure 2.35 - Sensibilité de la part des dépenses de retraite projetée dans le PIB aux hypothèses de solde migratoire</v>
      </c>
    </row>
    <row r="62" spans="1:1" x14ac:dyDescent="0.25">
      <c r="A62" s="207" t="str">
        <f>'Fig 2.36'!A$1</f>
        <v>Figure 2.36 - Sensibilité de la part des dépenses de retraite projetée dans le PIB à l’hypothèse de taux de chômage</v>
      </c>
    </row>
    <row r="63" spans="1:1" x14ac:dyDescent="0.25">
      <c r="A63" s="207" t="str">
        <f>'Fig 2.37'!A$1</f>
        <v>Figure 2.37 - Différence de solde CNRACL entre la variante et les hypothèses principales concernant la rémunération dans la fonction publique (en points de PIB)</v>
      </c>
    </row>
    <row r="64" spans="1:1" x14ac:dyDescent="0.25">
      <c r="A64" s="207"/>
    </row>
    <row r="65" spans="1:1" x14ac:dyDescent="0.25">
      <c r="A65" s="230" t="s">
        <v>112</v>
      </c>
    </row>
    <row r="66" spans="1:1" x14ac:dyDescent="0.25">
      <c r="A66" s="207" t="str">
        <f>'Tab 2.10'!A$1</f>
        <v>Tableau 2.10 - Ajustement de l’âge conjoncturel pour équilibrer structurellement le système de retraite chaque année jusqu’à 2070</v>
      </c>
    </row>
    <row r="67" spans="1:1" x14ac:dyDescent="0.25">
      <c r="A67" s="207" t="str">
        <f>'Tab 2.11'!A$1</f>
        <v>Tableau 2.11 - Ajustement de la pension relative pour équilibrer structurellement le système de retraite chaque année jusqu’à 2070</v>
      </c>
    </row>
    <row r="68" spans="1:1" x14ac:dyDescent="0.25">
      <c r="A68" s="207" t="str">
        <f>'Tab 2.12'!A$1</f>
        <v>Tableau 2.12 - Ajustement du taux de prélèvement pour équilibrer structurellement le système de retraite chaque année jusqu’à 2070</v>
      </c>
    </row>
    <row r="69" spans="1:1" x14ac:dyDescent="0.25">
      <c r="A69" s="207" t="str">
        <f>'Tab 2.13'!A$1</f>
        <v>Tableau 2.13 - Augmentation immédiate du taux de prélèvement nécessaire pour équilibrer le système de retraite sur les 15 ou 25 prochaines années, ainsi qu’à l’horizon de projection (tax gap)</v>
      </c>
    </row>
    <row r="70" spans="1:1" x14ac:dyDescent="0.25">
      <c r="A70" s="207" t="str">
        <f>'Tab 2.14'!A$1</f>
        <v>Tableau 2.14 - Diminution immédiate des pensions nécessaire pour équilibrer le système de retraite sur les 15 ou 25 prochaines années, ainsi qu’à l’horizon de projection (pension gap)</v>
      </c>
    </row>
    <row r="72" spans="1:1" ht="18.75" x14ac:dyDescent="0.25">
      <c r="A72" s="228" t="s">
        <v>437</v>
      </c>
    </row>
    <row r="73" spans="1:1" ht="15.75" x14ac:dyDescent="0.25">
      <c r="A73" s="229"/>
    </row>
    <row r="74" spans="1:1" s="230" customFormat="1" x14ac:dyDescent="0.25">
      <c r="A74" s="230" t="s">
        <v>85</v>
      </c>
    </row>
    <row r="75" spans="1:1" x14ac:dyDescent="0.25">
      <c r="A75" t="s">
        <v>86</v>
      </c>
    </row>
    <row r="76" spans="1:1" x14ac:dyDescent="0.25">
      <c r="A76" t="s">
        <v>87</v>
      </c>
    </row>
    <row r="77" spans="1:1" x14ac:dyDescent="0.25">
      <c r="A77" t="s">
        <v>88</v>
      </c>
    </row>
    <row r="78" spans="1:1" x14ac:dyDescent="0.25">
      <c r="A78" t="s">
        <v>89</v>
      </c>
    </row>
    <row r="79" spans="1:1" x14ac:dyDescent="0.25">
      <c r="A79" t="s">
        <v>90</v>
      </c>
    </row>
    <row r="80" spans="1:1" x14ac:dyDescent="0.25">
      <c r="A80" t="s">
        <v>91</v>
      </c>
    </row>
    <row r="81" spans="1:1" s="230" customFormat="1" x14ac:dyDescent="0.25">
      <c r="A81" s="230" t="s">
        <v>92</v>
      </c>
    </row>
    <row r="82" spans="1:1" x14ac:dyDescent="0.25">
      <c r="A82" t="s">
        <v>93</v>
      </c>
    </row>
    <row r="83" spans="1:1" x14ac:dyDescent="0.25">
      <c r="A83" t="s">
        <v>94</v>
      </c>
    </row>
    <row r="84" spans="1:1" x14ac:dyDescent="0.25">
      <c r="A84" t="s">
        <v>95</v>
      </c>
    </row>
    <row r="85" spans="1:1" x14ac:dyDescent="0.25">
      <c r="A85" t="s">
        <v>96</v>
      </c>
    </row>
    <row r="86" spans="1:1" s="230" customFormat="1" x14ac:dyDescent="0.25">
      <c r="A86" s="230" t="s">
        <v>97</v>
      </c>
    </row>
    <row r="87" spans="1:1" x14ac:dyDescent="0.25">
      <c r="A87" t="s">
        <v>98</v>
      </c>
    </row>
    <row r="88" spans="1:1" x14ac:dyDescent="0.25">
      <c r="A88" t="s">
        <v>99</v>
      </c>
    </row>
    <row r="89" spans="1:1" x14ac:dyDescent="0.25">
      <c r="A89" t="s">
        <v>100</v>
      </c>
    </row>
    <row r="90" spans="1:1" s="230" customFormat="1" x14ac:dyDescent="0.25">
      <c r="A90" s="230" t="s">
        <v>101</v>
      </c>
    </row>
    <row r="91" spans="1:1" x14ac:dyDescent="0.25">
      <c r="A91" t="s">
        <v>102</v>
      </c>
    </row>
    <row r="92" spans="1:1" x14ac:dyDescent="0.25">
      <c r="A92" t="s">
        <v>103</v>
      </c>
    </row>
    <row r="93" spans="1:1" s="230" customFormat="1" x14ac:dyDescent="0.25">
      <c r="A93" s="230" t="s">
        <v>104</v>
      </c>
    </row>
    <row r="94" spans="1:1" x14ac:dyDescent="0.25">
      <c r="A94" t="s">
        <v>105</v>
      </c>
    </row>
    <row r="95" spans="1:1" x14ac:dyDescent="0.25">
      <c r="A95" t="s">
        <v>106</v>
      </c>
    </row>
    <row r="96" spans="1:1" x14ac:dyDescent="0.25">
      <c r="A96" t="s">
        <v>107</v>
      </c>
    </row>
    <row r="97" spans="1:1" s="230" customFormat="1" x14ac:dyDescent="0.25">
      <c r="A97" s="230" t="s">
        <v>108</v>
      </c>
    </row>
    <row r="98" spans="1:1" x14ac:dyDescent="0.25">
      <c r="A98" t="s">
        <v>109</v>
      </c>
    </row>
    <row r="99" spans="1:1" x14ac:dyDescent="0.25">
      <c r="A99" t="s">
        <v>110</v>
      </c>
    </row>
    <row r="100" spans="1:1" x14ac:dyDescent="0.25">
      <c r="A100" t="s">
        <v>111</v>
      </c>
    </row>
    <row r="101" spans="1:1" x14ac:dyDescent="0.25">
      <c r="A101" s="230" t="s">
        <v>112</v>
      </c>
    </row>
    <row r="102" spans="1:1" x14ac:dyDescent="0.25">
      <c r="A102" t="s">
        <v>113</v>
      </c>
    </row>
    <row r="103" spans="1:1" x14ac:dyDescent="0.25">
      <c r="A103" t="s">
        <v>114</v>
      </c>
    </row>
    <row r="105" spans="1:1" ht="18.75" x14ac:dyDescent="0.25">
      <c r="A105" s="228" t="s">
        <v>443</v>
      </c>
    </row>
    <row r="106" spans="1:1" ht="18.75" x14ac:dyDescent="0.25">
      <c r="A106" s="228"/>
    </row>
    <row r="107" spans="1:1" ht="15.75" x14ac:dyDescent="0.25">
      <c r="A107" s="842" t="s">
        <v>438</v>
      </c>
    </row>
    <row r="108" spans="1:1" ht="15.75" x14ac:dyDescent="0.25">
      <c r="A108" s="842" t="s">
        <v>439</v>
      </c>
    </row>
    <row r="109" spans="1:1" ht="15.75" x14ac:dyDescent="0.25">
      <c r="A109" s="842" t="s">
        <v>440</v>
      </c>
    </row>
    <row r="110" spans="1:1" ht="15.75" x14ac:dyDescent="0.25">
      <c r="A110" s="842" t="s">
        <v>441</v>
      </c>
    </row>
    <row r="111" spans="1:1" ht="15.75" x14ac:dyDescent="0.25">
      <c r="A111" s="842" t="s">
        <v>442</v>
      </c>
    </row>
  </sheetData>
  <hyperlinks>
    <hyperlink ref="A10" location="'Tab 2.1'!A1" display="'Tab 2.1'!A1"/>
    <hyperlink ref="A11" location="'Fig 2.2'!A1" display="'Fig 2.2'!A1"/>
    <hyperlink ref="A8" location="'Fig 2.A'!A1" display="'Fig 2.A'!A1"/>
    <hyperlink ref="A12" location="'Fig 2.3'!A1" display="'Fig 2.3'!A1"/>
    <hyperlink ref="A13" location="'Fig 2.4'!A1" display="'Fig 2.4'!A1"/>
    <hyperlink ref="A14" location="'Fig 2.5'!A1" display="'Fig 2.5'!A1"/>
    <hyperlink ref="A9" location="'Tab 2.1'!A1" display="'Tab 2.1'!A1"/>
    <hyperlink ref="A15" location="'Fig 2.6'!A1" display="'Fig 2.6'!A1"/>
    <hyperlink ref="A33" location="'Fig 2.22'!A1" display="'Fig 2.22'!A1"/>
    <hyperlink ref="A37" location="'Fig 2.23'!A1" display="'Fig 2.23'!A1"/>
    <hyperlink ref="A28" location="'Fig 2.17'!A1" display="'Fig 2.17'!A1"/>
    <hyperlink ref="A29" location="'Fig 2.18'!A1" display="'Fig 2.18'!A1"/>
    <hyperlink ref="A31" location="'Fig 2.20'!A1" display="'Fig 2.20'!A1"/>
    <hyperlink ref="A32" location="'Fig 2.21'!A1" display="'Fig 2.21'!A1"/>
    <hyperlink ref="A16" location="'Fig 2.7'!A1" display="'Fig 2.7'!A1"/>
    <hyperlink ref="A62" location="'Fig 2.36'!A1" display="'Fig 2.36'!A1"/>
    <hyperlink ref="A63" location="'Fig 2.37'!A1" display="'Fig 2.37'!A1"/>
    <hyperlink ref="A68:A70" location="'Tab 1.2'!A1" display="'Tab 1.2'!A1"/>
    <hyperlink ref="A17" location="'Fig 2.8'!A1" display="'Fig 2.8'!A1"/>
    <hyperlink ref="A18" location="'Fig 2.9'!A1" display="'Fig 2.9'!A1"/>
    <hyperlink ref="A19" location="'Fig 2.10'!A1" display="'Fig 2.10'!A1"/>
    <hyperlink ref="A20" location="'Fig 2.11'!A1" display="'Fig 2.11'!A1"/>
    <hyperlink ref="A21" location="'Fig 2.12'!A1" display="'Fig 2.12'!A1"/>
    <hyperlink ref="A22" location="'Fig 2.13'!A1" display="'Fig 2.13'!A1"/>
    <hyperlink ref="A23" location="'Fig 2.14'!A1" display="'Fig 2.14'!A1"/>
    <hyperlink ref="A24" location="'Fig 2.15'!A1" display="'Fig 2.15'!A1"/>
    <hyperlink ref="A25" location="'Fig 2.16'!A1" display="'Fig 2.16'!A1"/>
    <hyperlink ref="A38" location="'Fig 2.24'!A1" display="'Fig 2.24'!A1"/>
    <hyperlink ref="A39" location="'Fig 2.25'!A1" display="'Fig 2.25'!A1"/>
    <hyperlink ref="A40" location="'Fig 2.26'!A1" display="'Fig 2.26'!A1"/>
    <hyperlink ref="A41" location="'Fig 2.27'!A1" display="'Fig 2.27'!A1"/>
    <hyperlink ref="A42" location="'Fig 2.28'!A1" display="'Fig 2.28'!A1"/>
    <hyperlink ref="A43" location="'Fig 2.29'!A1" display="'Fig 2.29'!A1"/>
    <hyperlink ref="A44" location="'Fig 2.30'!A1" display="'Fig 2.30'!A1"/>
    <hyperlink ref="A47" location="'Fig 2.31'!A1" display="'Fig 2.31'!A1"/>
    <hyperlink ref="A52" location="'Fig 2.32'!A1" display="'Fig 2.32'!A1"/>
    <hyperlink ref="A59" location="'Fig 2.33'!A1" display="'Fig 2.33'!A1"/>
    <hyperlink ref="A60" location="'Fig 2.34'!A1" display="'Fig 2.34'!A1"/>
    <hyperlink ref="A61" location="'Fig 2.35'!A1" display="'Fig 2.35'!A1"/>
    <hyperlink ref="A30" location="'Tab 2.2'!A1" display="'Tab 2.2'!A1"/>
    <hyperlink ref="A34" location="'Tab 2.3'!A1" display="'Tab 2.3'!A1"/>
    <hyperlink ref="A48" location="'Tab 2.4'!A1" display="'Tab 2.4'!A1"/>
    <hyperlink ref="A49" location="'Tab 2.5'!A1" display="'Tab 2.5'!A1"/>
    <hyperlink ref="A53" location="'Tab 2.6'!A1" display="'Tab 2.6'!A1"/>
    <hyperlink ref="A54" location="'Tab 2.7'!A1" display="'Tab 2.7'!A1"/>
    <hyperlink ref="A55" location="'Tab 2.8'!A1" display="'Tab 2.8'!A1"/>
    <hyperlink ref="A56" location="'Tab 2.9'!A1" display="'Tab 2.9'!A1"/>
    <hyperlink ref="A66" location="'Tab 2.10'!A1" display="'Tab 2.10'!A1"/>
    <hyperlink ref="A67" location="'Tab 2.11'!A1" display="'Tab 2.11'!A1"/>
    <hyperlink ref="A68" location="'Tab 2.12'!A1" display="'Tab 2.12'!A1"/>
    <hyperlink ref="A69" location="'Tab 2.13'!A1" display="'Tab 2.13'!A1"/>
    <hyperlink ref="A70" location="'Tab 2.14'!A1" display="'Tab 2.14'!A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16"/>
  <sheetViews>
    <sheetView workbookViewId="0">
      <selection activeCell="F28" sqref="F28"/>
    </sheetView>
  </sheetViews>
  <sheetFormatPr baseColWidth="10" defaultRowHeight="15" x14ac:dyDescent="0.25"/>
  <cols>
    <col min="1" max="1" width="10.140625" style="151" customWidth="1"/>
    <col min="2" max="2" width="49.42578125" style="151" customWidth="1"/>
    <col min="3" max="3" width="3.140625" style="151" customWidth="1"/>
    <col min="4" max="4" width="11.42578125" style="151" customWidth="1"/>
    <col min="5" max="5" width="3.140625" style="151" customWidth="1"/>
    <col min="6" max="9" width="11.42578125" style="151" customWidth="1"/>
    <col min="10" max="10" width="3.140625" style="151" customWidth="1"/>
    <col min="11" max="14" width="11.42578125" style="151" customWidth="1"/>
    <col min="15" max="15" width="3.140625" style="151" customWidth="1"/>
    <col min="16" max="19" width="11.42578125" style="151" customWidth="1"/>
    <col min="20" max="16384" width="11.42578125" style="151"/>
  </cols>
  <sheetData>
    <row r="1" spans="1:19" x14ac:dyDescent="0.25">
      <c r="A1" s="614" t="s">
        <v>371</v>
      </c>
    </row>
    <row r="2" spans="1:19" x14ac:dyDescent="0.25">
      <c r="A2" s="640" t="s">
        <v>390</v>
      </c>
    </row>
    <row r="3" spans="1:19" ht="15.75" thickBot="1" x14ac:dyDescent="0.3"/>
    <row r="4" spans="1:19" x14ac:dyDescent="0.25">
      <c r="B4" s="615" t="s">
        <v>364</v>
      </c>
      <c r="C4" s="616"/>
      <c r="D4" s="617" t="s">
        <v>413</v>
      </c>
      <c r="E4" s="616"/>
      <c r="F4" s="877" t="s">
        <v>414</v>
      </c>
      <c r="G4" s="878"/>
      <c r="H4" s="878"/>
      <c r="I4" s="879"/>
      <c r="J4" s="616"/>
      <c r="K4" s="877" t="s">
        <v>415</v>
      </c>
      <c r="L4" s="878"/>
      <c r="M4" s="878"/>
      <c r="N4" s="879"/>
      <c r="O4" s="616"/>
      <c r="P4" s="877" t="s">
        <v>416</v>
      </c>
      <c r="Q4" s="878"/>
      <c r="R4" s="878"/>
      <c r="S4" s="879"/>
    </row>
    <row r="5" spans="1:19" ht="15.75" thickBot="1" x14ac:dyDescent="0.3">
      <c r="B5" s="618" t="s">
        <v>254</v>
      </c>
      <c r="C5" s="616"/>
      <c r="D5" s="619" t="s">
        <v>27</v>
      </c>
      <c r="E5" s="616"/>
      <c r="F5" s="619">
        <v>7.0000000000000001E-3</v>
      </c>
      <c r="G5" s="620">
        <v>0.01</v>
      </c>
      <c r="H5" s="620">
        <v>1.2999999999999999E-2</v>
      </c>
      <c r="I5" s="621">
        <v>1.6E-2</v>
      </c>
      <c r="J5" s="616"/>
      <c r="K5" s="619">
        <v>7.0000000000000001E-3</v>
      </c>
      <c r="L5" s="620">
        <v>0.01</v>
      </c>
      <c r="M5" s="620">
        <v>1.2999999999999999E-2</v>
      </c>
      <c r="N5" s="621">
        <v>1.6E-2</v>
      </c>
      <c r="O5" s="616"/>
      <c r="P5" s="619">
        <v>7.0000000000000001E-3</v>
      </c>
      <c r="Q5" s="620">
        <v>0.01</v>
      </c>
      <c r="R5" s="620">
        <v>1.2999999999999999E-2</v>
      </c>
      <c r="S5" s="621">
        <v>1.6E-2</v>
      </c>
    </row>
    <row r="6" spans="1:19" x14ac:dyDescent="0.25">
      <c r="B6" s="622" t="s">
        <v>365</v>
      </c>
      <c r="C6" s="616"/>
      <c r="D6" s="623">
        <v>1.9910397154204201E-2</v>
      </c>
      <c r="E6" s="616"/>
      <c r="F6" s="623">
        <v>-1.236428089427255E-3</v>
      </c>
      <c r="G6" s="624">
        <v>-1.6208827503425838E-3</v>
      </c>
      <c r="H6" s="624">
        <v>-1.9835913377533876E-3</v>
      </c>
      <c r="I6" s="625">
        <v>-2.3812545119801243E-3</v>
      </c>
      <c r="J6" s="616"/>
      <c r="K6" s="623">
        <v>2.4036413163970594E-3</v>
      </c>
      <c r="L6" s="624">
        <v>-2.8193023678058926E-3</v>
      </c>
      <c r="M6" s="624">
        <v>-7.6504116609138195E-3</v>
      </c>
      <c r="N6" s="625">
        <v>-1.1970854560209451E-2</v>
      </c>
      <c r="O6" s="616"/>
      <c r="P6" s="623">
        <v>8.0818788896533378E-4</v>
      </c>
      <c r="Q6" s="624">
        <v>-2.4925804042749411E-3</v>
      </c>
      <c r="R6" s="624">
        <v>-5.1950479340386602E-3</v>
      </c>
      <c r="S6" s="625">
        <v>-8.528315514565718E-3</v>
      </c>
    </row>
    <row r="7" spans="1:19" x14ac:dyDescent="0.25">
      <c r="B7" s="626" t="s">
        <v>366</v>
      </c>
      <c r="C7" s="616"/>
      <c r="D7" s="627">
        <v>4.9356102156673583E-2</v>
      </c>
      <c r="E7" s="616"/>
      <c r="F7" s="627">
        <v>1.781322252047518E-2</v>
      </c>
      <c r="G7" s="628">
        <v>1.7789699770412361E-2</v>
      </c>
      <c r="H7" s="628">
        <v>1.7767507547727407E-2</v>
      </c>
      <c r="I7" s="629">
        <v>1.7743176638500686E-2</v>
      </c>
      <c r="J7" s="616"/>
      <c r="K7" s="627">
        <v>1.9886826350677969E-2</v>
      </c>
      <c r="L7" s="628">
        <v>1.9478023881242437E-2</v>
      </c>
      <c r="M7" s="628">
        <v>1.9098856900119161E-2</v>
      </c>
      <c r="N7" s="629">
        <v>1.874909398047505E-2</v>
      </c>
      <c r="O7" s="616"/>
      <c r="P7" s="627">
        <v>9.3094388219319042E-3</v>
      </c>
      <c r="Q7" s="628">
        <v>8.8243416376640408E-3</v>
      </c>
      <c r="R7" s="628">
        <v>8.3865715306624868E-3</v>
      </c>
      <c r="S7" s="629">
        <v>7.9603135629810161E-3</v>
      </c>
    </row>
    <row r="8" spans="1:19" x14ac:dyDescent="0.25">
      <c r="B8" s="626" t="s">
        <v>367</v>
      </c>
      <c r="C8" s="616"/>
      <c r="D8" s="627">
        <v>-6.5086799063330623E-3</v>
      </c>
      <c r="E8" s="616"/>
      <c r="F8" s="627">
        <v>-7.7640764913876493E-3</v>
      </c>
      <c r="G8" s="628">
        <v>-7.7527915372040861E-3</v>
      </c>
      <c r="H8" s="628">
        <v>-7.7421448987131623E-3</v>
      </c>
      <c r="I8" s="629">
        <v>-7.7304722330964826E-3</v>
      </c>
      <c r="J8" s="616"/>
      <c r="K8" s="627">
        <v>4.1196421007063944E-3</v>
      </c>
      <c r="L8" s="628">
        <v>4.0304817110259879E-3</v>
      </c>
      <c r="M8" s="628">
        <v>3.9477962855890645E-3</v>
      </c>
      <c r="N8" s="629">
        <v>3.8716406991215809E-3</v>
      </c>
      <c r="O8" s="616"/>
      <c r="P8" s="627">
        <v>-4.04458753751519E-3</v>
      </c>
      <c r="Q8" s="628">
        <v>-3.8315309194025681E-3</v>
      </c>
      <c r="R8" s="628">
        <v>-3.6394556091591253E-3</v>
      </c>
      <c r="S8" s="629">
        <v>-3.4519357789396183E-3</v>
      </c>
    </row>
    <row r="9" spans="1:19" x14ac:dyDescent="0.25">
      <c r="B9" s="626" t="s">
        <v>368</v>
      </c>
      <c r="C9" s="616"/>
      <c r="D9" s="627">
        <v>1.9478440965068559E-3</v>
      </c>
      <c r="E9" s="616"/>
      <c r="F9" s="627">
        <v>2.5246755833949058E-3</v>
      </c>
      <c r="G9" s="628">
        <v>2.1419946311264644E-3</v>
      </c>
      <c r="H9" s="628">
        <v>1.7603235942251062E-3</v>
      </c>
      <c r="I9" s="629">
        <v>1.3785352051757563E-3</v>
      </c>
      <c r="J9" s="616"/>
      <c r="K9" s="627">
        <v>-1.6393916327226837E-2</v>
      </c>
      <c r="L9" s="628">
        <v>-2.1111507597280893E-2</v>
      </c>
      <c r="M9" s="628">
        <v>-2.5477694734054229E-2</v>
      </c>
      <c r="N9" s="629">
        <v>-2.9357266441160251E-2</v>
      </c>
      <c r="O9" s="616"/>
      <c r="P9" s="627">
        <v>-2.7557491899252193E-3</v>
      </c>
      <c r="Q9" s="628">
        <v>-5.700489789367086E-3</v>
      </c>
      <c r="R9" s="628">
        <v>-8.2626459000017492E-3</v>
      </c>
      <c r="S9" s="629">
        <v>-1.1211044075032078E-2</v>
      </c>
    </row>
    <row r="10" spans="1:19" x14ac:dyDescent="0.25">
      <c r="B10" s="626" t="s">
        <v>369</v>
      </c>
      <c r="C10" s="616"/>
      <c r="D10" s="627">
        <v>-1.9202323500452277E-2</v>
      </c>
      <c r="E10" s="616"/>
      <c r="F10" s="627">
        <v>-1.2480330603556243E-2</v>
      </c>
      <c r="G10" s="628">
        <v>-1.2461884672633875E-2</v>
      </c>
      <c r="H10" s="628">
        <v>-1.2444482106796002E-2</v>
      </c>
      <c r="I10" s="629">
        <v>-1.2425402438403781E-2</v>
      </c>
      <c r="J10" s="616"/>
      <c r="K10" s="627">
        <v>-4.074049723437341E-3</v>
      </c>
      <c r="L10" s="628">
        <v>-3.9835650947134304E-3</v>
      </c>
      <c r="M10" s="628">
        <v>-3.8996572011742348E-3</v>
      </c>
      <c r="N10" s="629">
        <v>-3.8224334042165418E-3</v>
      </c>
      <c r="O10" s="616"/>
      <c r="P10" s="627">
        <v>-9.1765328405500743E-4</v>
      </c>
      <c r="Q10" s="628">
        <v>-8.6943636917089959E-4</v>
      </c>
      <c r="R10" s="628">
        <v>-8.2595748609571315E-4</v>
      </c>
      <c r="S10" s="629">
        <v>-7.8353587785137376E-4</v>
      </c>
    </row>
    <row r="11" spans="1:19" ht="15.75" thickBot="1" x14ac:dyDescent="0.3">
      <c r="B11" s="618" t="s">
        <v>370</v>
      </c>
      <c r="C11" s="616"/>
      <c r="D11" s="630">
        <f>D6-SUM(D7:D10)</f>
        <v>-5.682545692190899E-3</v>
      </c>
      <c r="E11" s="616"/>
      <c r="F11" s="630">
        <f>F6-SUM(F7:F10)</f>
        <v>-1.3299190983534492E-3</v>
      </c>
      <c r="G11" s="631">
        <f>G6-SUM(G7:G10)</f>
        <v>-1.3379009420434497E-3</v>
      </c>
      <c r="H11" s="631">
        <f>H6-SUM(H7:H10)</f>
        <v>-1.3247954741967358E-3</v>
      </c>
      <c r="I11" s="632">
        <f>I6-SUM(I7:I10)</f>
        <v>-1.3470916841563044E-3</v>
      </c>
      <c r="J11" s="616"/>
      <c r="K11" s="633">
        <f>K6-SUM(K7:K10)</f>
        <v>-1.1348610843231258E-3</v>
      </c>
      <c r="L11" s="634">
        <f>L6-SUM(L7:L10)</f>
        <v>-1.2327352680799935E-3</v>
      </c>
      <c r="M11" s="634">
        <f>M6-SUM(M7:M10)</f>
        <v>-1.3197129113935828E-3</v>
      </c>
      <c r="N11" s="635">
        <f>N6-SUM(N7:N10)</f>
        <v>-1.4118893944292908E-3</v>
      </c>
      <c r="O11" s="616"/>
      <c r="P11" s="633">
        <f>P6-SUM(P7:P10)</f>
        <v>-7.8326092147115375E-4</v>
      </c>
      <c r="Q11" s="634">
        <f>Q6-SUM(Q7:Q10)</f>
        <v>-9.1546496399842877E-4</v>
      </c>
      <c r="R11" s="634">
        <f>R6-SUM(R7:R10)</f>
        <v>-8.5356046944455935E-4</v>
      </c>
      <c r="S11" s="635">
        <f>S6-SUM(S7:S10)</f>
        <v>-1.042113345723664E-3</v>
      </c>
    </row>
    <row r="15" spans="1:19" x14ac:dyDescent="0.25">
      <c r="D15" s="636"/>
    </row>
    <row r="16" spans="1:19" x14ac:dyDescent="0.25">
      <c r="D16" s="636"/>
    </row>
  </sheetData>
  <mergeCells count="3">
    <mergeCell ref="F4:I4"/>
    <mergeCell ref="K4:N4"/>
    <mergeCell ref="P4:S4"/>
  </mergeCells>
  <hyperlinks>
    <hyperlink ref="A2" location="SOMMAIRE!A1" display="Retour sommair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C38"/>
  <sheetViews>
    <sheetView zoomScaleNormal="100" workbookViewId="0">
      <selection activeCell="F28" sqref="F28"/>
    </sheetView>
  </sheetViews>
  <sheetFormatPr baseColWidth="10" defaultRowHeight="15" x14ac:dyDescent="0.25"/>
  <cols>
    <col min="1" max="1" width="7.5703125" style="338" customWidth="1"/>
    <col min="2" max="2" width="29.28515625" style="338" customWidth="1"/>
    <col min="3" max="3" width="13.140625" style="338" bestFit="1" customWidth="1"/>
    <col min="4" max="54" width="11.5703125" style="338" bestFit="1" customWidth="1"/>
    <col min="55" max="16384" width="11.42578125" style="338"/>
  </cols>
  <sheetData>
    <row r="1" spans="1:55" ht="15.75" x14ac:dyDescent="0.25">
      <c r="A1" s="208" t="s">
        <v>346</v>
      </c>
    </row>
    <row r="2" spans="1:55" x14ac:dyDescent="0.25">
      <c r="A2" s="640" t="s">
        <v>390</v>
      </c>
    </row>
    <row r="3" spans="1:55" ht="15.75" thickBot="1" x14ac:dyDescent="0.3"/>
    <row r="4" spans="1:55" s="342" customFormat="1" ht="15" customHeight="1" thickBot="1" x14ac:dyDescent="0.3">
      <c r="B4" s="680" t="s">
        <v>171</v>
      </c>
      <c r="C4" s="681">
        <v>2019</v>
      </c>
      <c r="D4" s="681">
        <v>2020</v>
      </c>
      <c r="E4" s="681">
        <v>2021</v>
      </c>
      <c r="F4" s="681">
        <v>2022</v>
      </c>
      <c r="G4" s="681">
        <v>2023</v>
      </c>
      <c r="H4" s="681">
        <v>2024</v>
      </c>
      <c r="I4" s="681">
        <v>2025</v>
      </c>
      <c r="J4" s="681">
        <v>2026</v>
      </c>
      <c r="K4" s="681">
        <v>2027</v>
      </c>
      <c r="L4" s="681">
        <v>2028</v>
      </c>
      <c r="M4" s="681">
        <v>2029</v>
      </c>
      <c r="N4" s="681">
        <v>2030</v>
      </c>
      <c r="O4" s="681">
        <v>2031</v>
      </c>
      <c r="P4" s="681">
        <v>2032</v>
      </c>
      <c r="Q4" s="681">
        <v>2033</v>
      </c>
      <c r="R4" s="681">
        <v>2034</v>
      </c>
      <c r="S4" s="681">
        <v>2035</v>
      </c>
      <c r="T4" s="681">
        <v>2036</v>
      </c>
      <c r="U4" s="681">
        <v>2037</v>
      </c>
      <c r="V4" s="681">
        <v>2038</v>
      </c>
      <c r="W4" s="681">
        <v>2039</v>
      </c>
      <c r="X4" s="681">
        <v>2040</v>
      </c>
      <c r="Y4" s="681">
        <v>2041</v>
      </c>
      <c r="Z4" s="681">
        <v>2042</v>
      </c>
      <c r="AA4" s="681">
        <v>2043</v>
      </c>
      <c r="AB4" s="681">
        <v>2044</v>
      </c>
      <c r="AC4" s="681">
        <v>2045</v>
      </c>
      <c r="AD4" s="681">
        <v>2046</v>
      </c>
      <c r="AE4" s="681">
        <v>2047</v>
      </c>
      <c r="AF4" s="681">
        <v>2048</v>
      </c>
      <c r="AG4" s="681">
        <v>2049</v>
      </c>
      <c r="AH4" s="681">
        <v>2050</v>
      </c>
      <c r="AI4" s="681">
        <v>2051</v>
      </c>
      <c r="AJ4" s="681">
        <v>2052</v>
      </c>
      <c r="AK4" s="681">
        <v>2053</v>
      </c>
      <c r="AL4" s="681">
        <v>2054</v>
      </c>
      <c r="AM4" s="681">
        <v>2055</v>
      </c>
      <c r="AN4" s="681">
        <v>2056</v>
      </c>
      <c r="AO4" s="681">
        <v>2057</v>
      </c>
      <c r="AP4" s="681">
        <v>2058</v>
      </c>
      <c r="AQ4" s="681">
        <v>2059</v>
      </c>
      <c r="AR4" s="681">
        <v>2060</v>
      </c>
      <c r="AS4" s="681">
        <v>2061</v>
      </c>
      <c r="AT4" s="681">
        <v>2062</v>
      </c>
      <c r="AU4" s="681">
        <v>2063</v>
      </c>
      <c r="AV4" s="681">
        <v>2064</v>
      </c>
      <c r="AW4" s="681">
        <v>2065</v>
      </c>
      <c r="AX4" s="681">
        <v>2066</v>
      </c>
      <c r="AY4" s="681">
        <v>2067</v>
      </c>
      <c r="AZ4" s="681">
        <v>2068</v>
      </c>
      <c r="BA4" s="681">
        <v>2069</v>
      </c>
      <c r="BB4" s="682">
        <v>2070</v>
      </c>
    </row>
    <row r="5" spans="1:55" s="343" customFormat="1" x14ac:dyDescent="0.25">
      <c r="B5" s="679" t="s">
        <v>10</v>
      </c>
      <c r="C5" s="683">
        <v>5.6322402983030692E-2</v>
      </c>
      <c r="D5" s="683">
        <v>6.0650215408601667E-2</v>
      </c>
      <c r="E5" s="683">
        <v>5.7491252161792517E-2</v>
      </c>
      <c r="F5" s="683">
        <v>5.7301968799780362E-2</v>
      </c>
      <c r="G5" s="683">
        <v>5.648707195077457E-2</v>
      </c>
      <c r="H5" s="683">
        <v>5.8137571369780663E-2</v>
      </c>
      <c r="I5" s="683">
        <v>5.8609575873152193E-2</v>
      </c>
      <c r="J5" s="683">
        <v>5.8772871538076574E-2</v>
      </c>
      <c r="K5" s="683">
        <v>5.8710136467546248E-2</v>
      </c>
      <c r="L5" s="683">
        <v>5.8920105708941142E-2</v>
      </c>
      <c r="M5" s="683">
        <v>5.9186665004182813E-2</v>
      </c>
      <c r="N5" s="683">
        <v>5.9492061496340065E-2</v>
      </c>
      <c r="O5" s="683">
        <v>5.9802745781787049E-2</v>
      </c>
      <c r="P5" s="683">
        <v>6.0120288307661376E-2</v>
      </c>
      <c r="Q5" s="683">
        <v>6.0812465103787232E-2</v>
      </c>
      <c r="R5" s="683">
        <v>6.1414175733618362E-2</v>
      </c>
      <c r="S5" s="683">
        <v>6.1937352510006698E-2</v>
      </c>
      <c r="T5" s="683">
        <v>6.2465099110930386E-2</v>
      </c>
      <c r="U5" s="683">
        <v>6.2974889935859896E-2</v>
      </c>
      <c r="V5" s="683">
        <v>6.3395430720232682E-2</v>
      </c>
      <c r="W5" s="683">
        <v>6.3790997881761999E-2</v>
      </c>
      <c r="X5" s="683">
        <v>6.4196913211674408E-2</v>
      </c>
      <c r="Y5" s="683">
        <v>6.4618565750473755E-2</v>
      </c>
      <c r="Z5" s="683">
        <v>6.5115826329561824E-2</v>
      </c>
      <c r="AA5" s="683">
        <v>6.5644084918152615E-2</v>
      </c>
      <c r="AB5" s="683">
        <v>6.6218077007108592E-2</v>
      </c>
      <c r="AC5" s="683">
        <v>6.6760035164107001E-2</v>
      </c>
      <c r="AD5" s="683">
        <v>6.726556583895682E-2</v>
      </c>
      <c r="AE5" s="683">
        <v>6.7720573850519036E-2</v>
      </c>
      <c r="AF5" s="683">
        <v>6.8154913953042212E-2</v>
      </c>
      <c r="AG5" s="683">
        <v>6.8599260654868557E-2</v>
      </c>
      <c r="AH5" s="683">
        <v>6.9048267597489027E-2</v>
      </c>
      <c r="AI5" s="683">
        <v>6.9490690345126407E-2</v>
      </c>
      <c r="AJ5" s="683">
        <v>6.9912029952427124E-2</v>
      </c>
      <c r="AK5" s="683">
        <v>7.0310658284166522E-2</v>
      </c>
      <c r="AL5" s="683">
        <v>7.071688963523956E-2</v>
      </c>
      <c r="AM5" s="683">
        <v>7.1050870942420324E-2</v>
      </c>
      <c r="AN5" s="683">
        <v>7.1340047467108342E-2</v>
      </c>
      <c r="AO5" s="683">
        <v>7.1639865874702016E-2</v>
      </c>
      <c r="AP5" s="683">
        <v>7.1951632250849037E-2</v>
      </c>
      <c r="AQ5" s="683">
        <v>7.2272226409647131E-2</v>
      </c>
      <c r="AR5" s="683">
        <v>7.2597310830522663E-2</v>
      </c>
      <c r="AS5" s="683">
        <v>7.292758227511012E-2</v>
      </c>
      <c r="AT5" s="683">
        <v>7.327082635281558E-2</v>
      </c>
      <c r="AU5" s="683">
        <v>7.3618572039787042E-2</v>
      </c>
      <c r="AV5" s="683">
        <v>7.3962811409605714E-2</v>
      </c>
      <c r="AW5" s="683">
        <v>7.4313243458642514E-2</v>
      </c>
      <c r="AX5" s="683">
        <v>7.466472178163476E-2</v>
      </c>
      <c r="AY5" s="683">
        <v>7.5016753335618927E-2</v>
      </c>
      <c r="AZ5" s="683">
        <v>7.5374544805118432E-2</v>
      </c>
      <c r="BA5" s="683">
        <v>7.5734858758397625E-2</v>
      </c>
      <c r="BB5" s="684">
        <v>7.6098468391887317E-2</v>
      </c>
      <c r="BC5" s="344"/>
    </row>
    <row r="6" spans="1:55" s="343" customFormat="1" x14ac:dyDescent="0.25">
      <c r="B6" s="677" t="s">
        <v>9</v>
      </c>
      <c r="C6" s="685">
        <v>5.6322402983030692E-2</v>
      </c>
      <c r="D6" s="685">
        <v>6.0650215408601667E-2</v>
      </c>
      <c r="E6" s="685">
        <v>5.7491252161792517E-2</v>
      </c>
      <c r="F6" s="685">
        <v>5.7301968799780362E-2</v>
      </c>
      <c r="G6" s="685">
        <v>5.648707195077457E-2</v>
      </c>
      <c r="H6" s="685">
        <v>5.8137571369780663E-2</v>
      </c>
      <c r="I6" s="685">
        <v>5.8609575873152193E-2</v>
      </c>
      <c r="J6" s="685">
        <v>5.8772871538076574E-2</v>
      </c>
      <c r="K6" s="685">
        <v>5.8710136467546248E-2</v>
      </c>
      <c r="L6" s="685">
        <v>5.8876806672497867E-2</v>
      </c>
      <c r="M6" s="685">
        <v>5.9077692494753559E-2</v>
      </c>
      <c r="N6" s="685">
        <v>5.9279073206045238E-2</v>
      </c>
      <c r="O6" s="685">
        <v>5.9446711526099601E-2</v>
      </c>
      <c r="P6" s="685">
        <v>5.958265306856747E-2</v>
      </c>
      <c r="Q6" s="685">
        <v>6.009285998778903E-2</v>
      </c>
      <c r="R6" s="685">
        <v>6.0509398156706036E-2</v>
      </c>
      <c r="S6" s="685">
        <v>6.084809058486125E-2</v>
      </c>
      <c r="T6" s="685">
        <v>6.1185109327487434E-2</v>
      </c>
      <c r="U6" s="685">
        <v>6.150255597473378E-2</v>
      </c>
      <c r="V6" s="685">
        <v>6.1738278757923003E-2</v>
      </c>
      <c r="W6" s="685">
        <v>6.1946034515009137E-2</v>
      </c>
      <c r="X6" s="685">
        <v>6.2167893758011385E-2</v>
      </c>
      <c r="Y6" s="685">
        <v>6.2406898918545672E-2</v>
      </c>
      <c r="Z6" s="685">
        <v>6.2714380021674482E-2</v>
      </c>
      <c r="AA6" s="685">
        <v>6.305417601197072E-2</v>
      </c>
      <c r="AB6" s="685">
        <v>6.3438305850304383E-2</v>
      </c>
      <c r="AC6" s="685">
        <v>6.3790111618942033E-2</v>
      </c>
      <c r="AD6" s="685">
        <v>6.4112053326026264E-2</v>
      </c>
      <c r="AE6" s="685">
        <v>6.4386493149929613E-2</v>
      </c>
      <c r="AF6" s="685">
        <v>6.4646021793759098E-2</v>
      </c>
      <c r="AG6" s="685">
        <v>6.4913341282969411E-2</v>
      </c>
      <c r="AH6" s="685">
        <v>6.5183105760186266E-2</v>
      </c>
      <c r="AI6" s="685">
        <v>6.5445273883322191E-2</v>
      </c>
      <c r="AJ6" s="685">
        <v>6.5692078379218782E-2</v>
      </c>
      <c r="AK6" s="685">
        <v>6.5921851877179541E-2</v>
      </c>
      <c r="AL6" s="685">
        <v>6.6165548767637694E-2</v>
      </c>
      <c r="AM6" s="685">
        <v>6.6347601178031651E-2</v>
      </c>
      <c r="AN6" s="685">
        <v>6.6490277576075979E-2</v>
      </c>
      <c r="AO6" s="685">
        <v>6.6645998878813437E-2</v>
      </c>
      <c r="AP6" s="685">
        <v>6.6812826979286782E-2</v>
      </c>
      <c r="AQ6" s="685">
        <v>6.6998169375990554E-2</v>
      </c>
      <c r="AR6" s="685">
        <v>6.7186477553119087E-2</v>
      </c>
      <c r="AS6" s="685">
        <v>6.7377698305833816E-2</v>
      </c>
      <c r="AT6" s="685">
        <v>6.758056606806695E-2</v>
      </c>
      <c r="AU6" s="685">
        <v>6.7788794609816599E-2</v>
      </c>
      <c r="AV6" s="685">
        <v>6.7992809899431988E-2</v>
      </c>
      <c r="AW6" s="685">
        <v>6.8201884009712263E-2</v>
      </c>
      <c r="AX6" s="685">
        <v>6.8412567662989199E-2</v>
      </c>
      <c r="AY6" s="685">
        <v>6.8619717968296121E-2</v>
      </c>
      <c r="AZ6" s="685">
        <v>6.8833183858402272E-2</v>
      </c>
      <c r="BA6" s="685">
        <v>6.9050058637447342E-2</v>
      </c>
      <c r="BB6" s="686">
        <v>6.9268332042299513E-2</v>
      </c>
    </row>
    <row r="7" spans="1:55" s="343" customFormat="1" x14ac:dyDescent="0.25">
      <c r="B7" s="677" t="s">
        <v>8</v>
      </c>
      <c r="C7" s="685">
        <v>5.6322402983030692E-2</v>
      </c>
      <c r="D7" s="685">
        <v>6.0650215408601667E-2</v>
      </c>
      <c r="E7" s="685">
        <v>5.7491252161792517E-2</v>
      </c>
      <c r="F7" s="685">
        <v>5.7301968799780362E-2</v>
      </c>
      <c r="G7" s="685">
        <v>5.648707195077457E-2</v>
      </c>
      <c r="H7" s="685">
        <v>5.8137571369780663E-2</v>
      </c>
      <c r="I7" s="685">
        <v>5.8609575873152193E-2</v>
      </c>
      <c r="J7" s="685">
        <v>5.8772871538076574E-2</v>
      </c>
      <c r="K7" s="685">
        <v>5.8710136467546248E-2</v>
      </c>
      <c r="L7" s="685">
        <v>5.8839959576969497E-2</v>
      </c>
      <c r="M7" s="685">
        <v>5.8968404435742035E-2</v>
      </c>
      <c r="N7" s="685">
        <v>5.9064718397667873E-2</v>
      </c>
      <c r="O7" s="685">
        <v>5.9088436770742846E-2</v>
      </c>
      <c r="P7" s="685">
        <v>5.9046868264958904E-2</v>
      </c>
      <c r="Q7" s="685">
        <v>5.9373237561887469E-2</v>
      </c>
      <c r="R7" s="685">
        <v>5.9603636416284578E-2</v>
      </c>
      <c r="S7" s="685">
        <v>5.9758706730711139E-2</v>
      </c>
      <c r="T7" s="685">
        <v>5.991343552843402E-2</v>
      </c>
      <c r="U7" s="685">
        <v>6.0044945624747395E-2</v>
      </c>
      <c r="V7" s="685">
        <v>6.0102062521456799E-2</v>
      </c>
      <c r="W7" s="685">
        <v>6.0133717559135706E-2</v>
      </c>
      <c r="X7" s="685">
        <v>6.0181507788175617E-2</v>
      </c>
      <c r="Y7" s="685">
        <v>6.0248203878486707E-2</v>
      </c>
      <c r="Z7" s="685">
        <v>6.0380562150027219E-2</v>
      </c>
      <c r="AA7" s="685">
        <v>6.0548389203497213E-2</v>
      </c>
      <c r="AB7" s="685">
        <v>6.0758041459720455E-2</v>
      </c>
      <c r="AC7" s="685">
        <v>6.0933713007600303E-2</v>
      </c>
      <c r="AD7" s="685">
        <v>6.1083122787795763E-2</v>
      </c>
      <c r="AE7" s="685">
        <v>6.1191698577044103E-2</v>
      </c>
      <c r="AF7" s="685">
        <v>6.1282106479604241E-2</v>
      </c>
      <c r="AG7" s="685">
        <v>6.138214836228216E-2</v>
      </c>
      <c r="AH7" s="685">
        <v>6.149280648623822E-2</v>
      </c>
      <c r="AI7" s="685">
        <v>6.1602872641940337E-2</v>
      </c>
      <c r="AJ7" s="685">
        <v>6.1702950229456328E-2</v>
      </c>
      <c r="AK7" s="685">
        <v>6.179285189879255E-2</v>
      </c>
      <c r="AL7" s="685">
        <v>6.1894821225513486E-2</v>
      </c>
      <c r="AM7" s="685">
        <v>6.1942613645233992E-2</v>
      </c>
      <c r="AN7" s="685">
        <v>6.1959987710292E-2</v>
      </c>
      <c r="AO7" s="685">
        <v>6.1989653857942736E-2</v>
      </c>
      <c r="AP7" s="685">
        <v>6.2037737920885343E-2</v>
      </c>
      <c r="AQ7" s="685">
        <v>6.2106696643028501E-2</v>
      </c>
      <c r="AR7" s="685">
        <v>6.2178875058511759E-2</v>
      </c>
      <c r="AS7" s="685">
        <v>6.2253561494479422E-2</v>
      </c>
      <c r="AT7" s="685">
        <v>6.2338923591223318E-2</v>
      </c>
      <c r="AU7" s="685">
        <v>6.2428795858374748E-2</v>
      </c>
      <c r="AV7" s="685">
        <v>6.2515789435605401E-2</v>
      </c>
      <c r="AW7" s="685">
        <v>6.2605790563650315E-2</v>
      </c>
      <c r="AX7" s="685">
        <v>6.2696778933613709E-2</v>
      </c>
      <c r="AY7" s="685">
        <v>6.2785769466998154E-2</v>
      </c>
      <c r="AZ7" s="685">
        <v>6.2878422633142361E-2</v>
      </c>
      <c r="BA7" s="685">
        <v>6.2975697782617218E-2</v>
      </c>
      <c r="BB7" s="686">
        <v>6.3073138629437905E-2</v>
      </c>
    </row>
    <row r="8" spans="1:55" s="343" customFormat="1" ht="15.75" thickBot="1" x14ac:dyDescent="0.3">
      <c r="B8" s="678" t="s">
        <v>4</v>
      </c>
      <c r="C8" s="687">
        <v>5.6322402983030692E-2</v>
      </c>
      <c r="D8" s="687">
        <v>6.0650215408601667E-2</v>
      </c>
      <c r="E8" s="687">
        <v>5.7491252161792517E-2</v>
      </c>
      <c r="F8" s="687">
        <v>5.7301968799780362E-2</v>
      </c>
      <c r="G8" s="687">
        <v>5.648707195077457E-2</v>
      </c>
      <c r="H8" s="687">
        <v>5.8137571369780663E-2</v>
      </c>
      <c r="I8" s="687">
        <v>5.8609575873152193E-2</v>
      </c>
      <c r="J8" s="687">
        <v>5.8772871538076574E-2</v>
      </c>
      <c r="K8" s="687">
        <v>5.8710136467546248E-2</v>
      </c>
      <c r="L8" s="687">
        <v>5.8804597161904844E-2</v>
      </c>
      <c r="M8" s="687">
        <v>5.886625164568153E-2</v>
      </c>
      <c r="N8" s="687">
        <v>5.8860094117015489E-2</v>
      </c>
      <c r="O8" s="687">
        <v>5.87487956085209E-2</v>
      </c>
      <c r="P8" s="687">
        <v>5.8540354854304547E-2</v>
      </c>
      <c r="Q8" s="687">
        <v>5.869814078665065E-2</v>
      </c>
      <c r="R8" s="687">
        <v>5.8763788715627131E-2</v>
      </c>
      <c r="S8" s="687">
        <v>5.8752727538953088E-2</v>
      </c>
      <c r="T8" s="687">
        <v>5.8738972432086478E-2</v>
      </c>
      <c r="U8" s="687">
        <v>5.8707258834606924E-2</v>
      </c>
      <c r="V8" s="687">
        <v>5.8599089523811952E-2</v>
      </c>
      <c r="W8" s="687">
        <v>5.8461726825306731E-2</v>
      </c>
      <c r="X8" s="687">
        <v>5.8343093879683471E-2</v>
      </c>
      <c r="Y8" s="687">
        <v>5.8243476413585168E-2</v>
      </c>
      <c r="Z8" s="687">
        <v>5.8210982824360755E-2</v>
      </c>
      <c r="AA8" s="687">
        <v>5.8207470317272025E-2</v>
      </c>
      <c r="AB8" s="687">
        <v>5.8246060260004576E-2</v>
      </c>
      <c r="AC8" s="687">
        <v>5.8260154097544946E-2</v>
      </c>
      <c r="AD8" s="687">
        <v>5.8244577148329896E-2</v>
      </c>
      <c r="AE8" s="687">
        <v>5.819086174066259E-2</v>
      </c>
      <c r="AF8" s="687">
        <v>5.8125017302739328E-2</v>
      </c>
      <c r="AG8" s="687">
        <v>5.8068632033879498E-2</v>
      </c>
      <c r="AH8" s="687">
        <v>5.8016841704361159E-2</v>
      </c>
      <c r="AI8" s="687">
        <v>5.7964162837881208E-2</v>
      </c>
      <c r="AJ8" s="687">
        <v>5.7898993753996368E-2</v>
      </c>
      <c r="AK8" s="687">
        <v>5.7825308100804718E-2</v>
      </c>
      <c r="AL8" s="687">
        <v>5.7764619584579582E-2</v>
      </c>
      <c r="AM8" s="687">
        <v>5.7653729475685471E-2</v>
      </c>
      <c r="AN8" s="687">
        <v>5.7513841462118999E-2</v>
      </c>
      <c r="AO8" s="687">
        <v>5.7388537574514481E-2</v>
      </c>
      <c r="AP8" s="687">
        <v>5.7282299410084003E-2</v>
      </c>
      <c r="AQ8" s="687">
        <v>5.7195056000715644E-2</v>
      </c>
      <c r="AR8" s="687">
        <v>5.7109122406432622E-2</v>
      </c>
      <c r="AS8" s="687">
        <v>5.7025053724100112E-2</v>
      </c>
      <c r="AT8" s="687">
        <v>5.6952315860937963E-2</v>
      </c>
      <c r="AU8" s="687">
        <v>5.6883743663712912E-2</v>
      </c>
      <c r="AV8" s="687">
        <v>5.6811855162535251E-2</v>
      </c>
      <c r="AW8" s="687">
        <v>5.6741095031631897E-2</v>
      </c>
      <c r="AX8" s="687">
        <v>5.6675136630265119E-2</v>
      </c>
      <c r="AY8" s="687">
        <v>5.6605519763594625E-2</v>
      </c>
      <c r="AZ8" s="687">
        <v>5.6539847997358235E-2</v>
      </c>
      <c r="BA8" s="687">
        <v>5.647861175577238E-2</v>
      </c>
      <c r="BB8" s="688">
        <v>5.6416352038817924E-2</v>
      </c>
    </row>
    <row r="9" spans="1:55" x14ac:dyDescent="0.25">
      <c r="B9" s="336"/>
      <c r="C9" s="337"/>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row>
    <row r="10" spans="1:55" ht="20.25" customHeight="1" x14ac:dyDescent="0.25">
      <c r="B10" s="880" t="s">
        <v>177</v>
      </c>
      <c r="C10" s="880"/>
      <c r="D10" s="880"/>
      <c r="E10" s="880"/>
      <c r="F10" s="880"/>
      <c r="G10" s="880"/>
      <c r="H10" s="88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578"/>
    </row>
    <row r="11" spans="1:55" ht="18" customHeight="1" x14ac:dyDescent="0.25">
      <c r="B11" s="880" t="s">
        <v>347</v>
      </c>
      <c r="C11" s="880"/>
      <c r="D11" s="880"/>
      <c r="E11" s="880"/>
      <c r="F11" s="880"/>
      <c r="G11" s="210"/>
      <c r="H11" s="210"/>
      <c r="I11" s="210"/>
      <c r="J11" s="210"/>
      <c r="K11" s="210"/>
      <c r="L11" s="210"/>
      <c r="M11" s="210"/>
      <c r="N11" s="210"/>
      <c r="O11" s="210"/>
      <c r="P11" s="210"/>
      <c r="Q11" s="210"/>
      <c r="R11" s="210"/>
      <c r="S11" s="210"/>
      <c r="T11" s="210"/>
      <c r="U11" s="210"/>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578"/>
      <c r="BC11" s="579"/>
    </row>
    <row r="12" spans="1:55" ht="15" customHeight="1" x14ac:dyDescent="0.25">
      <c r="B12" s="880" t="s">
        <v>179</v>
      </c>
      <c r="C12" s="880"/>
      <c r="D12" s="880"/>
      <c r="E12" s="880"/>
      <c r="F12" s="88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578"/>
      <c r="BC12" s="579"/>
    </row>
    <row r="13" spans="1:55" x14ac:dyDescent="0.25">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578"/>
      <c r="BC13" s="579"/>
    </row>
    <row r="14" spans="1:55" x14ac:dyDescent="0.25">
      <c r="B14" s="336"/>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row>
    <row r="15" spans="1:55" x14ac:dyDescent="0.25">
      <c r="C15" s="210"/>
      <c r="D15" s="210"/>
      <c r="E15" s="210"/>
      <c r="F15" s="210"/>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row>
    <row r="16" spans="1:55" x14ac:dyDescent="0.25">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row>
    <row r="17" spans="2:54" x14ac:dyDescent="0.25">
      <c r="C17" s="210"/>
      <c r="D17" s="210"/>
      <c r="E17" s="210"/>
      <c r="F17" s="210"/>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row>
    <row r="18" spans="2:54" x14ac:dyDescent="0.25">
      <c r="C18" s="210"/>
      <c r="D18" s="210"/>
      <c r="E18" s="210"/>
      <c r="F18" s="210"/>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row>
    <row r="19" spans="2:54" s="341" customFormat="1" x14ac:dyDescent="0.25">
      <c r="B19" s="339"/>
      <c r="C19" s="340"/>
      <c r="D19" s="340"/>
      <c r="E19" s="340"/>
      <c r="F19" s="340"/>
      <c r="G19" s="340"/>
      <c r="H19" s="340"/>
      <c r="I19" s="340"/>
      <c r="J19" s="340"/>
      <c r="K19" s="340"/>
      <c r="L19" s="340"/>
      <c r="M19" s="340"/>
      <c r="N19" s="340"/>
      <c r="O19" s="340"/>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c r="AS19" s="340"/>
      <c r="AT19" s="340"/>
      <c r="AU19" s="340"/>
      <c r="AV19" s="340"/>
      <c r="AW19" s="340"/>
      <c r="AX19" s="340"/>
      <c r="AY19" s="340"/>
      <c r="AZ19" s="340"/>
      <c r="BA19" s="340"/>
      <c r="BB19" s="340"/>
    </row>
    <row r="20" spans="2:54" s="341" customFormat="1" x14ac:dyDescent="0.25">
      <c r="B20" s="339"/>
      <c r="C20" s="340"/>
      <c r="D20" s="340"/>
      <c r="E20" s="340"/>
      <c r="F20" s="340"/>
      <c r="G20" s="340"/>
      <c r="H20" s="340"/>
      <c r="I20" s="340"/>
      <c r="J20" s="340"/>
      <c r="K20" s="340"/>
      <c r="L20" s="340"/>
      <c r="M20" s="340"/>
      <c r="N20" s="340"/>
      <c r="O20" s="340"/>
      <c r="P20" s="340"/>
      <c r="Q20" s="340"/>
      <c r="R20" s="340"/>
      <c r="S20" s="340"/>
      <c r="T20" s="340"/>
      <c r="U20" s="340"/>
      <c r="V20" s="340"/>
      <c r="W20" s="340"/>
      <c r="X20" s="340"/>
      <c r="Y20" s="340"/>
      <c r="Z20" s="340"/>
      <c r="AA20" s="340"/>
      <c r="AB20" s="340"/>
      <c r="AC20" s="340"/>
      <c r="AD20" s="340"/>
      <c r="AE20" s="340"/>
      <c r="AF20" s="340"/>
      <c r="AG20" s="340"/>
      <c r="AH20" s="340"/>
      <c r="AI20" s="340"/>
      <c r="AJ20" s="340"/>
      <c r="AK20" s="340"/>
      <c r="AL20" s="340"/>
      <c r="AM20" s="340"/>
      <c r="AN20" s="340"/>
      <c r="AO20" s="340"/>
      <c r="AP20" s="340"/>
      <c r="AQ20" s="340"/>
      <c r="AR20" s="340"/>
      <c r="AS20" s="340"/>
      <c r="AT20" s="340"/>
      <c r="AU20" s="340"/>
      <c r="AV20" s="340"/>
      <c r="AW20" s="340"/>
      <c r="AX20" s="340"/>
      <c r="AY20" s="340"/>
      <c r="AZ20" s="340"/>
      <c r="BA20" s="340"/>
      <c r="BB20" s="340"/>
    </row>
    <row r="21" spans="2:54" s="341" customFormat="1" x14ac:dyDescent="0.25">
      <c r="B21" s="339"/>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0"/>
      <c r="AF21" s="340"/>
      <c r="AG21" s="340"/>
      <c r="AH21" s="340"/>
      <c r="AI21" s="340"/>
      <c r="AJ21" s="340"/>
      <c r="AK21" s="340"/>
      <c r="AL21" s="340"/>
      <c r="AM21" s="340"/>
      <c r="AN21" s="340"/>
      <c r="AO21" s="340"/>
      <c r="AP21" s="340"/>
      <c r="AQ21" s="340"/>
      <c r="AR21" s="340"/>
      <c r="AS21" s="340"/>
      <c r="AT21" s="340"/>
      <c r="AU21" s="340"/>
      <c r="AV21" s="340"/>
      <c r="AW21" s="340"/>
      <c r="AX21" s="340"/>
      <c r="AY21" s="340"/>
      <c r="AZ21" s="340"/>
      <c r="BA21" s="340"/>
      <c r="BB21" s="340"/>
    </row>
    <row r="22" spans="2:54" s="341" customFormat="1" x14ac:dyDescent="0.25">
      <c r="B22" s="339"/>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row>
    <row r="23" spans="2:54" s="341" customFormat="1" x14ac:dyDescent="0.25">
      <c r="B23" s="339"/>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row>
    <row r="24" spans="2:54" s="341" customFormat="1" x14ac:dyDescent="0.25">
      <c r="B24" s="339"/>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c r="AT24" s="340"/>
      <c r="AU24" s="340"/>
      <c r="AV24" s="340"/>
      <c r="AW24" s="340"/>
      <c r="AX24" s="340"/>
      <c r="AY24" s="340"/>
      <c r="AZ24" s="340"/>
      <c r="BA24" s="340"/>
      <c r="BB24" s="340"/>
    </row>
    <row r="25" spans="2:54" s="341" customFormat="1" x14ac:dyDescent="0.25">
      <c r="B25" s="339"/>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row>
    <row r="26" spans="2:54" s="341" customFormat="1" x14ac:dyDescent="0.25">
      <c r="B26" s="339"/>
      <c r="C26" s="340"/>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0"/>
      <c r="AO26" s="340"/>
      <c r="AP26" s="340"/>
      <c r="AQ26" s="340"/>
      <c r="AR26" s="340"/>
      <c r="AS26" s="340"/>
      <c r="AT26" s="340"/>
      <c r="AU26" s="340"/>
      <c r="AV26" s="340"/>
      <c r="AW26" s="340"/>
      <c r="AX26" s="340"/>
      <c r="AY26" s="340"/>
      <c r="AZ26" s="340"/>
      <c r="BA26" s="340"/>
      <c r="BB26" s="340"/>
    </row>
    <row r="27" spans="2:54" s="341" customFormat="1" x14ac:dyDescent="0.25">
      <c r="B27" s="339"/>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340"/>
      <c r="AK27" s="340"/>
      <c r="AL27" s="340"/>
      <c r="AM27" s="340"/>
      <c r="AN27" s="340"/>
      <c r="AO27" s="340"/>
      <c r="AP27" s="340"/>
      <c r="AQ27" s="340"/>
      <c r="AR27" s="340"/>
      <c r="AS27" s="340"/>
      <c r="AT27" s="340"/>
      <c r="AU27" s="340"/>
      <c r="AV27" s="340"/>
      <c r="AW27" s="340"/>
      <c r="AX27" s="340"/>
      <c r="AY27" s="340"/>
      <c r="AZ27" s="340"/>
      <c r="BA27" s="340"/>
      <c r="BB27" s="340"/>
    </row>
    <row r="28" spans="2:54" s="341" customFormat="1" x14ac:dyDescent="0.25">
      <c r="B28" s="339"/>
      <c r="C28" s="340"/>
      <c r="D28" s="340"/>
      <c r="E28" s="340"/>
      <c r="F28" s="340"/>
      <c r="G28" s="340"/>
      <c r="H28" s="340"/>
      <c r="I28" s="340"/>
      <c r="J28" s="340"/>
      <c r="K28" s="340"/>
      <c r="L28" s="340"/>
      <c r="M28" s="340"/>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0"/>
      <c r="AO28" s="340"/>
      <c r="AP28" s="340"/>
      <c r="AQ28" s="340"/>
      <c r="AR28" s="340"/>
      <c r="AS28" s="340"/>
      <c r="AT28" s="340"/>
      <c r="AU28" s="340"/>
      <c r="AV28" s="340"/>
      <c r="AW28" s="340"/>
      <c r="AX28" s="340"/>
      <c r="AY28" s="340"/>
      <c r="AZ28" s="340"/>
      <c r="BA28" s="340"/>
      <c r="BB28" s="340"/>
    </row>
    <row r="29" spans="2:54" x14ac:dyDescent="0.25">
      <c r="B29" s="336"/>
      <c r="C29" s="337"/>
      <c r="D29" s="337"/>
      <c r="E29" s="337"/>
      <c r="F29" s="337"/>
      <c r="G29" s="337"/>
      <c r="H29" s="337"/>
      <c r="I29" s="337"/>
      <c r="J29" s="337"/>
      <c r="K29" s="337"/>
      <c r="L29" s="337"/>
      <c r="M29" s="337"/>
      <c r="N29" s="337"/>
      <c r="O29" s="337"/>
      <c r="P29" s="337"/>
      <c r="Q29" s="33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row>
    <row r="30" spans="2:54" x14ac:dyDescent="0.25">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row>
    <row r="31" spans="2:54" x14ac:dyDescent="0.25">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row>
    <row r="32" spans="2:54" x14ac:dyDescent="0.25">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row>
    <row r="33" spans="2:54" x14ac:dyDescent="0.25">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row>
    <row r="34" spans="2:54" x14ac:dyDescent="0.25">
      <c r="B34" s="336"/>
    </row>
    <row r="35" spans="2:54" x14ac:dyDescent="0.25">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row>
    <row r="36" spans="2:54" x14ac:dyDescent="0.25">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row>
    <row r="37" spans="2:54" x14ac:dyDescent="0.25">
      <c r="C37" s="210"/>
      <c r="D37" s="210"/>
      <c r="E37" s="210"/>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row>
    <row r="38" spans="2:54" x14ac:dyDescent="0.25">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row>
  </sheetData>
  <mergeCells count="3">
    <mergeCell ref="B10:H10"/>
    <mergeCell ref="B11:F11"/>
    <mergeCell ref="B12:F12"/>
  </mergeCells>
  <hyperlinks>
    <hyperlink ref="A2" location="SOMMAIRE!A1" display="Retour sommair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Y18"/>
  <sheetViews>
    <sheetView workbookViewId="0">
      <selection activeCell="F28" sqref="F28"/>
    </sheetView>
  </sheetViews>
  <sheetFormatPr baseColWidth="10" defaultRowHeight="15" x14ac:dyDescent="0.25"/>
  <cols>
    <col min="2" max="2" width="47.42578125" customWidth="1"/>
    <col min="3" max="51" width="13.5703125" customWidth="1"/>
  </cols>
  <sheetData>
    <row r="1" spans="1:51" ht="15.75" x14ac:dyDescent="0.25">
      <c r="A1" s="208" t="s">
        <v>372</v>
      </c>
    </row>
    <row r="2" spans="1:51" x14ac:dyDescent="0.25">
      <c r="A2" s="640" t="s">
        <v>390</v>
      </c>
    </row>
    <row r="3" spans="1:51" ht="15.75" thickBot="1" x14ac:dyDescent="0.3"/>
    <row r="4" spans="1:51" s="342" customFormat="1" ht="15" customHeight="1" thickBot="1" x14ac:dyDescent="0.3">
      <c r="B4" s="690" t="s">
        <v>171</v>
      </c>
      <c r="C4" s="681">
        <v>2022</v>
      </c>
      <c r="D4" s="681">
        <v>2023</v>
      </c>
      <c r="E4" s="681">
        <v>2024</v>
      </c>
      <c r="F4" s="681">
        <v>2025</v>
      </c>
      <c r="G4" s="681">
        <v>2026</v>
      </c>
      <c r="H4" s="681">
        <v>2027</v>
      </c>
      <c r="I4" s="681">
        <v>2028</v>
      </c>
      <c r="J4" s="681">
        <v>2029</v>
      </c>
      <c r="K4" s="681">
        <v>2030</v>
      </c>
      <c r="L4" s="681">
        <v>2031</v>
      </c>
      <c r="M4" s="681">
        <v>2032</v>
      </c>
      <c r="N4" s="681">
        <v>2033</v>
      </c>
      <c r="O4" s="681">
        <v>2034</v>
      </c>
      <c r="P4" s="681">
        <v>2035</v>
      </c>
      <c r="Q4" s="681">
        <v>2036</v>
      </c>
      <c r="R4" s="681">
        <v>2037</v>
      </c>
      <c r="S4" s="681">
        <v>2038</v>
      </c>
      <c r="T4" s="681">
        <v>2039</v>
      </c>
      <c r="U4" s="681">
        <v>2040</v>
      </c>
      <c r="V4" s="681">
        <v>2041</v>
      </c>
      <c r="W4" s="681">
        <v>2042</v>
      </c>
      <c r="X4" s="681">
        <v>2043</v>
      </c>
      <c r="Y4" s="681">
        <v>2044</v>
      </c>
      <c r="Z4" s="681">
        <v>2045</v>
      </c>
      <c r="AA4" s="681">
        <v>2046</v>
      </c>
      <c r="AB4" s="681">
        <v>2047</v>
      </c>
      <c r="AC4" s="681">
        <v>2048</v>
      </c>
      <c r="AD4" s="681">
        <v>2049</v>
      </c>
      <c r="AE4" s="681">
        <v>2050</v>
      </c>
      <c r="AF4" s="681">
        <v>2051</v>
      </c>
      <c r="AG4" s="681">
        <v>2052</v>
      </c>
      <c r="AH4" s="681">
        <v>2053</v>
      </c>
      <c r="AI4" s="681">
        <v>2054</v>
      </c>
      <c r="AJ4" s="681">
        <v>2055</v>
      </c>
      <c r="AK4" s="681">
        <v>2056</v>
      </c>
      <c r="AL4" s="681">
        <v>2057</v>
      </c>
      <c r="AM4" s="681">
        <v>2058</v>
      </c>
      <c r="AN4" s="681">
        <v>2059</v>
      </c>
      <c r="AO4" s="681">
        <v>2060</v>
      </c>
      <c r="AP4" s="681">
        <v>2061</v>
      </c>
      <c r="AQ4" s="681">
        <v>2062</v>
      </c>
      <c r="AR4" s="681">
        <v>2063</v>
      </c>
      <c r="AS4" s="681">
        <v>2064</v>
      </c>
      <c r="AT4" s="681">
        <v>2065</v>
      </c>
      <c r="AU4" s="681">
        <v>2066</v>
      </c>
      <c r="AV4" s="681">
        <v>2067</v>
      </c>
      <c r="AW4" s="681">
        <v>2068</v>
      </c>
      <c r="AX4" s="681">
        <v>2069</v>
      </c>
      <c r="AY4" s="682">
        <v>2070</v>
      </c>
    </row>
    <row r="5" spans="1:51" s="638" customFormat="1" x14ac:dyDescent="0.25">
      <c r="B5" s="691" t="s">
        <v>422</v>
      </c>
      <c r="C5" s="696">
        <v>100</v>
      </c>
      <c r="D5" s="696">
        <v>99.960488323201318</v>
      </c>
      <c r="E5" s="696">
        <v>99.547218886424517</v>
      </c>
      <c r="F5" s="696">
        <v>99.216461377392179</v>
      </c>
      <c r="G5" s="696">
        <v>99.283745215599822</v>
      </c>
      <c r="H5" s="696">
        <v>99.255252998481382</v>
      </c>
      <c r="I5" s="696">
        <v>98.800618495542366</v>
      </c>
      <c r="J5" s="696">
        <v>98.319501459070054</v>
      </c>
      <c r="K5" s="696">
        <v>97.803558576232902</v>
      </c>
      <c r="L5" s="696">
        <v>97.336648820672394</v>
      </c>
      <c r="M5" s="696">
        <v>96.817686852360168</v>
      </c>
      <c r="N5" s="696">
        <v>96.064284528946402</v>
      </c>
      <c r="O5" s="696">
        <v>95.386147986571444</v>
      </c>
      <c r="P5" s="696">
        <v>94.380013608081455</v>
      </c>
      <c r="Q5" s="696">
        <v>93.450531738286273</v>
      </c>
      <c r="R5" s="696">
        <v>92.573913759016719</v>
      </c>
      <c r="S5" s="696">
        <v>91.814696436295847</v>
      </c>
      <c r="T5" s="696">
        <v>91.176661763295442</v>
      </c>
      <c r="U5" s="696">
        <v>90.553774648667712</v>
      </c>
      <c r="V5" s="696">
        <v>89.925622639821995</v>
      </c>
      <c r="W5" s="696">
        <v>89.330989275276963</v>
      </c>
      <c r="X5" s="696">
        <v>88.737724008694897</v>
      </c>
      <c r="Y5" s="696">
        <v>88.115393316418022</v>
      </c>
      <c r="Z5" s="696">
        <v>87.443388228097888</v>
      </c>
      <c r="AA5" s="696">
        <v>86.62834761897011</v>
      </c>
      <c r="AB5" s="696">
        <v>85.850014394649207</v>
      </c>
      <c r="AC5" s="696">
        <v>85.188470274787377</v>
      </c>
      <c r="AD5" s="696">
        <v>84.574029924347613</v>
      </c>
      <c r="AE5" s="696">
        <v>83.923195572899289</v>
      </c>
      <c r="AF5" s="696">
        <v>83.221451707813316</v>
      </c>
      <c r="AG5" s="696">
        <v>82.568781329493731</v>
      </c>
      <c r="AH5" s="696">
        <v>81.984871309271327</v>
      </c>
      <c r="AI5" s="696">
        <v>81.403479772782674</v>
      </c>
      <c r="AJ5" s="696">
        <v>80.831736388724693</v>
      </c>
      <c r="AK5" s="696">
        <v>80.204576342691894</v>
      </c>
      <c r="AL5" s="696">
        <v>79.624573315099354</v>
      </c>
      <c r="AM5" s="696">
        <v>79.128259960186128</v>
      </c>
      <c r="AN5" s="696">
        <v>78.641765357670906</v>
      </c>
      <c r="AO5" s="696">
        <v>78.16361862538038</v>
      </c>
      <c r="AP5" s="696">
        <v>77.676249676858006</v>
      </c>
      <c r="AQ5" s="696">
        <v>77.123196260940091</v>
      </c>
      <c r="AR5" s="696">
        <v>76.617637825867604</v>
      </c>
      <c r="AS5" s="696">
        <v>76.092012944165077</v>
      </c>
      <c r="AT5" s="696">
        <v>75.529532515337195</v>
      </c>
      <c r="AU5" s="696">
        <v>74.90512392842372</v>
      </c>
      <c r="AV5" s="696">
        <v>74.296832671276889</v>
      </c>
      <c r="AW5" s="696">
        <v>73.743706199991806</v>
      </c>
      <c r="AX5" s="696">
        <v>73.190991486003057</v>
      </c>
      <c r="AY5" s="697">
        <v>72.56734047314913</v>
      </c>
    </row>
    <row r="6" spans="1:51" s="614" customFormat="1" x14ac:dyDescent="0.25">
      <c r="B6" s="689" t="s">
        <v>424</v>
      </c>
      <c r="C6" s="698"/>
      <c r="D6" s="698"/>
      <c r="E6" s="698"/>
      <c r="F6" s="698"/>
      <c r="G6" s="698"/>
      <c r="H6" s="698"/>
      <c r="I6" s="698"/>
      <c r="J6" s="698"/>
      <c r="K6" s="698"/>
      <c r="L6" s="698"/>
      <c r="M6" s="698"/>
      <c r="N6" s="698"/>
      <c r="O6" s="698"/>
      <c r="P6" s="698"/>
      <c r="Q6" s="698"/>
      <c r="R6" s="698"/>
      <c r="S6" s="698"/>
      <c r="T6" s="698"/>
      <c r="U6" s="698"/>
      <c r="V6" s="698"/>
      <c r="W6" s="698"/>
      <c r="X6" s="698"/>
      <c r="Y6" s="698"/>
      <c r="Z6" s="698"/>
      <c r="AA6" s="698"/>
      <c r="AB6" s="698"/>
      <c r="AC6" s="698"/>
      <c r="AD6" s="698"/>
      <c r="AE6" s="698"/>
      <c r="AF6" s="698"/>
      <c r="AG6" s="698"/>
      <c r="AH6" s="698"/>
      <c r="AI6" s="698"/>
      <c r="AJ6" s="698"/>
      <c r="AK6" s="698"/>
      <c r="AL6" s="698"/>
      <c r="AM6" s="698"/>
      <c r="AN6" s="698"/>
      <c r="AO6" s="698"/>
      <c r="AP6" s="698"/>
      <c r="AQ6" s="698"/>
      <c r="AR6" s="698"/>
      <c r="AS6" s="698"/>
      <c r="AT6" s="698"/>
      <c r="AU6" s="698"/>
      <c r="AV6" s="698"/>
      <c r="AW6" s="698"/>
      <c r="AX6" s="698"/>
      <c r="AY6" s="699"/>
    </row>
    <row r="7" spans="1:51" s="614" customFormat="1" x14ac:dyDescent="0.25">
      <c r="B7" s="692" t="s">
        <v>42</v>
      </c>
      <c r="C7" s="700">
        <v>100</v>
      </c>
      <c r="D7" s="700">
        <v>99.598004117526671</v>
      </c>
      <c r="E7" s="700">
        <v>102.63136871140772</v>
      </c>
      <c r="F7" s="700">
        <v>103.67937746763249</v>
      </c>
      <c r="G7" s="700">
        <v>104.65160530855395</v>
      </c>
      <c r="H7" s="700">
        <v>105.07234367832733</v>
      </c>
      <c r="I7" s="700">
        <v>105.01964450992855</v>
      </c>
      <c r="J7" s="700">
        <v>105.03063051282764</v>
      </c>
      <c r="K7" s="700">
        <v>105.0699991318526</v>
      </c>
      <c r="L7" s="700">
        <v>105.16484113963384</v>
      </c>
      <c r="M7" s="700">
        <v>105.20193176651719</v>
      </c>
      <c r="N7" s="700">
        <v>105.64040791325866</v>
      </c>
      <c r="O7" s="700">
        <v>105.97444911933806</v>
      </c>
      <c r="P7" s="700">
        <v>105.79271605188904</v>
      </c>
      <c r="Q7" s="700">
        <v>105.68027337405648</v>
      </c>
      <c r="R7" s="700">
        <v>105.57324742411463</v>
      </c>
      <c r="S7" s="700">
        <v>105.4408763100592</v>
      </c>
      <c r="T7" s="700">
        <v>105.39251654154087</v>
      </c>
      <c r="U7" s="700">
        <v>105.35476879442055</v>
      </c>
      <c r="V7" s="700">
        <v>105.33645863957265</v>
      </c>
      <c r="W7" s="700">
        <v>105.4692151176709</v>
      </c>
      <c r="X7" s="700">
        <v>105.63885847952064</v>
      </c>
      <c r="Y7" s="700">
        <v>105.83115487252284</v>
      </c>
      <c r="Z7" s="700">
        <v>105.90031607287892</v>
      </c>
      <c r="AA7" s="700">
        <v>105.72524095598806</v>
      </c>
      <c r="AB7" s="700">
        <v>105.49237029563821</v>
      </c>
      <c r="AC7" s="700">
        <v>105.38116777090346</v>
      </c>
      <c r="AD7" s="700">
        <v>105.32875167408403</v>
      </c>
      <c r="AE7" s="700">
        <v>105.22464292727857</v>
      </c>
      <c r="AF7" s="700">
        <v>105.02715106726252</v>
      </c>
      <c r="AG7" s="700">
        <v>104.85137963423649</v>
      </c>
      <c r="AH7" s="700">
        <v>104.7249688849428</v>
      </c>
      <c r="AI7" s="700">
        <v>104.60782944340431</v>
      </c>
      <c r="AJ7" s="700">
        <v>104.38433408347974</v>
      </c>
      <c r="AK7" s="700">
        <v>104.01792857475971</v>
      </c>
      <c r="AL7" s="700">
        <v>103.72563047868431</v>
      </c>
      <c r="AM7" s="700">
        <v>103.55255276792133</v>
      </c>
      <c r="AN7" s="700">
        <v>103.40855847693211</v>
      </c>
      <c r="AO7" s="700">
        <v>103.27260187242339</v>
      </c>
      <c r="AP7" s="700">
        <v>103.12731217704977</v>
      </c>
      <c r="AQ7" s="700">
        <v>102.89288931354847</v>
      </c>
      <c r="AR7" s="700">
        <v>102.71603131325917</v>
      </c>
      <c r="AS7" s="700">
        <v>102.50333044407641</v>
      </c>
      <c r="AT7" s="700">
        <v>102.23912828242243</v>
      </c>
      <c r="AU7" s="700">
        <v>101.8858907083744</v>
      </c>
      <c r="AV7" s="700">
        <v>101.54870980797948</v>
      </c>
      <c r="AW7" s="700">
        <v>101.28892815442141</v>
      </c>
      <c r="AX7" s="700">
        <v>101.02753806096217</v>
      </c>
      <c r="AY7" s="701">
        <v>100.66489739104864</v>
      </c>
    </row>
    <row r="8" spans="1:51" s="614" customFormat="1" x14ac:dyDescent="0.25">
      <c r="B8" s="693" t="s">
        <v>41</v>
      </c>
      <c r="C8" s="702">
        <v>100</v>
      </c>
      <c r="D8" s="702">
        <v>99.598004117526671</v>
      </c>
      <c r="E8" s="702">
        <v>102.63136871140772</v>
      </c>
      <c r="F8" s="702">
        <v>103.67937746763249</v>
      </c>
      <c r="G8" s="702">
        <v>104.65160530855395</v>
      </c>
      <c r="H8" s="702">
        <v>105.07234367832733</v>
      </c>
      <c r="I8" s="702">
        <v>104.94178698667749</v>
      </c>
      <c r="J8" s="702">
        <v>104.83544425357016</v>
      </c>
      <c r="K8" s="702">
        <v>104.69124620959064</v>
      </c>
      <c r="L8" s="702">
        <v>104.53684490708086</v>
      </c>
      <c r="M8" s="702">
        <v>104.25840435134337</v>
      </c>
      <c r="N8" s="702">
        <v>104.38657210084104</v>
      </c>
      <c r="O8" s="702">
        <v>104.40894133127819</v>
      </c>
      <c r="P8" s="702">
        <v>103.92705444342926</v>
      </c>
      <c r="Q8" s="702">
        <v>103.50856644986541</v>
      </c>
      <c r="R8" s="702">
        <v>103.09764932745696</v>
      </c>
      <c r="S8" s="702">
        <v>102.67623917789615</v>
      </c>
      <c r="T8" s="702">
        <v>102.33494003581752</v>
      </c>
      <c r="U8" s="702">
        <v>102.01467288913764</v>
      </c>
      <c r="V8" s="702">
        <v>101.72079612424831</v>
      </c>
      <c r="W8" s="702">
        <v>101.56808719065496</v>
      </c>
      <c r="X8" s="702">
        <v>101.45925815650037</v>
      </c>
      <c r="Y8" s="702">
        <v>101.37518018428655</v>
      </c>
      <c r="Z8" s="702">
        <v>101.17551210489232</v>
      </c>
      <c r="AA8" s="702">
        <v>100.75516498718713</v>
      </c>
      <c r="AB8" s="702">
        <v>100.2838182641208</v>
      </c>
      <c r="AC8" s="702">
        <v>99.939238915236359</v>
      </c>
      <c r="AD8" s="702">
        <v>99.652627764041355</v>
      </c>
      <c r="AE8" s="702">
        <v>99.31695213351496</v>
      </c>
      <c r="AF8" s="702">
        <v>98.895648520867624</v>
      </c>
      <c r="AG8" s="702">
        <v>98.504667020141412</v>
      </c>
      <c r="AH8" s="702">
        <v>98.170621850288583</v>
      </c>
      <c r="AI8" s="702">
        <v>97.857630067002901</v>
      </c>
      <c r="AJ8" s="702">
        <v>97.456915266314311</v>
      </c>
      <c r="AK8" s="702">
        <v>96.929339557003402</v>
      </c>
      <c r="AL8" s="702">
        <v>96.477728175643676</v>
      </c>
      <c r="AM8" s="702">
        <v>96.1403086426089</v>
      </c>
      <c r="AN8" s="702">
        <v>95.845485669971126</v>
      </c>
      <c r="AO8" s="702">
        <v>95.55952606674677</v>
      </c>
      <c r="AP8" s="702">
        <v>95.263238758185537</v>
      </c>
      <c r="AQ8" s="702">
        <v>94.886072359743309</v>
      </c>
      <c r="AR8" s="702">
        <v>94.564634514922304</v>
      </c>
      <c r="AS8" s="702">
        <v>94.211807520213412</v>
      </c>
      <c r="AT8" s="702">
        <v>93.813381692754135</v>
      </c>
      <c r="AU8" s="702">
        <v>93.334759162039703</v>
      </c>
      <c r="AV8" s="702">
        <v>92.868123962153376</v>
      </c>
      <c r="AW8" s="702">
        <v>92.476503017288735</v>
      </c>
      <c r="AX8" s="702">
        <v>92.086086204414869</v>
      </c>
      <c r="AY8" s="703">
        <v>91.603345580579912</v>
      </c>
    </row>
    <row r="9" spans="1:51" s="614" customFormat="1" x14ac:dyDescent="0.25">
      <c r="B9" s="693" t="s">
        <v>40</v>
      </c>
      <c r="C9" s="702">
        <v>100</v>
      </c>
      <c r="D9" s="702">
        <v>99.598004117526671</v>
      </c>
      <c r="E9" s="702">
        <v>102.63136871140772</v>
      </c>
      <c r="F9" s="702">
        <v>103.67937746763249</v>
      </c>
      <c r="G9" s="702">
        <v>104.65160530855395</v>
      </c>
      <c r="H9" s="702">
        <v>105.07234367832733</v>
      </c>
      <c r="I9" s="702">
        <v>104.87533833899869</v>
      </c>
      <c r="J9" s="702">
        <v>104.63960129814001</v>
      </c>
      <c r="K9" s="702">
        <v>104.31073711053151</v>
      </c>
      <c r="L9" s="702">
        <v>103.90561389020978</v>
      </c>
      <c r="M9" s="702">
        <v>103.31796609776472</v>
      </c>
      <c r="N9" s="702">
        <v>103.13466874870845</v>
      </c>
      <c r="O9" s="702">
        <v>102.84442314646789</v>
      </c>
      <c r="P9" s="702">
        <v>102.06457396769916</v>
      </c>
      <c r="Q9" s="702">
        <v>101.35522469937571</v>
      </c>
      <c r="R9" s="702">
        <v>100.65208358978089</v>
      </c>
      <c r="S9" s="702">
        <v>99.952857773413896</v>
      </c>
      <c r="T9" s="702">
        <v>99.339044338815526</v>
      </c>
      <c r="U9" s="702">
        <v>98.753384111275039</v>
      </c>
      <c r="V9" s="702">
        <v>98.199636434293595</v>
      </c>
      <c r="W9" s="702">
        <v>97.785762185520852</v>
      </c>
      <c r="X9" s="702">
        <v>97.424557751657744</v>
      </c>
      <c r="Y9" s="702">
        <v>97.089426268387129</v>
      </c>
      <c r="Z9" s="702">
        <v>96.642246567753304</v>
      </c>
      <c r="AA9" s="702">
        <v>95.991340828954165</v>
      </c>
      <c r="AB9" s="702">
        <v>95.303588529511728</v>
      </c>
      <c r="AC9" s="702">
        <v>94.735192066778595</v>
      </c>
      <c r="AD9" s="702">
        <v>94.227991388785156</v>
      </c>
      <c r="AE9" s="702">
        <v>93.690747925386262</v>
      </c>
      <c r="AF9" s="702">
        <v>93.085625261732559</v>
      </c>
      <c r="AG9" s="702">
        <v>92.519393729017821</v>
      </c>
      <c r="AH9" s="702">
        <v>92.018266046082942</v>
      </c>
      <c r="AI9" s="702">
        <v>91.538252064894124</v>
      </c>
      <c r="AJ9" s="702">
        <v>90.983082793269205</v>
      </c>
      <c r="AK9" s="702">
        <v>90.32141723590297</v>
      </c>
      <c r="AL9" s="702">
        <v>89.733157365563571</v>
      </c>
      <c r="AM9" s="702">
        <v>89.263121141619052</v>
      </c>
      <c r="AN9" s="702">
        <v>88.843446821751343</v>
      </c>
      <c r="AO9" s="702">
        <v>88.433669415387172</v>
      </c>
      <c r="AP9" s="702">
        <v>88.01534215366577</v>
      </c>
      <c r="AQ9" s="702">
        <v>87.524553197499174</v>
      </c>
      <c r="AR9" s="702">
        <v>87.086652589705011</v>
      </c>
      <c r="AS9" s="702">
        <v>86.621618906885317</v>
      </c>
      <c r="AT9" s="702">
        <v>86.114152864896482</v>
      </c>
      <c r="AU9" s="702">
        <v>85.53483894960047</v>
      </c>
      <c r="AV9" s="702">
        <v>84.970487564627348</v>
      </c>
      <c r="AW9" s="702">
        <v>84.473754996741249</v>
      </c>
      <c r="AX9" s="702">
        <v>83.98127981433565</v>
      </c>
      <c r="AY9" s="703">
        <v>83.406013481980466</v>
      </c>
    </row>
    <row r="10" spans="1:51" s="614" customFormat="1" ht="15.75" thickBot="1" x14ac:dyDescent="0.3">
      <c r="B10" s="694" t="s">
        <v>39</v>
      </c>
      <c r="C10" s="704">
        <v>100</v>
      </c>
      <c r="D10" s="704">
        <v>99.598004117526671</v>
      </c>
      <c r="E10" s="704">
        <v>102.63136871140772</v>
      </c>
      <c r="F10" s="704">
        <v>103.67937746763249</v>
      </c>
      <c r="G10" s="704">
        <v>104.65160530855395</v>
      </c>
      <c r="H10" s="704">
        <v>105.07234367832733</v>
      </c>
      <c r="I10" s="704">
        <v>104.81197041488072</v>
      </c>
      <c r="J10" s="704">
        <v>104.45783317455395</v>
      </c>
      <c r="K10" s="704">
        <v>103.94696610235775</v>
      </c>
      <c r="L10" s="704">
        <v>103.30375510580856</v>
      </c>
      <c r="M10" s="704">
        <v>102.42602416226957</v>
      </c>
      <c r="N10" s="704">
        <v>101.95144981054693</v>
      </c>
      <c r="O10" s="704">
        <v>101.38114661897914</v>
      </c>
      <c r="P10" s="704">
        <v>100.32908625179788</v>
      </c>
      <c r="Q10" s="704">
        <v>99.347989560427223</v>
      </c>
      <c r="R10" s="704">
        <v>98.386052179890626</v>
      </c>
      <c r="S10" s="704">
        <v>97.426343532211277</v>
      </c>
      <c r="T10" s="704">
        <v>96.546146488908946</v>
      </c>
      <c r="U10" s="704">
        <v>95.702357542737403</v>
      </c>
      <c r="V10" s="704">
        <v>94.895924661510577</v>
      </c>
      <c r="W10" s="704">
        <v>94.23309145560053</v>
      </c>
      <c r="X10" s="704">
        <v>93.616056807093315</v>
      </c>
      <c r="Y10" s="704">
        <v>93.030528437644193</v>
      </c>
      <c r="Z10" s="704">
        <v>92.354405784775835</v>
      </c>
      <c r="AA10" s="704">
        <v>91.481066689161011</v>
      </c>
      <c r="AB10" s="704">
        <v>90.577986071843085</v>
      </c>
      <c r="AC10" s="704">
        <v>89.799245573650097</v>
      </c>
      <c r="AD10" s="704">
        <v>89.083358206545469</v>
      </c>
      <c r="AE10" s="704">
        <v>88.334019605897055</v>
      </c>
      <c r="AF10" s="704">
        <v>87.524160697096562</v>
      </c>
      <c r="AG10" s="704">
        <v>86.7501392853721</v>
      </c>
      <c r="AH10" s="704">
        <v>86.042482323475781</v>
      </c>
      <c r="AI10" s="704">
        <v>85.359866910869314</v>
      </c>
      <c r="AJ10" s="704">
        <v>84.611336840678661</v>
      </c>
      <c r="AK10" s="704">
        <v>83.765817564477828</v>
      </c>
      <c r="AL10" s="704">
        <v>82.997012784916109</v>
      </c>
      <c r="AM10" s="704">
        <v>82.343870599868112</v>
      </c>
      <c r="AN10" s="704">
        <v>81.738403958336008</v>
      </c>
      <c r="AO10" s="704">
        <v>81.142600320878145</v>
      </c>
      <c r="AP10" s="704">
        <v>80.540770741894363</v>
      </c>
      <c r="AQ10" s="704">
        <v>79.87667492170047</v>
      </c>
      <c r="AR10" s="704">
        <v>79.263263585621715</v>
      </c>
      <c r="AS10" s="704">
        <v>78.628251815771804</v>
      </c>
      <c r="AT10" s="704">
        <v>77.955398180440795</v>
      </c>
      <c r="AU10" s="704">
        <v>77.225279506252733</v>
      </c>
      <c r="AV10" s="704">
        <v>76.508932642173249</v>
      </c>
      <c r="AW10" s="704">
        <v>75.857533018176454</v>
      </c>
      <c r="AX10" s="704">
        <v>75.213857401489619</v>
      </c>
      <c r="AY10" s="705">
        <v>74.496779924453463</v>
      </c>
    </row>
    <row r="11" spans="1:51" s="614" customFormat="1" x14ac:dyDescent="0.25">
      <c r="B11" s="214"/>
      <c r="C11" s="639"/>
      <c r="D11" s="639"/>
      <c r="E11" s="639"/>
      <c r="F11" s="639"/>
      <c r="G11" s="639"/>
      <c r="H11" s="639"/>
      <c r="I11" s="639"/>
      <c r="J11" s="639"/>
      <c r="K11" s="639"/>
      <c r="L11" s="639"/>
      <c r="M11" s="639"/>
      <c r="N11" s="639"/>
      <c r="O11" s="639"/>
      <c r="P11" s="639"/>
      <c r="Q11" s="639"/>
      <c r="R11" s="639"/>
      <c r="S11" s="639"/>
      <c r="T11" s="639"/>
      <c r="U11" s="639"/>
      <c r="V11" s="639"/>
      <c r="W11" s="639"/>
      <c r="X11" s="639"/>
      <c r="Y11" s="639"/>
      <c r="Z11" s="639"/>
      <c r="AA11" s="639"/>
      <c r="AB11" s="639"/>
      <c r="AC11" s="639"/>
      <c r="AD11" s="639"/>
      <c r="AE11" s="639"/>
      <c r="AF11" s="639"/>
      <c r="AG11" s="639"/>
      <c r="AH11" s="639"/>
      <c r="AI11" s="639"/>
      <c r="AJ11" s="639"/>
      <c r="AK11" s="639"/>
      <c r="AL11" s="639"/>
      <c r="AM11" s="639"/>
      <c r="AN11" s="639"/>
      <c r="AO11" s="639"/>
      <c r="AP11" s="639"/>
      <c r="AQ11" s="639"/>
      <c r="AR11" s="639"/>
      <c r="AS11" s="639"/>
      <c r="AT11" s="639"/>
      <c r="AU11" s="639"/>
      <c r="AV11" s="639"/>
      <c r="AW11" s="639"/>
      <c r="AX11" s="639"/>
      <c r="AY11" s="639"/>
    </row>
    <row r="12" spans="1:51" s="614" customFormat="1" x14ac:dyDescent="0.25">
      <c r="B12" s="214"/>
      <c r="C12" s="639"/>
      <c r="D12" s="639"/>
      <c r="E12" s="639"/>
      <c r="F12" s="639"/>
      <c r="G12" s="639"/>
      <c r="H12" s="639"/>
      <c r="I12" s="639"/>
      <c r="J12" s="639"/>
      <c r="K12" s="639"/>
      <c r="L12" s="639"/>
      <c r="M12" s="639"/>
      <c r="N12" s="639"/>
      <c r="O12" s="639"/>
      <c r="P12" s="639"/>
      <c r="Q12" s="639"/>
      <c r="R12" s="639"/>
      <c r="S12" s="639"/>
      <c r="T12" s="639"/>
      <c r="U12" s="639"/>
      <c r="V12" s="639"/>
      <c r="W12" s="639"/>
      <c r="X12" s="639"/>
      <c r="Y12" s="639"/>
      <c r="Z12" s="639"/>
      <c r="AA12" s="639"/>
      <c r="AB12" s="639"/>
      <c r="AC12" s="639"/>
      <c r="AD12" s="639"/>
      <c r="AE12" s="639"/>
      <c r="AF12" s="639"/>
      <c r="AG12" s="639"/>
      <c r="AH12" s="639"/>
      <c r="AI12" s="639"/>
      <c r="AJ12" s="639"/>
      <c r="AK12" s="639"/>
      <c r="AL12" s="639"/>
      <c r="AM12" s="639"/>
      <c r="AN12" s="639"/>
      <c r="AO12" s="639"/>
      <c r="AP12" s="639"/>
      <c r="AQ12" s="639"/>
      <c r="AR12" s="639"/>
      <c r="AS12" s="639"/>
      <c r="AT12" s="639"/>
      <c r="AU12" s="639"/>
      <c r="AV12" s="639"/>
      <c r="AW12" s="639"/>
      <c r="AX12" s="639"/>
      <c r="AY12" s="639"/>
    </row>
    <row r="13" spans="1:51" s="614" customFormat="1" x14ac:dyDescent="0.25">
      <c r="B13" s="214"/>
      <c r="C13" s="639"/>
      <c r="D13" s="639"/>
      <c r="E13" s="639"/>
      <c r="F13" s="639"/>
      <c r="G13" s="639"/>
      <c r="H13" s="639"/>
      <c r="I13" s="639"/>
      <c r="J13" s="639"/>
      <c r="K13" s="639"/>
      <c r="L13" s="639"/>
      <c r="M13" s="639"/>
      <c r="N13" s="639"/>
      <c r="O13" s="639"/>
      <c r="P13" s="639"/>
      <c r="Q13" s="639"/>
      <c r="R13" s="639"/>
      <c r="S13" s="639"/>
      <c r="T13" s="639"/>
      <c r="U13" s="639"/>
      <c r="V13" s="639"/>
      <c r="W13" s="639"/>
      <c r="X13" s="639"/>
      <c r="Y13" s="639"/>
      <c r="Z13" s="639"/>
      <c r="AA13" s="639"/>
      <c r="AB13" s="639"/>
      <c r="AC13" s="639"/>
      <c r="AD13" s="639"/>
      <c r="AE13" s="639"/>
      <c r="AF13" s="639"/>
      <c r="AG13" s="639"/>
      <c r="AH13" s="639"/>
      <c r="AI13" s="639"/>
      <c r="AJ13" s="639"/>
      <c r="AK13" s="639"/>
      <c r="AL13" s="639"/>
      <c r="AM13" s="639"/>
      <c r="AN13" s="639"/>
      <c r="AO13" s="639"/>
      <c r="AP13" s="639"/>
      <c r="AQ13" s="639"/>
      <c r="AR13" s="639"/>
      <c r="AS13" s="639"/>
      <c r="AT13" s="639"/>
      <c r="AU13" s="639"/>
      <c r="AV13" s="639"/>
      <c r="AW13" s="639"/>
      <c r="AX13" s="639"/>
      <c r="AY13" s="639"/>
    </row>
    <row r="14" spans="1:51" s="151" customFormat="1" x14ac:dyDescent="0.25"/>
    <row r="16" spans="1:51" ht="89.25" customHeight="1" x14ac:dyDescent="0.25">
      <c r="E16" s="881" t="s">
        <v>374</v>
      </c>
      <c r="F16" s="881"/>
      <c r="G16" s="881"/>
      <c r="H16" s="881"/>
      <c r="I16" s="637"/>
      <c r="J16" s="881" t="s">
        <v>375</v>
      </c>
      <c r="K16" s="881"/>
      <c r="L16" s="881"/>
      <c r="M16" s="881"/>
      <c r="N16" s="881"/>
      <c r="O16" s="637"/>
      <c r="P16" s="637"/>
      <c r="Q16" s="637"/>
      <c r="R16" s="637"/>
      <c r="S16" s="637"/>
      <c r="T16" s="637"/>
      <c r="U16" s="637"/>
      <c r="V16" s="637"/>
      <c r="W16" s="637"/>
      <c r="X16" s="637"/>
      <c r="Y16" s="637"/>
      <c r="Z16" s="637"/>
      <c r="AA16" s="637"/>
      <c r="AB16" s="637"/>
      <c r="AC16" s="637"/>
      <c r="AD16" s="637"/>
      <c r="AE16" s="637"/>
      <c r="AF16" s="637"/>
      <c r="AG16" s="637"/>
      <c r="AH16" s="637"/>
      <c r="AI16" s="637"/>
      <c r="AJ16" s="637"/>
      <c r="AK16" s="637"/>
      <c r="AL16" s="637"/>
      <c r="AM16" s="637"/>
      <c r="AN16" s="637"/>
      <c r="AO16" s="637"/>
      <c r="AP16" s="637"/>
      <c r="AQ16" s="637"/>
      <c r="AR16" s="637"/>
      <c r="AS16" s="637"/>
      <c r="AT16" s="637"/>
      <c r="AU16" s="637"/>
      <c r="AV16" s="637"/>
      <c r="AW16" s="637"/>
      <c r="AX16" s="637"/>
      <c r="AY16" s="637"/>
    </row>
    <row r="17" spans="3:51" x14ac:dyDescent="0.25">
      <c r="C17" s="637"/>
      <c r="D17" s="637"/>
      <c r="E17" s="637"/>
      <c r="F17" s="637"/>
      <c r="G17" s="637"/>
      <c r="H17" s="637"/>
      <c r="I17" s="637"/>
      <c r="J17" s="637"/>
      <c r="K17" s="637"/>
      <c r="L17" s="637"/>
      <c r="M17" s="637"/>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c r="AT17" s="637"/>
      <c r="AU17" s="637"/>
      <c r="AV17" s="637"/>
      <c r="AW17" s="637"/>
      <c r="AX17" s="637"/>
      <c r="AY17" s="637"/>
    </row>
    <row r="18" spans="3:51" x14ac:dyDescent="0.25">
      <c r="C18" s="637"/>
      <c r="D18" s="637"/>
      <c r="E18" s="637"/>
      <c r="F18" s="637"/>
      <c r="G18" s="637"/>
      <c r="H18" s="637"/>
      <c r="I18" s="637"/>
      <c r="J18" s="637"/>
      <c r="K18" s="637"/>
      <c r="L18" s="637"/>
      <c r="M18" s="637"/>
      <c r="N18" s="637"/>
      <c r="O18" s="637"/>
      <c r="P18" s="637"/>
      <c r="Q18" s="637"/>
      <c r="R18" s="637"/>
      <c r="S18" s="637"/>
      <c r="T18" s="637"/>
      <c r="U18" s="637"/>
      <c r="V18" s="637"/>
      <c r="W18" s="637"/>
      <c r="X18" s="637"/>
      <c r="Y18" s="637"/>
      <c r="Z18" s="637"/>
      <c r="AA18" s="637"/>
      <c r="AB18" s="637"/>
      <c r="AC18" s="637"/>
      <c r="AD18" s="637"/>
      <c r="AE18" s="637"/>
      <c r="AF18" s="637"/>
      <c r="AG18" s="637"/>
      <c r="AH18" s="637"/>
      <c r="AI18" s="637"/>
      <c r="AJ18" s="637"/>
      <c r="AK18" s="637"/>
      <c r="AL18" s="637"/>
      <c r="AM18" s="637"/>
      <c r="AN18" s="637"/>
      <c r="AO18" s="637"/>
      <c r="AP18" s="637"/>
      <c r="AQ18" s="637"/>
      <c r="AR18" s="637"/>
      <c r="AS18" s="637"/>
      <c r="AT18" s="637"/>
      <c r="AU18" s="637"/>
      <c r="AV18" s="637"/>
      <c r="AW18" s="637"/>
      <c r="AX18" s="637"/>
      <c r="AY18" s="637"/>
    </row>
  </sheetData>
  <mergeCells count="2">
    <mergeCell ref="E16:H16"/>
    <mergeCell ref="J16:N16"/>
  </mergeCells>
  <hyperlinks>
    <hyperlink ref="A2" location="SOMMAIRE!A1" display="Retour sommair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C38"/>
  <sheetViews>
    <sheetView topLeftCell="AU1" zoomScaleNormal="100" workbookViewId="0">
      <selection activeCell="BJ6" sqref="BJ6"/>
    </sheetView>
  </sheetViews>
  <sheetFormatPr baseColWidth="10" defaultRowHeight="15" x14ac:dyDescent="0.25"/>
  <cols>
    <col min="1" max="1" width="7.5703125" style="338" customWidth="1"/>
    <col min="2" max="2" width="36.42578125" style="338" customWidth="1"/>
    <col min="3" max="3" width="13.140625" style="338" bestFit="1" customWidth="1"/>
    <col min="4" max="54" width="11.5703125" style="338" bestFit="1" customWidth="1"/>
    <col min="55" max="16384" width="11.42578125" style="338"/>
  </cols>
  <sheetData>
    <row r="1" spans="1:55" ht="15.75" x14ac:dyDescent="0.25">
      <c r="A1" s="208" t="s">
        <v>348</v>
      </c>
    </row>
    <row r="2" spans="1:55" x14ac:dyDescent="0.25">
      <c r="A2" s="640" t="s">
        <v>390</v>
      </c>
    </row>
    <row r="3" spans="1:55" ht="15.75" thickBot="1" x14ac:dyDescent="0.3"/>
    <row r="4" spans="1:55" s="342" customFormat="1" ht="15" customHeight="1" thickBot="1" x14ac:dyDescent="0.3">
      <c r="B4" s="680" t="s">
        <v>172</v>
      </c>
      <c r="C4" s="681">
        <v>2019</v>
      </c>
      <c r="D4" s="681">
        <v>2020</v>
      </c>
      <c r="E4" s="681">
        <v>2021</v>
      </c>
      <c r="F4" s="681">
        <v>2022</v>
      </c>
      <c r="G4" s="681">
        <v>2023</v>
      </c>
      <c r="H4" s="681">
        <v>2024</v>
      </c>
      <c r="I4" s="681">
        <v>2025</v>
      </c>
      <c r="J4" s="681">
        <v>2026</v>
      </c>
      <c r="K4" s="681">
        <v>2027</v>
      </c>
      <c r="L4" s="681">
        <v>2028</v>
      </c>
      <c r="M4" s="681">
        <v>2029</v>
      </c>
      <c r="N4" s="681">
        <v>2030</v>
      </c>
      <c r="O4" s="681">
        <v>2031</v>
      </c>
      <c r="P4" s="681">
        <v>2032</v>
      </c>
      <c r="Q4" s="681">
        <v>2033</v>
      </c>
      <c r="R4" s="681">
        <v>2034</v>
      </c>
      <c r="S4" s="681">
        <v>2035</v>
      </c>
      <c r="T4" s="681">
        <v>2036</v>
      </c>
      <c r="U4" s="681">
        <v>2037</v>
      </c>
      <c r="V4" s="681">
        <v>2038</v>
      </c>
      <c r="W4" s="681">
        <v>2039</v>
      </c>
      <c r="X4" s="681">
        <v>2040</v>
      </c>
      <c r="Y4" s="681">
        <v>2041</v>
      </c>
      <c r="Z4" s="681">
        <v>2042</v>
      </c>
      <c r="AA4" s="681">
        <v>2043</v>
      </c>
      <c r="AB4" s="681">
        <v>2044</v>
      </c>
      <c r="AC4" s="681">
        <v>2045</v>
      </c>
      <c r="AD4" s="681">
        <v>2046</v>
      </c>
      <c r="AE4" s="681">
        <v>2047</v>
      </c>
      <c r="AF4" s="681">
        <v>2048</v>
      </c>
      <c r="AG4" s="681">
        <v>2049</v>
      </c>
      <c r="AH4" s="681">
        <v>2050</v>
      </c>
      <c r="AI4" s="681">
        <v>2051</v>
      </c>
      <c r="AJ4" s="681">
        <v>2052</v>
      </c>
      <c r="AK4" s="681">
        <v>2053</v>
      </c>
      <c r="AL4" s="681">
        <v>2054</v>
      </c>
      <c r="AM4" s="681">
        <v>2055</v>
      </c>
      <c r="AN4" s="681">
        <v>2056</v>
      </c>
      <c r="AO4" s="681">
        <v>2057</v>
      </c>
      <c r="AP4" s="681">
        <v>2058</v>
      </c>
      <c r="AQ4" s="681">
        <v>2059</v>
      </c>
      <c r="AR4" s="681">
        <v>2060</v>
      </c>
      <c r="AS4" s="681">
        <v>2061</v>
      </c>
      <c r="AT4" s="681">
        <v>2062</v>
      </c>
      <c r="AU4" s="681">
        <v>2063</v>
      </c>
      <c r="AV4" s="681">
        <v>2064</v>
      </c>
      <c r="AW4" s="681">
        <v>2065</v>
      </c>
      <c r="AX4" s="681">
        <v>2066</v>
      </c>
      <c r="AY4" s="681">
        <v>2067</v>
      </c>
      <c r="AZ4" s="681">
        <v>2068</v>
      </c>
      <c r="BA4" s="681">
        <v>2069</v>
      </c>
      <c r="BB4" s="682">
        <v>2070</v>
      </c>
    </row>
    <row r="5" spans="1:55" s="343" customFormat="1" x14ac:dyDescent="0.25">
      <c r="B5" s="679" t="s">
        <v>10</v>
      </c>
      <c r="C5" s="683">
        <v>3.7342569356112791E-2</v>
      </c>
      <c r="D5" s="683">
        <v>3.9821908637904919E-2</v>
      </c>
      <c r="E5" s="683">
        <v>3.7002139803953678E-2</v>
      </c>
      <c r="F5" s="683">
        <v>3.585705215837872E-2</v>
      </c>
      <c r="G5" s="683">
        <v>3.5864358083542915E-2</v>
      </c>
      <c r="H5" s="683">
        <v>3.6081689888610227E-2</v>
      </c>
      <c r="I5" s="683">
        <v>3.6091993260084332E-2</v>
      </c>
      <c r="J5" s="683">
        <v>3.5809884032589764E-2</v>
      </c>
      <c r="K5" s="683">
        <v>3.5421419404545303E-2</v>
      </c>
      <c r="L5" s="683">
        <v>3.5265297365836515E-2</v>
      </c>
      <c r="M5" s="683">
        <v>3.5375469431511118E-2</v>
      </c>
      <c r="N5" s="683">
        <v>3.5485117227862017E-2</v>
      </c>
      <c r="O5" s="683">
        <v>3.5544985973383375E-2</v>
      </c>
      <c r="P5" s="683">
        <v>3.5483348941511485E-2</v>
      </c>
      <c r="Q5" s="683">
        <v>3.5546868929438542E-2</v>
      </c>
      <c r="R5" s="683">
        <v>3.5586299682871407E-2</v>
      </c>
      <c r="S5" s="683">
        <v>3.5576573751243762E-2</v>
      </c>
      <c r="T5" s="683">
        <v>3.5599995147602495E-2</v>
      </c>
      <c r="U5" s="683">
        <v>3.5640648365203462E-2</v>
      </c>
      <c r="V5" s="683">
        <v>3.5609188646612555E-2</v>
      </c>
      <c r="W5" s="683">
        <v>3.5583317747835692E-2</v>
      </c>
      <c r="X5" s="683">
        <v>3.5554387287306435E-2</v>
      </c>
      <c r="Y5" s="683">
        <v>3.5536830986724534E-2</v>
      </c>
      <c r="Z5" s="683">
        <v>3.5508347569135124E-2</v>
      </c>
      <c r="AA5" s="683">
        <v>3.5474986350709961E-2</v>
      </c>
      <c r="AB5" s="683">
        <v>3.5455518599724838E-2</v>
      </c>
      <c r="AC5" s="683">
        <v>3.5477123956431225E-2</v>
      </c>
      <c r="AD5" s="683">
        <v>3.5476646829142686E-2</v>
      </c>
      <c r="AE5" s="683">
        <v>3.5445837252500417E-2</v>
      </c>
      <c r="AF5" s="683">
        <v>3.5426625781290598E-2</v>
      </c>
      <c r="AG5" s="683">
        <v>3.5396736849012046E-2</v>
      </c>
      <c r="AH5" s="683">
        <v>3.5383475983100703E-2</v>
      </c>
      <c r="AI5" s="683">
        <v>3.5390975440881961E-2</v>
      </c>
      <c r="AJ5" s="683">
        <v>3.5328402953035347E-2</v>
      </c>
      <c r="AK5" s="683">
        <v>3.5214919665612125E-2</v>
      </c>
      <c r="AL5" s="683">
        <v>3.5095705889550334E-2</v>
      </c>
      <c r="AM5" s="683">
        <v>3.4967105801028166E-2</v>
      </c>
      <c r="AN5" s="683">
        <v>3.4857869064027637E-2</v>
      </c>
      <c r="AO5" s="683">
        <v>3.4721822120605324E-2</v>
      </c>
      <c r="AP5" s="683">
        <v>3.4551194557059926E-2</v>
      </c>
      <c r="AQ5" s="683">
        <v>3.4375136289876561E-2</v>
      </c>
      <c r="AR5" s="683">
        <v>3.421210903341388E-2</v>
      </c>
      <c r="AS5" s="683">
        <v>3.4085197638701444E-2</v>
      </c>
      <c r="AT5" s="683">
        <v>3.3961989304107862E-2</v>
      </c>
      <c r="AU5" s="683">
        <v>3.3850373027879979E-2</v>
      </c>
      <c r="AV5" s="683">
        <v>3.380487541673613E-2</v>
      </c>
      <c r="AW5" s="683">
        <v>3.3783382668309832E-2</v>
      </c>
      <c r="AX5" s="683">
        <v>3.3775977846254537E-2</v>
      </c>
      <c r="AY5" s="683">
        <v>3.3766733118117558E-2</v>
      </c>
      <c r="AZ5" s="683">
        <v>3.3772183856021765E-2</v>
      </c>
      <c r="BA5" s="683">
        <v>3.3831545927327032E-2</v>
      </c>
      <c r="BB5" s="684">
        <v>3.3887087596058144E-2</v>
      </c>
      <c r="BC5" s="344"/>
    </row>
    <row r="6" spans="1:55" s="343" customFormat="1" x14ac:dyDescent="0.25">
      <c r="B6" s="677" t="s">
        <v>9</v>
      </c>
      <c r="C6" s="685">
        <v>3.7342569356112791E-2</v>
      </c>
      <c r="D6" s="685">
        <v>3.9821908637904919E-2</v>
      </c>
      <c r="E6" s="685">
        <v>3.7002139803953678E-2</v>
      </c>
      <c r="F6" s="685">
        <v>3.585705215837872E-2</v>
      </c>
      <c r="G6" s="685">
        <v>3.5864358083542915E-2</v>
      </c>
      <c r="H6" s="685">
        <v>3.6081689888610227E-2</v>
      </c>
      <c r="I6" s="685">
        <v>3.6091993260084332E-2</v>
      </c>
      <c r="J6" s="685">
        <v>3.5809884032589764E-2</v>
      </c>
      <c r="K6" s="685">
        <v>3.5421419404545303E-2</v>
      </c>
      <c r="L6" s="685">
        <v>3.525221936082952E-2</v>
      </c>
      <c r="M6" s="685">
        <v>3.5363884464805213E-2</v>
      </c>
      <c r="N6" s="685">
        <v>3.5450475476133558E-2</v>
      </c>
      <c r="O6" s="685">
        <v>3.546897686978627E-2</v>
      </c>
      <c r="P6" s="685">
        <v>3.5382297420047969E-2</v>
      </c>
      <c r="Q6" s="685">
        <v>3.5446299329095016E-2</v>
      </c>
      <c r="R6" s="685">
        <v>3.547557807111E-2</v>
      </c>
      <c r="S6" s="685">
        <v>3.5458502021842635E-2</v>
      </c>
      <c r="T6" s="685">
        <v>3.5473617337253044E-2</v>
      </c>
      <c r="U6" s="685">
        <v>3.5516124643958751E-2</v>
      </c>
      <c r="V6" s="685">
        <v>3.5486975967531829E-2</v>
      </c>
      <c r="W6" s="685">
        <v>3.5460676201066306E-2</v>
      </c>
      <c r="X6" s="685">
        <v>3.5437296041778282E-2</v>
      </c>
      <c r="Y6" s="685">
        <v>3.5417775618124953E-2</v>
      </c>
      <c r="Z6" s="685">
        <v>3.5393281203763727E-2</v>
      </c>
      <c r="AA6" s="685">
        <v>3.535199422688181E-2</v>
      </c>
      <c r="AB6" s="685">
        <v>3.534377322712897E-2</v>
      </c>
      <c r="AC6" s="685">
        <v>3.534248470826664E-2</v>
      </c>
      <c r="AD6" s="685">
        <v>3.5325127947305329E-2</v>
      </c>
      <c r="AE6" s="685">
        <v>3.5321905821688308E-2</v>
      </c>
      <c r="AF6" s="685">
        <v>3.5301517260319576E-2</v>
      </c>
      <c r="AG6" s="685">
        <v>3.5268875328377122E-2</v>
      </c>
      <c r="AH6" s="685">
        <v>3.5253745232453157E-2</v>
      </c>
      <c r="AI6" s="685">
        <v>3.5240830789327909E-2</v>
      </c>
      <c r="AJ6" s="685">
        <v>3.5167244097420045E-2</v>
      </c>
      <c r="AK6" s="685">
        <v>3.5049125340210097E-2</v>
      </c>
      <c r="AL6" s="685">
        <v>3.4931964547394896E-2</v>
      </c>
      <c r="AM6" s="685">
        <v>3.4802977287304374E-2</v>
      </c>
      <c r="AN6" s="685">
        <v>3.468736055406707E-2</v>
      </c>
      <c r="AO6" s="685">
        <v>3.4535134761764223E-2</v>
      </c>
      <c r="AP6" s="685">
        <v>3.4350314626114813E-2</v>
      </c>
      <c r="AQ6" s="685">
        <v>3.4172721587693272E-2</v>
      </c>
      <c r="AR6" s="685">
        <v>3.3990105252721836E-2</v>
      </c>
      <c r="AS6" s="685">
        <v>3.3852111014932101E-2</v>
      </c>
      <c r="AT6" s="685">
        <v>3.3718573534217179E-2</v>
      </c>
      <c r="AU6" s="685">
        <v>3.3610896618309821E-2</v>
      </c>
      <c r="AV6" s="685">
        <v>3.3543549822120065E-2</v>
      </c>
      <c r="AW6" s="685">
        <v>3.3493106061907606E-2</v>
      </c>
      <c r="AX6" s="685">
        <v>3.3488214812485095E-2</v>
      </c>
      <c r="AY6" s="685">
        <v>3.3475263783665006E-2</v>
      </c>
      <c r="AZ6" s="685">
        <v>3.34871503343439E-2</v>
      </c>
      <c r="BA6" s="685">
        <v>3.3541308515804835E-2</v>
      </c>
      <c r="BB6" s="686">
        <v>3.359710299139556E-2</v>
      </c>
    </row>
    <row r="7" spans="1:55" s="343" customFormat="1" x14ac:dyDescent="0.25">
      <c r="B7" s="677" t="s">
        <v>8</v>
      </c>
      <c r="C7" s="685">
        <v>3.7342569356112791E-2</v>
      </c>
      <c r="D7" s="685">
        <v>3.9821908637904919E-2</v>
      </c>
      <c r="E7" s="685">
        <v>3.7002139803953678E-2</v>
      </c>
      <c r="F7" s="685">
        <v>3.585705215837872E-2</v>
      </c>
      <c r="G7" s="685">
        <v>3.5864358083542915E-2</v>
      </c>
      <c r="H7" s="685">
        <v>3.6081689888610227E-2</v>
      </c>
      <c r="I7" s="685">
        <v>3.6091993260084332E-2</v>
      </c>
      <c r="J7" s="685">
        <v>3.5809884032589764E-2</v>
      </c>
      <c r="K7" s="685">
        <v>3.5421419404545303E-2</v>
      </c>
      <c r="L7" s="685">
        <v>3.5239019505196749E-2</v>
      </c>
      <c r="M7" s="685">
        <v>3.5351462413163566E-2</v>
      </c>
      <c r="N7" s="685">
        <v>3.5413718296295665E-2</v>
      </c>
      <c r="O7" s="685">
        <v>3.5393875125517442E-2</v>
      </c>
      <c r="P7" s="685">
        <v>3.5293057061429711E-2</v>
      </c>
      <c r="Q7" s="685">
        <v>3.5334101067503738E-2</v>
      </c>
      <c r="R7" s="685">
        <v>3.5342405592860671E-2</v>
      </c>
      <c r="S7" s="685">
        <v>3.5313320192051474E-2</v>
      </c>
      <c r="T7" s="685">
        <v>3.5323992341661677E-2</v>
      </c>
      <c r="U7" s="685">
        <v>3.5359201029579242E-2</v>
      </c>
      <c r="V7" s="685">
        <v>3.533200139771122E-2</v>
      </c>
      <c r="W7" s="685">
        <v>3.5293896081575155E-2</v>
      </c>
      <c r="X7" s="685">
        <v>3.5244883081478703E-2</v>
      </c>
      <c r="Y7" s="685">
        <v>3.5222786802257877E-2</v>
      </c>
      <c r="Z7" s="685">
        <v>3.5177026677400983E-2</v>
      </c>
      <c r="AA7" s="685">
        <v>3.5132003759399281E-2</v>
      </c>
      <c r="AB7" s="685">
        <v>3.5118511446490815E-2</v>
      </c>
      <c r="AC7" s="685">
        <v>3.5117583011758581E-2</v>
      </c>
      <c r="AD7" s="685">
        <v>3.5095600943030623E-2</v>
      </c>
      <c r="AE7" s="685">
        <v>3.5085148975943059E-2</v>
      </c>
      <c r="AF7" s="685">
        <v>3.5061387359731709E-2</v>
      </c>
      <c r="AG7" s="685">
        <v>3.5020885820301453E-2</v>
      </c>
      <c r="AH7" s="685">
        <v>3.499505817497426E-2</v>
      </c>
      <c r="AI7" s="685">
        <v>3.4991116323289544E-2</v>
      </c>
      <c r="AJ7" s="685">
        <v>3.4922361595266758E-2</v>
      </c>
      <c r="AK7" s="685">
        <v>3.4808062074699761E-2</v>
      </c>
      <c r="AL7" s="685">
        <v>3.4659063459184042E-2</v>
      </c>
      <c r="AM7" s="685">
        <v>3.4525183675964112E-2</v>
      </c>
      <c r="AN7" s="685">
        <v>3.4407463341727819E-2</v>
      </c>
      <c r="AO7" s="685">
        <v>3.4274769348674794E-2</v>
      </c>
      <c r="AP7" s="685">
        <v>3.408857074794152E-2</v>
      </c>
      <c r="AQ7" s="685">
        <v>3.39004440917164E-2</v>
      </c>
      <c r="AR7" s="685">
        <v>3.3734757543903246E-2</v>
      </c>
      <c r="AS7" s="685">
        <v>3.3592848438172312E-2</v>
      </c>
      <c r="AT7" s="685">
        <v>3.3454040014967656E-2</v>
      </c>
      <c r="AU7" s="685">
        <v>3.3336653539966482E-2</v>
      </c>
      <c r="AV7" s="685">
        <v>3.3269014132729501E-2</v>
      </c>
      <c r="AW7" s="685">
        <v>3.3224579442519921E-2</v>
      </c>
      <c r="AX7" s="685">
        <v>3.3219753786589021E-2</v>
      </c>
      <c r="AY7" s="685">
        <v>3.3187612673947445E-2</v>
      </c>
      <c r="AZ7" s="685">
        <v>3.3166298225968768E-2</v>
      </c>
      <c r="BA7" s="685">
        <v>3.322641819051058E-2</v>
      </c>
      <c r="BB7" s="686">
        <v>3.3257774381624867E-2</v>
      </c>
    </row>
    <row r="8" spans="1:55" s="343" customFormat="1" ht="15.75" thickBot="1" x14ac:dyDescent="0.3">
      <c r="B8" s="678" t="s">
        <v>4</v>
      </c>
      <c r="C8" s="687">
        <v>3.7342569356112791E-2</v>
      </c>
      <c r="D8" s="687">
        <v>3.9821908637904919E-2</v>
      </c>
      <c r="E8" s="687">
        <v>3.7002139803953678E-2</v>
      </c>
      <c r="F8" s="687">
        <v>3.585705215837872E-2</v>
      </c>
      <c r="G8" s="687">
        <v>3.5864358083542915E-2</v>
      </c>
      <c r="H8" s="687">
        <v>3.6081689888610227E-2</v>
      </c>
      <c r="I8" s="687">
        <v>3.6091993260084332E-2</v>
      </c>
      <c r="J8" s="687">
        <v>3.5809884032589764E-2</v>
      </c>
      <c r="K8" s="687">
        <v>3.5421419404545303E-2</v>
      </c>
      <c r="L8" s="687">
        <v>3.5216299434659114E-2</v>
      </c>
      <c r="M8" s="687">
        <v>3.5287860920310894E-2</v>
      </c>
      <c r="N8" s="687">
        <v>3.5333884302671141E-2</v>
      </c>
      <c r="O8" s="687">
        <v>3.530683426334294E-2</v>
      </c>
      <c r="P8" s="687">
        <v>3.5151986411624439E-2</v>
      </c>
      <c r="Q8" s="687">
        <v>3.5235217686674723E-2</v>
      </c>
      <c r="R8" s="687">
        <v>3.5265773728173119E-2</v>
      </c>
      <c r="S8" s="687">
        <v>3.5240276079878376E-2</v>
      </c>
      <c r="T8" s="687">
        <v>3.5246082289998704E-2</v>
      </c>
      <c r="U8" s="687">
        <v>3.5291445825952755E-2</v>
      </c>
      <c r="V8" s="687">
        <v>3.5266352599690479E-2</v>
      </c>
      <c r="W8" s="687">
        <v>3.5241542716343839E-2</v>
      </c>
      <c r="X8" s="687">
        <v>3.5206334555701491E-2</v>
      </c>
      <c r="Y8" s="687">
        <v>3.5160936491173453E-2</v>
      </c>
      <c r="Z8" s="687">
        <v>3.5113088468446171E-2</v>
      </c>
      <c r="AA8" s="687">
        <v>3.5058919845786088E-2</v>
      </c>
      <c r="AB8" s="687">
        <v>3.502652256303268E-2</v>
      </c>
      <c r="AC8" s="687">
        <v>3.5013863423139654E-2</v>
      </c>
      <c r="AD8" s="687">
        <v>3.497891025880244E-2</v>
      </c>
      <c r="AE8" s="687">
        <v>3.4960424540127683E-2</v>
      </c>
      <c r="AF8" s="687">
        <v>3.4936771721349257E-2</v>
      </c>
      <c r="AG8" s="687">
        <v>3.4904546707507492E-2</v>
      </c>
      <c r="AH8" s="687">
        <v>3.4874588686440278E-2</v>
      </c>
      <c r="AI8" s="687">
        <v>3.4867743948857895E-2</v>
      </c>
      <c r="AJ8" s="687">
        <v>3.4778948101409156E-2</v>
      </c>
      <c r="AK8" s="687">
        <v>3.4660753288351429E-2</v>
      </c>
      <c r="AL8" s="687">
        <v>3.4525000924029207E-2</v>
      </c>
      <c r="AM8" s="687">
        <v>3.4388234557253261E-2</v>
      </c>
      <c r="AN8" s="687">
        <v>3.4277063313569757E-2</v>
      </c>
      <c r="AO8" s="687">
        <v>3.41118773550909E-2</v>
      </c>
      <c r="AP8" s="687">
        <v>3.3929907942799341E-2</v>
      </c>
      <c r="AQ8" s="687">
        <v>3.3726152442362316E-2</v>
      </c>
      <c r="AR8" s="687">
        <v>3.3544429844964779E-2</v>
      </c>
      <c r="AS8" s="687">
        <v>3.338748740156737E-2</v>
      </c>
      <c r="AT8" s="687">
        <v>3.3254411703177729E-2</v>
      </c>
      <c r="AU8" s="687">
        <v>3.3139437001952141E-2</v>
      </c>
      <c r="AV8" s="687">
        <v>3.3045829776175532E-2</v>
      </c>
      <c r="AW8" s="687">
        <v>3.2978294848312238E-2</v>
      </c>
      <c r="AX8" s="687">
        <v>3.2962671446458543E-2</v>
      </c>
      <c r="AY8" s="687">
        <v>3.2954071860088828E-2</v>
      </c>
      <c r="AZ8" s="687">
        <v>3.2976461799933098E-2</v>
      </c>
      <c r="BA8" s="687">
        <v>3.3021738747889454E-2</v>
      </c>
      <c r="BB8" s="688">
        <v>3.3072593805256012E-2</v>
      </c>
    </row>
    <row r="9" spans="1:55" x14ac:dyDescent="0.25">
      <c r="B9" s="336"/>
      <c r="C9" s="337"/>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row>
    <row r="10" spans="1:55" ht="20.25" customHeight="1" x14ac:dyDescent="0.25">
      <c r="B10" s="880" t="s">
        <v>181</v>
      </c>
      <c r="C10" s="880"/>
      <c r="D10" s="880"/>
      <c r="E10" s="880"/>
      <c r="F10" s="880"/>
      <c r="G10" s="880"/>
      <c r="H10" s="88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578"/>
    </row>
    <row r="11" spans="1:55" ht="18" customHeight="1" x14ac:dyDescent="0.25">
      <c r="B11" s="880" t="s">
        <v>347</v>
      </c>
      <c r="C11" s="880"/>
      <c r="D11" s="880"/>
      <c r="E11" s="880"/>
      <c r="F11" s="880"/>
      <c r="G11" s="210"/>
      <c r="H11" s="210"/>
      <c r="I11" s="210"/>
      <c r="J11" s="210"/>
      <c r="K11" s="210"/>
      <c r="L11" s="210"/>
      <c r="M11" s="210"/>
      <c r="N11" s="210"/>
      <c r="O11" s="210"/>
      <c r="P11" s="210"/>
      <c r="Q11" s="210"/>
      <c r="R11" s="210"/>
      <c r="S11" s="210"/>
      <c r="T11" s="210"/>
      <c r="U11" s="210"/>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578"/>
      <c r="BC11" s="579"/>
    </row>
    <row r="12" spans="1:55" ht="15" customHeight="1" x14ac:dyDescent="0.25">
      <c r="B12" s="880" t="s">
        <v>179</v>
      </c>
      <c r="C12" s="880"/>
      <c r="D12" s="880"/>
      <c r="E12" s="880"/>
      <c r="F12" s="88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578"/>
      <c r="BC12" s="579"/>
    </row>
    <row r="13" spans="1:55" x14ac:dyDescent="0.25">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578"/>
      <c r="BC13" s="579"/>
    </row>
    <row r="14" spans="1:55" x14ac:dyDescent="0.25">
      <c r="B14" s="336"/>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row>
    <row r="15" spans="1:55" x14ac:dyDescent="0.25">
      <c r="C15" s="210"/>
      <c r="D15" s="210"/>
      <c r="E15" s="210"/>
      <c r="F15" s="210"/>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row>
    <row r="16" spans="1:55" x14ac:dyDescent="0.25">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row>
    <row r="17" spans="2:54" x14ac:dyDescent="0.25">
      <c r="C17" s="210"/>
      <c r="D17" s="210"/>
      <c r="E17" s="210"/>
      <c r="F17" s="210"/>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row>
    <row r="18" spans="2:54" x14ac:dyDescent="0.25">
      <c r="C18" s="210"/>
      <c r="D18" s="210"/>
      <c r="E18" s="210"/>
      <c r="F18" s="210"/>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row>
    <row r="19" spans="2:54" s="341" customFormat="1" x14ac:dyDescent="0.25">
      <c r="B19" s="339"/>
      <c r="C19" s="340"/>
      <c r="D19" s="340"/>
      <c r="E19" s="340"/>
      <c r="F19" s="340"/>
      <c r="G19" s="340"/>
      <c r="H19" s="340"/>
      <c r="I19" s="340"/>
      <c r="J19" s="340"/>
      <c r="K19" s="340"/>
      <c r="L19" s="340"/>
      <c r="M19" s="340"/>
      <c r="N19" s="340"/>
      <c r="O19" s="340"/>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c r="AS19" s="340"/>
      <c r="AT19" s="340"/>
      <c r="AU19" s="340"/>
      <c r="AV19" s="340"/>
      <c r="AW19" s="340"/>
      <c r="AX19" s="340"/>
      <c r="AY19" s="340"/>
      <c r="AZ19" s="340"/>
      <c r="BA19" s="340"/>
      <c r="BB19" s="340"/>
    </row>
    <row r="20" spans="2:54" s="341" customFormat="1" x14ac:dyDescent="0.25">
      <c r="B20" s="339"/>
      <c r="C20" s="340"/>
      <c r="D20" s="340"/>
      <c r="E20" s="340"/>
      <c r="F20" s="340"/>
      <c r="G20" s="340"/>
      <c r="H20" s="340"/>
      <c r="I20" s="340"/>
      <c r="J20" s="340"/>
      <c r="K20" s="340"/>
      <c r="L20" s="340"/>
      <c r="M20" s="340"/>
      <c r="N20" s="340"/>
      <c r="O20" s="340"/>
      <c r="P20" s="340"/>
      <c r="Q20" s="340"/>
      <c r="R20" s="340"/>
      <c r="S20" s="340"/>
      <c r="T20" s="340"/>
      <c r="U20" s="340"/>
      <c r="V20" s="340"/>
      <c r="W20" s="340"/>
      <c r="X20" s="340"/>
      <c r="Y20" s="340"/>
      <c r="Z20" s="340"/>
      <c r="AA20" s="340"/>
      <c r="AB20" s="340"/>
      <c r="AC20" s="340"/>
      <c r="AD20" s="340"/>
      <c r="AE20" s="340"/>
      <c r="AF20" s="340"/>
      <c r="AG20" s="340"/>
      <c r="AH20" s="340"/>
      <c r="AI20" s="340"/>
      <c r="AJ20" s="340"/>
      <c r="AK20" s="340"/>
      <c r="AL20" s="340"/>
      <c r="AM20" s="340"/>
      <c r="AN20" s="340"/>
      <c r="AO20" s="340"/>
      <c r="AP20" s="340"/>
      <c r="AQ20" s="340"/>
      <c r="AR20" s="340"/>
      <c r="AS20" s="340"/>
      <c r="AT20" s="340"/>
      <c r="AU20" s="340"/>
      <c r="AV20" s="340"/>
      <c r="AW20" s="340"/>
      <c r="AX20" s="340"/>
      <c r="AY20" s="340"/>
      <c r="AZ20" s="340"/>
      <c r="BA20" s="340"/>
      <c r="BB20" s="340"/>
    </row>
    <row r="21" spans="2:54" s="341" customFormat="1" x14ac:dyDescent="0.25">
      <c r="B21" s="339"/>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0"/>
      <c r="AF21" s="340"/>
      <c r="AG21" s="340"/>
      <c r="AH21" s="340"/>
      <c r="AI21" s="340"/>
      <c r="AJ21" s="340"/>
      <c r="AK21" s="340"/>
      <c r="AL21" s="340"/>
      <c r="AM21" s="340"/>
      <c r="AN21" s="340"/>
      <c r="AO21" s="340"/>
      <c r="AP21" s="340"/>
      <c r="AQ21" s="340"/>
      <c r="AR21" s="340"/>
      <c r="AS21" s="340"/>
      <c r="AT21" s="340"/>
      <c r="AU21" s="340"/>
      <c r="AV21" s="340"/>
      <c r="AW21" s="340"/>
      <c r="AX21" s="340"/>
      <c r="AY21" s="340"/>
      <c r="AZ21" s="340"/>
      <c r="BA21" s="340"/>
      <c r="BB21" s="340"/>
    </row>
    <row r="22" spans="2:54" s="341" customFormat="1" x14ac:dyDescent="0.25">
      <c r="B22" s="339"/>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row>
    <row r="23" spans="2:54" s="341" customFormat="1" x14ac:dyDescent="0.25">
      <c r="B23" s="339"/>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row>
    <row r="24" spans="2:54" s="341" customFormat="1" x14ac:dyDescent="0.25">
      <c r="B24" s="339"/>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c r="AT24" s="340"/>
      <c r="AU24" s="340"/>
      <c r="AV24" s="340"/>
      <c r="AW24" s="340"/>
      <c r="AX24" s="340"/>
      <c r="AY24" s="340"/>
      <c r="AZ24" s="340"/>
      <c r="BA24" s="340"/>
      <c r="BB24" s="340"/>
    </row>
    <row r="25" spans="2:54" s="341" customFormat="1" x14ac:dyDescent="0.25">
      <c r="B25" s="339"/>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row>
    <row r="26" spans="2:54" s="341" customFormat="1" x14ac:dyDescent="0.25">
      <c r="B26" s="339"/>
      <c r="C26" s="340"/>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0"/>
      <c r="AO26" s="340"/>
      <c r="AP26" s="340"/>
      <c r="AQ26" s="340"/>
      <c r="AR26" s="340"/>
      <c r="AS26" s="340"/>
      <c r="AT26" s="340"/>
      <c r="AU26" s="340"/>
      <c r="AV26" s="340"/>
      <c r="AW26" s="340"/>
      <c r="AX26" s="340"/>
      <c r="AY26" s="340"/>
      <c r="AZ26" s="340"/>
      <c r="BA26" s="340"/>
      <c r="BB26" s="340"/>
    </row>
    <row r="27" spans="2:54" s="341" customFormat="1" x14ac:dyDescent="0.25">
      <c r="B27" s="339"/>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340"/>
      <c r="AK27" s="340"/>
      <c r="AL27" s="340"/>
      <c r="AM27" s="340"/>
      <c r="AN27" s="340"/>
      <c r="AO27" s="340"/>
      <c r="AP27" s="340"/>
      <c r="AQ27" s="340"/>
      <c r="AR27" s="340"/>
      <c r="AS27" s="340"/>
      <c r="AT27" s="340"/>
      <c r="AU27" s="340"/>
      <c r="AV27" s="340"/>
      <c r="AW27" s="340"/>
      <c r="AX27" s="340"/>
      <c r="AY27" s="340"/>
      <c r="AZ27" s="340"/>
      <c r="BA27" s="340"/>
      <c r="BB27" s="340"/>
    </row>
    <row r="28" spans="2:54" s="341" customFormat="1" x14ac:dyDescent="0.25">
      <c r="B28" s="339"/>
      <c r="C28" s="340"/>
      <c r="D28" s="340"/>
      <c r="E28" s="340"/>
      <c r="F28" s="340"/>
      <c r="G28" s="340"/>
      <c r="H28" s="340"/>
      <c r="I28" s="340"/>
      <c r="J28" s="340"/>
      <c r="K28" s="340"/>
      <c r="L28" s="340"/>
      <c r="M28" s="340"/>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0"/>
      <c r="AO28" s="340"/>
      <c r="AP28" s="340"/>
      <c r="AQ28" s="340"/>
      <c r="AR28" s="340"/>
      <c r="AS28" s="340"/>
      <c r="AT28" s="340"/>
      <c r="AU28" s="340"/>
      <c r="AV28" s="340"/>
      <c r="AW28" s="340"/>
      <c r="AX28" s="340"/>
      <c r="AY28" s="340"/>
      <c r="AZ28" s="340"/>
      <c r="BA28" s="340"/>
      <c r="BB28" s="340"/>
    </row>
    <row r="29" spans="2:54" x14ac:dyDescent="0.25">
      <c r="B29" s="336"/>
      <c r="C29" s="337"/>
      <c r="D29" s="337"/>
      <c r="E29" s="337"/>
      <c r="F29" s="337"/>
      <c r="G29" s="337"/>
      <c r="H29" s="337"/>
      <c r="I29" s="337"/>
      <c r="J29" s="337"/>
      <c r="K29" s="337"/>
      <c r="L29" s="337"/>
      <c r="M29" s="337"/>
      <c r="N29" s="337"/>
      <c r="O29" s="337"/>
      <c r="P29" s="337"/>
      <c r="Q29" s="33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row>
    <row r="30" spans="2:54" x14ac:dyDescent="0.25">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row>
    <row r="31" spans="2:54" x14ac:dyDescent="0.25">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row>
    <row r="32" spans="2:54" x14ac:dyDescent="0.25">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row>
    <row r="33" spans="2:54" x14ac:dyDescent="0.25">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row>
    <row r="34" spans="2:54" x14ac:dyDescent="0.25">
      <c r="B34" s="336"/>
    </row>
    <row r="35" spans="2:54" x14ac:dyDescent="0.25">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row>
    <row r="36" spans="2:54" x14ac:dyDescent="0.25">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row>
    <row r="37" spans="2:54" x14ac:dyDescent="0.25">
      <c r="C37" s="210"/>
      <c r="D37" s="210"/>
      <c r="E37" s="210"/>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row>
    <row r="38" spans="2:54" x14ac:dyDescent="0.25">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row>
  </sheetData>
  <mergeCells count="3">
    <mergeCell ref="B10:H10"/>
    <mergeCell ref="B11:F11"/>
    <mergeCell ref="B12:F12"/>
  </mergeCells>
  <hyperlinks>
    <hyperlink ref="A2" location="SOMMAIRE!A1" display="Retour sommaire"/>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Y18"/>
  <sheetViews>
    <sheetView workbookViewId="0">
      <selection activeCell="F28" sqref="F28"/>
    </sheetView>
  </sheetViews>
  <sheetFormatPr baseColWidth="10" defaultRowHeight="15" x14ac:dyDescent="0.25"/>
  <cols>
    <col min="2" max="2" width="47.42578125" customWidth="1"/>
    <col min="3" max="51" width="13.5703125" customWidth="1"/>
  </cols>
  <sheetData>
    <row r="1" spans="1:51" ht="15.75" x14ac:dyDescent="0.25">
      <c r="A1" s="208" t="s">
        <v>373</v>
      </c>
    </row>
    <row r="2" spans="1:51" x14ac:dyDescent="0.25">
      <c r="A2" s="640" t="s">
        <v>390</v>
      </c>
    </row>
    <row r="3" spans="1:51" ht="15.75" thickBot="1" x14ac:dyDescent="0.3"/>
    <row r="4" spans="1:51" s="342" customFormat="1" ht="15" customHeight="1" thickBot="1" x14ac:dyDescent="0.3">
      <c r="B4" s="690" t="s">
        <v>172</v>
      </c>
      <c r="C4" s="695">
        <v>2022</v>
      </c>
      <c r="D4" s="681">
        <v>2023</v>
      </c>
      <c r="E4" s="681">
        <v>2024</v>
      </c>
      <c r="F4" s="681">
        <v>2025</v>
      </c>
      <c r="G4" s="681">
        <v>2026</v>
      </c>
      <c r="H4" s="681">
        <v>2027</v>
      </c>
      <c r="I4" s="681">
        <v>2028</v>
      </c>
      <c r="J4" s="681">
        <v>2029</v>
      </c>
      <c r="K4" s="681">
        <v>2030</v>
      </c>
      <c r="L4" s="681">
        <v>2031</v>
      </c>
      <c r="M4" s="681">
        <v>2032</v>
      </c>
      <c r="N4" s="681">
        <v>2033</v>
      </c>
      <c r="O4" s="681">
        <v>2034</v>
      </c>
      <c r="P4" s="681">
        <v>2035</v>
      </c>
      <c r="Q4" s="681">
        <v>2036</v>
      </c>
      <c r="R4" s="681">
        <v>2037</v>
      </c>
      <c r="S4" s="681">
        <v>2038</v>
      </c>
      <c r="T4" s="681">
        <v>2039</v>
      </c>
      <c r="U4" s="681">
        <v>2040</v>
      </c>
      <c r="V4" s="681">
        <v>2041</v>
      </c>
      <c r="W4" s="681">
        <v>2042</v>
      </c>
      <c r="X4" s="681">
        <v>2043</v>
      </c>
      <c r="Y4" s="681">
        <v>2044</v>
      </c>
      <c r="Z4" s="681">
        <v>2045</v>
      </c>
      <c r="AA4" s="681">
        <v>2046</v>
      </c>
      <c r="AB4" s="681">
        <v>2047</v>
      </c>
      <c r="AC4" s="681">
        <v>2048</v>
      </c>
      <c r="AD4" s="681">
        <v>2049</v>
      </c>
      <c r="AE4" s="681">
        <v>2050</v>
      </c>
      <c r="AF4" s="681">
        <v>2051</v>
      </c>
      <c r="AG4" s="681">
        <v>2052</v>
      </c>
      <c r="AH4" s="681">
        <v>2053</v>
      </c>
      <c r="AI4" s="681">
        <v>2054</v>
      </c>
      <c r="AJ4" s="681">
        <v>2055</v>
      </c>
      <c r="AK4" s="681">
        <v>2056</v>
      </c>
      <c r="AL4" s="681">
        <v>2057</v>
      </c>
      <c r="AM4" s="681">
        <v>2058</v>
      </c>
      <c r="AN4" s="681">
        <v>2059</v>
      </c>
      <c r="AO4" s="681">
        <v>2060</v>
      </c>
      <c r="AP4" s="681">
        <v>2061</v>
      </c>
      <c r="AQ4" s="681">
        <v>2062</v>
      </c>
      <c r="AR4" s="681">
        <v>2063</v>
      </c>
      <c r="AS4" s="681">
        <v>2064</v>
      </c>
      <c r="AT4" s="681">
        <v>2065</v>
      </c>
      <c r="AU4" s="681">
        <v>2066</v>
      </c>
      <c r="AV4" s="681">
        <v>2067</v>
      </c>
      <c r="AW4" s="681">
        <v>2068</v>
      </c>
      <c r="AX4" s="681">
        <v>2069</v>
      </c>
      <c r="AY4" s="682">
        <v>2070</v>
      </c>
    </row>
    <row r="5" spans="1:51" s="638" customFormat="1" x14ac:dyDescent="0.25">
      <c r="B5" s="691" t="s">
        <v>422</v>
      </c>
      <c r="C5" s="719">
        <v>100</v>
      </c>
      <c r="D5" s="696">
        <v>98.279314958766662</v>
      </c>
      <c r="E5" s="696">
        <v>96.875487859746855</v>
      </c>
      <c r="F5" s="696">
        <v>95.514734121247827</v>
      </c>
      <c r="G5" s="696">
        <v>94.238299298367664</v>
      </c>
      <c r="H5" s="696">
        <v>93.049520482571396</v>
      </c>
      <c r="I5" s="696">
        <v>91.46092480029661</v>
      </c>
      <c r="J5" s="696">
        <v>89.88775727744239</v>
      </c>
      <c r="K5" s="696">
        <v>88.459909162007634</v>
      </c>
      <c r="L5" s="696">
        <v>87.132521662080123</v>
      </c>
      <c r="M5" s="696">
        <v>85.956618515085879</v>
      </c>
      <c r="N5" s="696">
        <v>84.288083146940011</v>
      </c>
      <c r="O5" s="696">
        <v>82.810227576288284</v>
      </c>
      <c r="P5" s="696">
        <v>81.442451325816464</v>
      </c>
      <c r="Q5" s="696">
        <v>80.095955102838531</v>
      </c>
      <c r="R5" s="696">
        <v>78.826319988995138</v>
      </c>
      <c r="S5" s="696">
        <v>77.743797634476309</v>
      </c>
      <c r="T5" s="696">
        <v>76.748696258270996</v>
      </c>
      <c r="U5" s="696">
        <v>75.820475967422581</v>
      </c>
      <c r="V5" s="696">
        <v>74.876229015655994</v>
      </c>
      <c r="W5" s="696">
        <v>73.952097903213101</v>
      </c>
      <c r="X5" s="696">
        <v>73.118710120530707</v>
      </c>
      <c r="Y5" s="696">
        <v>72.247960626242673</v>
      </c>
      <c r="Z5" s="696">
        <v>71.369619344086757</v>
      </c>
      <c r="AA5" s="696">
        <v>70.509953155186579</v>
      </c>
      <c r="AB5" s="696">
        <v>69.719717330344011</v>
      </c>
      <c r="AC5" s="696">
        <v>69.031519858217834</v>
      </c>
      <c r="AD5" s="696">
        <v>68.382994315397525</v>
      </c>
      <c r="AE5" s="696">
        <v>67.730011743142043</v>
      </c>
      <c r="AF5" s="696">
        <v>67.058656283356385</v>
      </c>
      <c r="AG5" s="696">
        <v>66.460328707578157</v>
      </c>
      <c r="AH5" s="696">
        <v>65.910802030995541</v>
      </c>
      <c r="AI5" s="696">
        <v>65.411050951148326</v>
      </c>
      <c r="AJ5" s="696">
        <v>64.9762404307926</v>
      </c>
      <c r="AK5" s="696">
        <v>64.553243392503717</v>
      </c>
      <c r="AL5" s="696">
        <v>64.191698918653742</v>
      </c>
      <c r="AM5" s="696">
        <v>63.87779476565607</v>
      </c>
      <c r="AN5" s="696">
        <v>63.599318076852803</v>
      </c>
      <c r="AO5" s="696">
        <v>63.369112812447632</v>
      </c>
      <c r="AP5" s="696">
        <v>63.142998445728736</v>
      </c>
      <c r="AQ5" s="696">
        <v>62.946198265251354</v>
      </c>
      <c r="AR5" s="696">
        <v>62.756797374928496</v>
      </c>
      <c r="AS5" s="696">
        <v>62.534319685679769</v>
      </c>
      <c r="AT5" s="696">
        <v>62.248628431341501</v>
      </c>
      <c r="AU5" s="696">
        <v>61.89676511133225</v>
      </c>
      <c r="AV5" s="696">
        <v>61.536514022082407</v>
      </c>
      <c r="AW5" s="696">
        <v>61.113899808391629</v>
      </c>
      <c r="AX5" s="696">
        <v>60.640317039258065</v>
      </c>
      <c r="AY5" s="697">
        <v>60.118069096494658</v>
      </c>
    </row>
    <row r="6" spans="1:51" s="614" customFormat="1" x14ac:dyDescent="0.25">
      <c r="B6" s="689" t="s">
        <v>424</v>
      </c>
      <c r="C6" s="720"/>
      <c r="D6" s="698"/>
      <c r="E6" s="698"/>
      <c r="F6" s="698"/>
      <c r="G6" s="698"/>
      <c r="H6" s="698"/>
      <c r="I6" s="698"/>
      <c r="J6" s="698"/>
      <c r="K6" s="698"/>
      <c r="L6" s="698"/>
      <c r="M6" s="698"/>
      <c r="N6" s="698"/>
      <c r="O6" s="698"/>
      <c r="P6" s="698"/>
      <c r="Q6" s="698"/>
      <c r="R6" s="698"/>
      <c r="S6" s="698"/>
      <c r="T6" s="698"/>
      <c r="U6" s="698"/>
      <c r="V6" s="698"/>
      <c r="W6" s="698"/>
      <c r="X6" s="698"/>
      <c r="Y6" s="698"/>
      <c r="Z6" s="698"/>
      <c r="AA6" s="698"/>
      <c r="AB6" s="698"/>
      <c r="AC6" s="698"/>
      <c r="AD6" s="698"/>
      <c r="AE6" s="698"/>
      <c r="AF6" s="698"/>
      <c r="AG6" s="698"/>
      <c r="AH6" s="698"/>
      <c r="AI6" s="698"/>
      <c r="AJ6" s="698"/>
      <c r="AK6" s="698"/>
      <c r="AL6" s="698"/>
      <c r="AM6" s="698"/>
      <c r="AN6" s="698"/>
      <c r="AO6" s="698"/>
      <c r="AP6" s="698"/>
      <c r="AQ6" s="698"/>
      <c r="AR6" s="698"/>
      <c r="AS6" s="698"/>
      <c r="AT6" s="698"/>
      <c r="AU6" s="698"/>
      <c r="AV6" s="698"/>
      <c r="AW6" s="698"/>
      <c r="AX6" s="698"/>
      <c r="AY6" s="699"/>
    </row>
    <row r="7" spans="1:51" s="614" customFormat="1" x14ac:dyDescent="0.25">
      <c r="B7" s="692" t="s">
        <v>42</v>
      </c>
      <c r="C7" s="721">
        <v>100</v>
      </c>
      <c r="D7" s="700">
        <v>99.60732379721118</v>
      </c>
      <c r="E7" s="700">
        <v>99.317357779980995</v>
      </c>
      <c r="F7" s="700">
        <v>98.426439964915701</v>
      </c>
      <c r="G7" s="700">
        <v>96.823155417273867</v>
      </c>
      <c r="H7" s="700">
        <v>94.956148411861136</v>
      </c>
      <c r="I7" s="700">
        <v>92.892180782428184</v>
      </c>
      <c r="J7" s="700">
        <v>91.52290352607686</v>
      </c>
      <c r="K7" s="700">
        <v>90.274719109982698</v>
      </c>
      <c r="L7" s="700">
        <v>88.998814659184745</v>
      </c>
      <c r="M7" s="700">
        <v>87.548091602825721</v>
      </c>
      <c r="N7" s="700">
        <v>85.880255694442511</v>
      </c>
      <c r="O7" s="700">
        <v>84.360064211509624</v>
      </c>
      <c r="P7" s="700">
        <v>82.84655833235567</v>
      </c>
      <c r="Q7" s="700">
        <v>81.417530262629697</v>
      </c>
      <c r="R7" s="700">
        <v>80.105489635330713</v>
      </c>
      <c r="S7" s="700">
        <v>78.810940785184883</v>
      </c>
      <c r="T7" s="700">
        <v>77.617648550282055</v>
      </c>
      <c r="U7" s="700">
        <v>76.509644030989563</v>
      </c>
      <c r="V7" s="700">
        <v>75.426238636240839</v>
      </c>
      <c r="W7" s="700">
        <v>74.346164879724896</v>
      </c>
      <c r="X7" s="700">
        <v>73.355660922843214</v>
      </c>
      <c r="Y7" s="700">
        <v>72.342066421547216</v>
      </c>
      <c r="Z7" s="700">
        <v>71.400413288687446</v>
      </c>
      <c r="AA7" s="700">
        <v>70.434136874232266</v>
      </c>
      <c r="AB7" s="700">
        <v>69.483748145196969</v>
      </c>
      <c r="AC7" s="700">
        <v>68.670889869742766</v>
      </c>
      <c r="AD7" s="700">
        <v>67.870201925342599</v>
      </c>
      <c r="AE7" s="700">
        <v>67.082993063790767</v>
      </c>
      <c r="AF7" s="700">
        <v>66.308264905100003</v>
      </c>
      <c r="AG7" s="700">
        <v>65.505426924231131</v>
      </c>
      <c r="AH7" s="700">
        <v>64.653102090770687</v>
      </c>
      <c r="AI7" s="700">
        <v>63.849698188146192</v>
      </c>
      <c r="AJ7" s="700">
        <v>63.090899688395758</v>
      </c>
      <c r="AK7" s="700">
        <v>62.384357107267412</v>
      </c>
      <c r="AL7" s="700">
        <v>61.705016219382578</v>
      </c>
      <c r="AM7" s="700">
        <v>61.027765011653734</v>
      </c>
      <c r="AN7" s="700">
        <v>60.382673242729773</v>
      </c>
      <c r="AO7" s="700">
        <v>59.802042142819779</v>
      </c>
      <c r="AP7" s="700">
        <v>59.294949787407141</v>
      </c>
      <c r="AQ7" s="700">
        <v>58.812775276938623</v>
      </c>
      <c r="AR7" s="700">
        <v>58.367952375037525</v>
      </c>
      <c r="AS7" s="700">
        <v>58.02225240214603</v>
      </c>
      <c r="AT7" s="700">
        <v>57.660197743190771</v>
      </c>
      <c r="AU7" s="700">
        <v>57.267190187145495</v>
      </c>
      <c r="AV7" s="700">
        <v>56.866028035149895</v>
      </c>
      <c r="AW7" s="700">
        <v>56.427455923805212</v>
      </c>
      <c r="AX7" s="700">
        <v>56.030201226082092</v>
      </c>
      <c r="AY7" s="701">
        <v>55.594319878622954</v>
      </c>
    </row>
    <row r="8" spans="1:51" s="614" customFormat="1" x14ac:dyDescent="0.25">
      <c r="B8" s="693" t="s">
        <v>41</v>
      </c>
      <c r="C8" s="722">
        <v>100</v>
      </c>
      <c r="D8" s="702">
        <v>99.60732379721118</v>
      </c>
      <c r="E8" s="702">
        <v>99.317357779980995</v>
      </c>
      <c r="F8" s="702">
        <v>98.426439964915701</v>
      </c>
      <c r="G8" s="702">
        <v>96.823155417273867</v>
      </c>
      <c r="H8" s="702">
        <v>94.956148411861136</v>
      </c>
      <c r="I8" s="702">
        <v>92.857485126303018</v>
      </c>
      <c r="J8" s="702">
        <v>91.497296978316641</v>
      </c>
      <c r="K8" s="702">
        <v>90.197170402835255</v>
      </c>
      <c r="L8" s="702">
        <v>88.829350992135147</v>
      </c>
      <c r="M8" s="702">
        <v>87.333697014026527</v>
      </c>
      <c r="N8" s="702">
        <v>85.691895782896779</v>
      </c>
      <c r="O8" s="702">
        <v>84.169788929992947</v>
      </c>
      <c r="P8" s="702">
        <v>82.659458828373445</v>
      </c>
      <c r="Q8" s="702">
        <v>81.231628822036441</v>
      </c>
      <c r="R8" s="702">
        <v>79.944727464648054</v>
      </c>
      <c r="S8" s="702">
        <v>78.674778811464662</v>
      </c>
      <c r="T8" s="702">
        <v>77.500306722990459</v>
      </c>
      <c r="U8" s="702">
        <v>76.423420865344553</v>
      </c>
      <c r="V8" s="702">
        <v>75.352488106439424</v>
      </c>
      <c r="W8" s="702">
        <v>74.294413121634022</v>
      </c>
      <c r="X8" s="702">
        <v>73.301801606513422</v>
      </c>
      <c r="Y8" s="702">
        <v>72.322687527846185</v>
      </c>
      <c r="Z8" s="702">
        <v>71.347272412678507</v>
      </c>
      <c r="AA8" s="702">
        <v>70.360591725019603</v>
      </c>
      <c r="AB8" s="702">
        <v>69.480426042676868</v>
      </c>
      <c r="AC8" s="702">
        <v>68.673493193212465</v>
      </c>
      <c r="AD8" s="702">
        <v>67.881381666696058</v>
      </c>
      <c r="AE8" s="702">
        <v>67.100969758130347</v>
      </c>
      <c r="AF8" s="702">
        <v>66.302462839205745</v>
      </c>
      <c r="AG8" s="702">
        <v>65.48985133016302</v>
      </c>
      <c r="AH8" s="702">
        <v>64.644776421308435</v>
      </c>
      <c r="AI8" s="702">
        <v>63.857986799071206</v>
      </c>
      <c r="AJ8" s="702">
        <v>63.111267980166829</v>
      </c>
      <c r="AK8" s="702">
        <v>62.404017774923503</v>
      </c>
      <c r="AL8" s="702">
        <v>61.702853362036436</v>
      </c>
      <c r="AM8" s="702">
        <v>61.008768704931988</v>
      </c>
      <c r="AN8" s="702">
        <v>60.365837583535018</v>
      </c>
      <c r="AO8" s="702">
        <v>59.761692866138134</v>
      </c>
      <c r="AP8" s="702">
        <v>59.244359908539813</v>
      </c>
      <c r="AQ8" s="702">
        <v>58.755745781687743</v>
      </c>
      <c r="AR8" s="702">
        <v>58.324913121060497</v>
      </c>
      <c r="AS8" s="702">
        <v>57.950450657594551</v>
      </c>
      <c r="AT8" s="702">
        <v>57.54924317889558</v>
      </c>
      <c r="AU8" s="702">
        <v>57.168379904019488</v>
      </c>
      <c r="AV8" s="702">
        <v>56.769207866879142</v>
      </c>
      <c r="AW8" s="702">
        <v>56.353395109856216</v>
      </c>
      <c r="AX8" s="702">
        <v>55.953884171450099</v>
      </c>
      <c r="AY8" s="703">
        <v>55.524158233103833</v>
      </c>
    </row>
    <row r="9" spans="1:51" s="614" customFormat="1" x14ac:dyDescent="0.25">
      <c r="B9" s="693" t="s">
        <v>40</v>
      </c>
      <c r="C9" s="722">
        <v>100</v>
      </c>
      <c r="D9" s="702">
        <v>99.60732379721118</v>
      </c>
      <c r="E9" s="702">
        <v>99.317357779980995</v>
      </c>
      <c r="F9" s="702">
        <v>98.426439964915701</v>
      </c>
      <c r="G9" s="702">
        <v>96.823155417273867</v>
      </c>
      <c r="H9" s="702">
        <v>94.956148411861136</v>
      </c>
      <c r="I9" s="702">
        <v>92.822871962225761</v>
      </c>
      <c r="J9" s="702">
        <v>91.471759148881418</v>
      </c>
      <c r="K9" s="702">
        <v>90.120917791008054</v>
      </c>
      <c r="L9" s="702">
        <v>88.669991973068903</v>
      </c>
      <c r="M9" s="702">
        <v>87.156091341115712</v>
      </c>
      <c r="N9" s="702">
        <v>85.486326831314983</v>
      </c>
      <c r="O9" s="702">
        <v>83.941880055040841</v>
      </c>
      <c r="P9" s="702">
        <v>82.428870442415899</v>
      </c>
      <c r="Q9" s="702">
        <v>81.018469650087837</v>
      </c>
      <c r="R9" s="702">
        <v>79.74279877186747</v>
      </c>
      <c r="S9" s="702">
        <v>78.504191262196684</v>
      </c>
      <c r="T9" s="702">
        <v>77.329058319659126</v>
      </c>
      <c r="U9" s="702">
        <v>76.218080080338027</v>
      </c>
      <c r="V9" s="702">
        <v>75.162763622036991</v>
      </c>
      <c r="W9" s="702">
        <v>74.081862178925462</v>
      </c>
      <c r="X9" s="702">
        <v>73.102016945378381</v>
      </c>
      <c r="Y9" s="702">
        <v>72.132849494177592</v>
      </c>
      <c r="Z9" s="702">
        <v>71.183959637634828</v>
      </c>
      <c r="AA9" s="702">
        <v>70.209813682380457</v>
      </c>
      <c r="AB9" s="702">
        <v>69.335641950394049</v>
      </c>
      <c r="AC9" s="702">
        <v>68.548679855627839</v>
      </c>
      <c r="AD9" s="702">
        <v>67.762042897680047</v>
      </c>
      <c r="AE9" s="702">
        <v>66.979706915220106</v>
      </c>
      <c r="AF9" s="702">
        <v>66.220366502201429</v>
      </c>
      <c r="AG9" s="702">
        <v>65.436320425661762</v>
      </c>
      <c r="AH9" s="702">
        <v>64.614178022967678</v>
      </c>
      <c r="AI9" s="702">
        <v>63.780384316079569</v>
      </c>
      <c r="AJ9" s="702">
        <v>63.040329046754351</v>
      </c>
      <c r="AK9" s="702">
        <v>62.345728823854046</v>
      </c>
      <c r="AL9" s="702">
        <v>61.694699135141128</v>
      </c>
      <c r="AM9" s="702">
        <v>61.009640010131548</v>
      </c>
      <c r="AN9" s="702">
        <v>60.356897434451291</v>
      </c>
      <c r="AO9" s="702">
        <v>59.792553226402632</v>
      </c>
      <c r="AP9" s="702">
        <v>59.275801011053012</v>
      </c>
      <c r="AQ9" s="702">
        <v>58.786856783155223</v>
      </c>
      <c r="AR9" s="702">
        <v>58.350350968815079</v>
      </c>
      <c r="AS9" s="702">
        <v>57.978554732437871</v>
      </c>
      <c r="AT9" s="702">
        <v>57.593333928927301</v>
      </c>
      <c r="AU9" s="702">
        <v>57.220165535812356</v>
      </c>
      <c r="AV9" s="702">
        <v>56.798834256958514</v>
      </c>
      <c r="AW9" s="702">
        <v>56.333040201184041</v>
      </c>
      <c r="AX9" s="702">
        <v>55.955322762537833</v>
      </c>
      <c r="AY9" s="703">
        <v>55.495667194618335</v>
      </c>
    </row>
    <row r="10" spans="1:51" s="614" customFormat="1" ht="15.75" thickBot="1" x14ac:dyDescent="0.3">
      <c r="B10" s="694" t="s">
        <v>39</v>
      </c>
      <c r="C10" s="723">
        <v>100</v>
      </c>
      <c r="D10" s="704">
        <v>99.60732379721118</v>
      </c>
      <c r="E10" s="704">
        <v>99.317357779980995</v>
      </c>
      <c r="F10" s="704">
        <v>98.426439964915701</v>
      </c>
      <c r="G10" s="704">
        <v>96.823155417273867</v>
      </c>
      <c r="H10" s="704">
        <v>94.956148411861136</v>
      </c>
      <c r="I10" s="704">
        <v>92.762825613103018</v>
      </c>
      <c r="J10" s="704">
        <v>91.306971816558487</v>
      </c>
      <c r="K10" s="704">
        <v>89.919609186556031</v>
      </c>
      <c r="L10" s="704">
        <v>88.459995314562278</v>
      </c>
      <c r="M10" s="704">
        <v>86.82098735790818</v>
      </c>
      <c r="N10" s="704">
        <v>85.272754102601496</v>
      </c>
      <c r="O10" s="704">
        <v>83.793093839555482</v>
      </c>
      <c r="P10" s="704">
        <v>82.298258314527772</v>
      </c>
      <c r="Q10" s="704">
        <v>80.884650489061826</v>
      </c>
      <c r="R10" s="704">
        <v>79.640955768584291</v>
      </c>
      <c r="S10" s="704">
        <v>78.414491526253883</v>
      </c>
      <c r="T10" s="704">
        <v>77.27770359529849</v>
      </c>
      <c r="U10" s="704">
        <v>76.204756826916167</v>
      </c>
      <c r="V10" s="704">
        <v>75.105034930008543</v>
      </c>
      <c r="W10" s="704">
        <v>74.023650424526821</v>
      </c>
      <c r="X10" s="704">
        <v>73.031543816091727</v>
      </c>
      <c r="Y10" s="704">
        <v>72.026484138759741</v>
      </c>
      <c r="Z10" s="704">
        <v>71.057050818198064</v>
      </c>
      <c r="AA10" s="704">
        <v>70.060706810752265</v>
      </c>
      <c r="AB10" s="704">
        <v>69.17569459401598</v>
      </c>
      <c r="AC10" s="704">
        <v>68.38918483333353</v>
      </c>
      <c r="AD10" s="704">
        <v>67.624619759644474</v>
      </c>
      <c r="AE10" s="704">
        <v>66.83890638187421</v>
      </c>
      <c r="AF10" s="704">
        <v>66.079395210484122</v>
      </c>
      <c r="AG10" s="704">
        <v>65.260396845499045</v>
      </c>
      <c r="AH10" s="704">
        <v>64.44000014236272</v>
      </c>
      <c r="AI10" s="704">
        <v>63.637431069328954</v>
      </c>
      <c r="AJ10" s="704">
        <v>62.897202165361875</v>
      </c>
      <c r="AK10" s="704">
        <v>62.218916721701632</v>
      </c>
      <c r="AL10" s="704">
        <v>61.509570233519938</v>
      </c>
      <c r="AM10" s="704">
        <v>60.836203971702439</v>
      </c>
      <c r="AN10" s="704">
        <v>60.156426283277497</v>
      </c>
      <c r="AO10" s="704">
        <v>59.568743438190303</v>
      </c>
      <c r="AP10" s="704">
        <v>59.03016866042752</v>
      </c>
      <c r="AQ10" s="704">
        <v>58.557584078749649</v>
      </c>
      <c r="AR10" s="704">
        <v>58.126657198136826</v>
      </c>
      <c r="AS10" s="704">
        <v>57.714752084579096</v>
      </c>
      <c r="AT10" s="704">
        <v>57.295613642303699</v>
      </c>
      <c r="AU10" s="704">
        <v>56.90724358096449</v>
      </c>
      <c r="AV10" s="704">
        <v>56.529387949480466</v>
      </c>
      <c r="AW10" s="704">
        <v>56.145923310041788</v>
      </c>
      <c r="AX10" s="704">
        <v>55.744526358114143</v>
      </c>
      <c r="AY10" s="705">
        <v>55.319826373381247</v>
      </c>
    </row>
    <row r="11" spans="1:51" s="614" customFormat="1" x14ac:dyDescent="0.25">
      <c r="B11" s="214"/>
      <c r="C11" s="639"/>
      <c r="D11" s="639"/>
      <c r="E11" s="639"/>
      <c r="F11" s="639"/>
      <c r="G11" s="639"/>
      <c r="H11" s="639"/>
      <c r="I11" s="639"/>
      <c r="J11" s="639"/>
      <c r="K11" s="639"/>
      <c r="L11" s="639"/>
      <c r="M11" s="639"/>
      <c r="N11" s="639"/>
      <c r="O11" s="639"/>
      <c r="P11" s="639"/>
      <c r="Q11" s="639"/>
      <c r="R11" s="639"/>
      <c r="S11" s="639"/>
      <c r="T11" s="639"/>
      <c r="U11" s="639"/>
      <c r="V11" s="639"/>
      <c r="W11" s="639"/>
      <c r="X11" s="639"/>
      <c r="Y11" s="639"/>
      <c r="Z11" s="639"/>
      <c r="AA11" s="639"/>
      <c r="AB11" s="639"/>
      <c r="AC11" s="639"/>
      <c r="AD11" s="639"/>
      <c r="AE11" s="639"/>
      <c r="AF11" s="639"/>
      <c r="AG11" s="639"/>
      <c r="AH11" s="639"/>
      <c r="AI11" s="639"/>
      <c r="AJ11" s="639"/>
      <c r="AK11" s="639"/>
      <c r="AL11" s="639"/>
      <c r="AM11" s="639"/>
      <c r="AN11" s="639"/>
      <c r="AO11" s="639"/>
      <c r="AP11" s="639"/>
      <c r="AQ11" s="639"/>
      <c r="AR11" s="639"/>
      <c r="AS11" s="639"/>
      <c r="AT11" s="639"/>
      <c r="AU11" s="639"/>
      <c r="AV11" s="639"/>
      <c r="AW11" s="639"/>
      <c r="AX11" s="639"/>
      <c r="AY11" s="639"/>
    </row>
    <row r="12" spans="1:51" s="614" customFormat="1" x14ac:dyDescent="0.25">
      <c r="B12" s="214"/>
      <c r="C12" s="639"/>
      <c r="D12" s="639"/>
      <c r="E12" s="639"/>
      <c r="F12" s="639"/>
      <c r="G12" s="639"/>
      <c r="H12" s="639"/>
      <c r="I12" s="639"/>
      <c r="J12" s="639"/>
      <c r="K12" s="639"/>
      <c r="L12" s="639"/>
      <c r="M12" s="639"/>
      <c r="N12" s="639"/>
      <c r="O12" s="639"/>
      <c r="P12" s="639"/>
      <c r="Q12" s="639"/>
      <c r="R12" s="639"/>
      <c r="S12" s="639"/>
      <c r="T12" s="639"/>
      <c r="U12" s="639"/>
      <c r="V12" s="639"/>
      <c r="W12" s="639"/>
      <c r="X12" s="639"/>
      <c r="Y12" s="639"/>
      <c r="Z12" s="639"/>
      <c r="AA12" s="639"/>
      <c r="AB12" s="639"/>
      <c r="AC12" s="639"/>
      <c r="AD12" s="639"/>
      <c r="AE12" s="639"/>
      <c r="AF12" s="639"/>
      <c r="AG12" s="639"/>
      <c r="AH12" s="639"/>
      <c r="AI12" s="639"/>
      <c r="AJ12" s="639"/>
      <c r="AK12" s="639"/>
      <c r="AL12" s="639"/>
      <c r="AM12" s="639"/>
      <c r="AN12" s="639"/>
      <c r="AO12" s="639"/>
      <c r="AP12" s="639"/>
      <c r="AQ12" s="639"/>
      <c r="AR12" s="639"/>
      <c r="AS12" s="639"/>
      <c r="AT12" s="639"/>
      <c r="AU12" s="639"/>
      <c r="AV12" s="639"/>
      <c r="AW12" s="639"/>
      <c r="AX12" s="639"/>
      <c r="AY12" s="639"/>
    </row>
    <row r="13" spans="1:51" s="614" customFormat="1" x14ac:dyDescent="0.25">
      <c r="B13" s="214"/>
      <c r="C13" s="639"/>
      <c r="D13" s="639"/>
      <c r="E13" s="639"/>
      <c r="F13" s="639"/>
      <c r="G13" s="639"/>
      <c r="H13" s="639"/>
      <c r="I13" s="639"/>
      <c r="J13" s="639"/>
      <c r="K13" s="639"/>
      <c r="L13" s="639"/>
      <c r="M13" s="639"/>
      <c r="N13" s="639"/>
      <c r="O13" s="639"/>
      <c r="P13" s="639"/>
      <c r="Q13" s="639"/>
      <c r="R13" s="639"/>
      <c r="S13" s="639"/>
      <c r="T13" s="639"/>
      <c r="U13" s="639"/>
      <c r="V13" s="639"/>
      <c r="W13" s="639"/>
      <c r="X13" s="639"/>
      <c r="Y13" s="639"/>
      <c r="Z13" s="639"/>
      <c r="AA13" s="639"/>
      <c r="AB13" s="639"/>
      <c r="AC13" s="639"/>
      <c r="AD13" s="639"/>
      <c r="AE13" s="639"/>
      <c r="AF13" s="639"/>
      <c r="AG13" s="639"/>
      <c r="AH13" s="639"/>
      <c r="AI13" s="639"/>
      <c r="AJ13" s="639"/>
      <c r="AK13" s="639"/>
      <c r="AL13" s="639"/>
      <c r="AM13" s="639"/>
      <c r="AN13" s="639"/>
      <c r="AO13" s="639"/>
      <c r="AP13" s="639"/>
      <c r="AQ13" s="639"/>
      <c r="AR13" s="639"/>
      <c r="AS13" s="639"/>
      <c r="AT13" s="639"/>
      <c r="AU13" s="639"/>
      <c r="AV13" s="639"/>
      <c r="AW13" s="639"/>
      <c r="AX13" s="639"/>
      <c r="AY13" s="639"/>
    </row>
    <row r="14" spans="1:51" s="151" customFormat="1" x14ac:dyDescent="0.25"/>
    <row r="16" spans="1:51" ht="89.25" customHeight="1" x14ac:dyDescent="0.25">
      <c r="C16" s="637"/>
      <c r="D16" s="882" t="s">
        <v>431</v>
      </c>
      <c r="E16" s="882"/>
      <c r="F16" s="882"/>
      <c r="H16" s="637"/>
      <c r="I16" s="882" t="s">
        <v>432</v>
      </c>
      <c r="J16" s="882"/>
      <c r="K16" s="882"/>
      <c r="L16" s="637"/>
      <c r="M16" s="637"/>
      <c r="N16" s="637"/>
      <c r="O16" s="637"/>
      <c r="P16" s="637"/>
      <c r="Q16" s="637"/>
      <c r="R16" s="637"/>
      <c r="S16" s="637"/>
      <c r="T16" s="637"/>
      <c r="U16" s="637"/>
      <c r="V16" s="637"/>
      <c r="W16" s="637"/>
      <c r="X16" s="637"/>
      <c r="Y16" s="637"/>
      <c r="Z16" s="637"/>
      <c r="AA16" s="637"/>
      <c r="AB16" s="637"/>
      <c r="AC16" s="637"/>
      <c r="AD16" s="637"/>
      <c r="AE16" s="637"/>
      <c r="AF16" s="637"/>
      <c r="AG16" s="637"/>
      <c r="AH16" s="637"/>
      <c r="AI16" s="637"/>
      <c r="AJ16" s="637"/>
      <c r="AK16" s="637"/>
      <c r="AL16" s="637"/>
      <c r="AM16" s="637"/>
      <c r="AN16" s="637"/>
      <c r="AO16" s="637"/>
      <c r="AP16" s="637"/>
      <c r="AQ16" s="637"/>
      <c r="AR16" s="637"/>
      <c r="AS16" s="637"/>
      <c r="AT16" s="637"/>
      <c r="AU16" s="637"/>
      <c r="AV16" s="637"/>
      <c r="AW16" s="637"/>
      <c r="AX16" s="637"/>
      <c r="AY16" s="637"/>
    </row>
    <row r="17" spans="3:51" x14ac:dyDescent="0.25">
      <c r="C17" s="637"/>
      <c r="D17" s="637"/>
      <c r="E17" s="637"/>
      <c r="F17" s="637"/>
      <c r="G17" s="637"/>
      <c r="H17" s="637"/>
      <c r="I17" s="637"/>
      <c r="J17" s="637"/>
      <c r="K17" s="637"/>
      <c r="L17" s="637"/>
      <c r="M17" s="637"/>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c r="AT17" s="637"/>
      <c r="AU17" s="637"/>
      <c r="AV17" s="637"/>
      <c r="AW17" s="637"/>
      <c r="AX17" s="637"/>
      <c r="AY17" s="637"/>
    </row>
    <row r="18" spans="3:51" x14ac:dyDescent="0.25">
      <c r="C18" s="637"/>
      <c r="D18" s="637"/>
      <c r="E18" s="637"/>
      <c r="F18" s="637"/>
      <c r="G18" s="637"/>
      <c r="H18" s="637"/>
      <c r="I18" s="637"/>
      <c r="J18" s="637"/>
      <c r="K18" s="637"/>
      <c r="L18" s="637"/>
      <c r="M18" s="637"/>
      <c r="N18" s="637"/>
      <c r="O18" s="637"/>
      <c r="P18" s="637"/>
      <c r="Q18" s="637"/>
      <c r="R18" s="637"/>
      <c r="S18" s="637"/>
      <c r="T18" s="637"/>
      <c r="U18" s="637"/>
      <c r="V18" s="637"/>
      <c r="W18" s="637"/>
      <c r="X18" s="637"/>
      <c r="Y18" s="637"/>
      <c r="Z18" s="637"/>
      <c r="AA18" s="637"/>
      <c r="AB18" s="637"/>
      <c r="AC18" s="637"/>
      <c r="AD18" s="637"/>
      <c r="AE18" s="637"/>
      <c r="AF18" s="637"/>
      <c r="AG18" s="637"/>
      <c r="AH18" s="637"/>
      <c r="AI18" s="637"/>
      <c r="AJ18" s="637"/>
      <c r="AK18" s="637"/>
      <c r="AL18" s="637"/>
      <c r="AM18" s="637"/>
      <c r="AN18" s="637"/>
      <c r="AO18" s="637"/>
      <c r="AP18" s="637"/>
      <c r="AQ18" s="637"/>
      <c r="AR18" s="637"/>
      <c r="AS18" s="637"/>
      <c r="AT18" s="637"/>
      <c r="AU18" s="637"/>
      <c r="AV18" s="637"/>
      <c r="AW18" s="637"/>
      <c r="AX18" s="637"/>
      <c r="AY18" s="637"/>
    </row>
  </sheetData>
  <mergeCells count="2">
    <mergeCell ref="I16:K16"/>
    <mergeCell ref="D16:F16"/>
  </mergeCells>
  <hyperlinks>
    <hyperlink ref="A2" location="SOMMAIRE!A1" display="Retour sommaire"/>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C38"/>
  <sheetViews>
    <sheetView zoomScaleNormal="100" workbookViewId="0">
      <selection activeCell="F28" sqref="F28"/>
    </sheetView>
  </sheetViews>
  <sheetFormatPr baseColWidth="10" defaultRowHeight="15" x14ac:dyDescent="0.25"/>
  <cols>
    <col min="1" max="1" width="7.5703125" style="338" customWidth="1"/>
    <col min="2" max="2" width="37.140625" style="338" customWidth="1"/>
    <col min="3" max="3" width="13.140625" style="338" bestFit="1" customWidth="1"/>
    <col min="4" max="54" width="11.5703125" style="338" bestFit="1" customWidth="1"/>
    <col min="55" max="16384" width="11.42578125" style="338"/>
  </cols>
  <sheetData>
    <row r="1" spans="1:55" ht="15.75" x14ac:dyDescent="0.25">
      <c r="A1" s="208" t="s">
        <v>349</v>
      </c>
    </row>
    <row r="2" spans="1:55" x14ac:dyDescent="0.25">
      <c r="A2" s="640" t="s">
        <v>390</v>
      </c>
    </row>
    <row r="3" spans="1:55" ht="15.75" thickBot="1" x14ac:dyDescent="0.3"/>
    <row r="4" spans="1:55" s="342" customFormat="1" ht="15" customHeight="1" thickBot="1" x14ac:dyDescent="0.3">
      <c r="B4" s="680" t="s">
        <v>173</v>
      </c>
      <c r="C4" s="681">
        <v>2019</v>
      </c>
      <c r="D4" s="681">
        <v>2020</v>
      </c>
      <c r="E4" s="681">
        <v>2021</v>
      </c>
      <c r="F4" s="681">
        <v>2022</v>
      </c>
      <c r="G4" s="681">
        <v>2023</v>
      </c>
      <c r="H4" s="681">
        <v>2024</v>
      </c>
      <c r="I4" s="681">
        <v>2025</v>
      </c>
      <c r="J4" s="681">
        <v>2026</v>
      </c>
      <c r="K4" s="681">
        <v>2027</v>
      </c>
      <c r="L4" s="681">
        <v>2028</v>
      </c>
      <c r="M4" s="681">
        <v>2029</v>
      </c>
      <c r="N4" s="681">
        <v>2030</v>
      </c>
      <c r="O4" s="681">
        <v>2031</v>
      </c>
      <c r="P4" s="681">
        <v>2032</v>
      </c>
      <c r="Q4" s="681">
        <v>2033</v>
      </c>
      <c r="R4" s="681">
        <v>2034</v>
      </c>
      <c r="S4" s="681">
        <v>2035</v>
      </c>
      <c r="T4" s="681">
        <v>2036</v>
      </c>
      <c r="U4" s="681">
        <v>2037</v>
      </c>
      <c r="V4" s="681">
        <v>2038</v>
      </c>
      <c r="W4" s="681">
        <v>2039</v>
      </c>
      <c r="X4" s="681">
        <v>2040</v>
      </c>
      <c r="Y4" s="681">
        <v>2041</v>
      </c>
      <c r="Z4" s="681">
        <v>2042</v>
      </c>
      <c r="AA4" s="681">
        <v>2043</v>
      </c>
      <c r="AB4" s="681">
        <v>2044</v>
      </c>
      <c r="AC4" s="681">
        <v>2045</v>
      </c>
      <c r="AD4" s="681">
        <v>2046</v>
      </c>
      <c r="AE4" s="681">
        <v>2047</v>
      </c>
      <c r="AF4" s="681">
        <v>2048</v>
      </c>
      <c r="AG4" s="681">
        <v>2049</v>
      </c>
      <c r="AH4" s="681">
        <v>2050</v>
      </c>
      <c r="AI4" s="681">
        <v>2051</v>
      </c>
      <c r="AJ4" s="681">
        <v>2052</v>
      </c>
      <c r="AK4" s="681">
        <v>2053</v>
      </c>
      <c r="AL4" s="681">
        <v>2054</v>
      </c>
      <c r="AM4" s="681">
        <v>2055</v>
      </c>
      <c r="AN4" s="681">
        <v>2056</v>
      </c>
      <c r="AO4" s="681">
        <v>2057</v>
      </c>
      <c r="AP4" s="681">
        <v>2058</v>
      </c>
      <c r="AQ4" s="681">
        <v>2059</v>
      </c>
      <c r="AR4" s="681">
        <v>2060</v>
      </c>
      <c r="AS4" s="681">
        <v>2061</v>
      </c>
      <c r="AT4" s="681">
        <v>2062</v>
      </c>
      <c r="AU4" s="681">
        <v>2063</v>
      </c>
      <c r="AV4" s="681">
        <v>2064</v>
      </c>
      <c r="AW4" s="681">
        <v>2065</v>
      </c>
      <c r="AX4" s="681">
        <v>2066</v>
      </c>
      <c r="AY4" s="681">
        <v>2067</v>
      </c>
      <c r="AZ4" s="681">
        <v>2068</v>
      </c>
      <c r="BA4" s="681">
        <v>2069</v>
      </c>
      <c r="BB4" s="682">
        <v>2070</v>
      </c>
    </row>
    <row r="5" spans="1:55" s="343" customFormat="1" x14ac:dyDescent="0.25">
      <c r="B5" s="679" t="s">
        <v>10</v>
      </c>
      <c r="C5" s="683">
        <v>3.7747310703973212E-2</v>
      </c>
      <c r="D5" s="683">
        <v>4.0401357768546496E-2</v>
      </c>
      <c r="E5" s="683">
        <v>3.7978138539985495E-2</v>
      </c>
      <c r="F5" s="683">
        <v>3.7606177997345218E-2</v>
      </c>
      <c r="G5" s="683">
        <v>3.6939484287189635E-2</v>
      </c>
      <c r="H5" s="683">
        <v>3.7568234569385198E-2</v>
      </c>
      <c r="I5" s="683">
        <v>3.7554652055831556E-2</v>
      </c>
      <c r="J5" s="683">
        <v>3.7266759314658983E-2</v>
      </c>
      <c r="K5" s="683">
        <v>3.6726161569008625E-2</v>
      </c>
      <c r="L5" s="683">
        <v>3.6175689611447723E-2</v>
      </c>
      <c r="M5" s="683">
        <v>3.5725651182236244E-2</v>
      </c>
      <c r="N5" s="683">
        <v>3.5257115287546097E-2</v>
      </c>
      <c r="O5" s="683">
        <v>3.478696284724702E-2</v>
      </c>
      <c r="P5" s="683">
        <v>3.4314562672784599E-2</v>
      </c>
      <c r="Q5" s="683">
        <v>3.4015560405102459E-2</v>
      </c>
      <c r="R5" s="683">
        <v>3.3692194226820224E-2</v>
      </c>
      <c r="S5" s="683">
        <v>3.3391155345214779E-2</v>
      </c>
      <c r="T5" s="683">
        <v>3.3126594400351539E-2</v>
      </c>
      <c r="U5" s="683">
        <v>3.2886637023893071E-2</v>
      </c>
      <c r="V5" s="683">
        <v>3.2570660344807656E-2</v>
      </c>
      <c r="W5" s="683">
        <v>3.2234031299096515E-2</v>
      </c>
      <c r="X5" s="683">
        <v>3.1922068109070716E-2</v>
      </c>
      <c r="Y5" s="683">
        <v>3.1617338386085755E-2</v>
      </c>
      <c r="Z5" s="683">
        <v>3.1304112130379549E-2</v>
      </c>
      <c r="AA5" s="683">
        <v>3.0973282694242023E-2</v>
      </c>
      <c r="AB5" s="683">
        <v>3.0656294909748503E-2</v>
      </c>
      <c r="AC5" s="683">
        <v>3.0339712202267791E-2</v>
      </c>
      <c r="AD5" s="683">
        <v>3.0011552215598609E-2</v>
      </c>
      <c r="AE5" s="683">
        <v>2.9693833735058107E-2</v>
      </c>
      <c r="AF5" s="683">
        <v>2.9380128638689496E-2</v>
      </c>
      <c r="AG5" s="683">
        <v>2.9044762434260997E-2</v>
      </c>
      <c r="AH5" s="683">
        <v>2.8709572380931362E-2</v>
      </c>
      <c r="AI5" s="683">
        <v>2.8393395840295984E-2</v>
      </c>
      <c r="AJ5" s="683">
        <v>2.8087348922833915E-2</v>
      </c>
      <c r="AK5" s="683">
        <v>2.7793346665891006E-2</v>
      </c>
      <c r="AL5" s="683">
        <v>2.7468519495982061E-2</v>
      </c>
      <c r="AM5" s="683">
        <v>2.71218573739338E-2</v>
      </c>
      <c r="AN5" s="683">
        <v>2.6806906496432095E-2</v>
      </c>
      <c r="AO5" s="683">
        <v>2.650041776759578E-2</v>
      </c>
      <c r="AP5" s="683">
        <v>2.6195731598810914E-2</v>
      </c>
      <c r="AQ5" s="683">
        <v>2.5917489822682199E-2</v>
      </c>
      <c r="AR5" s="683">
        <v>2.5626553973559941E-2</v>
      </c>
      <c r="AS5" s="683">
        <v>2.5371337038428549E-2</v>
      </c>
      <c r="AT5" s="683">
        <v>2.5131873640905755E-2</v>
      </c>
      <c r="AU5" s="683">
        <v>2.4884112236710196E-2</v>
      </c>
      <c r="AV5" s="683">
        <v>2.4658746403455549E-2</v>
      </c>
      <c r="AW5" s="683">
        <v>2.4472619513320599E-2</v>
      </c>
      <c r="AX5" s="683">
        <v>2.4269052362439522E-2</v>
      </c>
      <c r="AY5" s="683">
        <v>2.4146251662485865E-2</v>
      </c>
      <c r="AZ5" s="683">
        <v>2.4041676348910943E-2</v>
      </c>
      <c r="BA5" s="683">
        <v>2.3968276064985604E-2</v>
      </c>
      <c r="BB5" s="684">
        <v>2.3908592497573117E-2</v>
      </c>
      <c r="BC5" s="344"/>
    </row>
    <row r="6" spans="1:55" s="343" customFormat="1" x14ac:dyDescent="0.25">
      <c r="B6" s="677" t="s">
        <v>9</v>
      </c>
      <c r="C6" s="685">
        <v>3.7747310703973212E-2</v>
      </c>
      <c r="D6" s="685">
        <v>4.0401357768546496E-2</v>
      </c>
      <c r="E6" s="685">
        <v>3.7978138539985495E-2</v>
      </c>
      <c r="F6" s="685">
        <v>3.7606177997345218E-2</v>
      </c>
      <c r="G6" s="685">
        <v>3.6939484287189635E-2</v>
      </c>
      <c r="H6" s="685">
        <v>3.7568234569385198E-2</v>
      </c>
      <c r="I6" s="685">
        <v>3.7554652055831556E-2</v>
      </c>
      <c r="J6" s="685">
        <v>3.7266759314658983E-2</v>
      </c>
      <c r="K6" s="685">
        <v>3.6726161583703495E-2</v>
      </c>
      <c r="L6" s="685">
        <v>3.6155039333107618E-2</v>
      </c>
      <c r="M6" s="685">
        <v>3.5663912290249504E-2</v>
      </c>
      <c r="N6" s="685">
        <v>3.5135839208309413E-2</v>
      </c>
      <c r="O6" s="685">
        <v>3.4584152756947033E-2</v>
      </c>
      <c r="P6" s="685">
        <v>3.4015441981708194E-2</v>
      </c>
      <c r="Q6" s="685">
        <v>3.3621269416942268E-2</v>
      </c>
      <c r="R6" s="685">
        <v>3.3207221505140459E-2</v>
      </c>
      <c r="S6" s="685">
        <v>3.28148125719201E-2</v>
      </c>
      <c r="T6" s="685">
        <v>3.2464800858055996E-2</v>
      </c>
      <c r="U6" s="685">
        <v>3.2142408046811892E-2</v>
      </c>
      <c r="V6" s="685">
        <v>3.1750668115400463E-2</v>
      </c>
      <c r="W6" s="685">
        <v>3.1343059382486417E-2</v>
      </c>
      <c r="X6" s="685">
        <v>3.0964312937138378E-2</v>
      </c>
      <c r="Y6" s="685">
        <v>3.0597806870439455E-2</v>
      </c>
      <c r="Z6" s="685">
        <v>3.0226614288474792E-2</v>
      </c>
      <c r="AA6" s="685">
        <v>2.9843304628304503E-2</v>
      </c>
      <c r="AB6" s="685">
        <v>2.9477108653877499E-2</v>
      </c>
      <c r="AC6" s="685">
        <v>2.9115098500879292E-2</v>
      </c>
      <c r="AD6" s="685">
        <v>2.8747113485944161E-2</v>
      </c>
      <c r="AE6" s="685">
        <v>2.839307156297945E-2</v>
      </c>
      <c r="AF6" s="685">
        <v>2.8047279938184885E-2</v>
      </c>
      <c r="AG6" s="685">
        <v>2.7684303353743608E-2</v>
      </c>
      <c r="AH6" s="685">
        <v>2.7325349893890957E-2</v>
      </c>
      <c r="AI6" s="685">
        <v>2.6986948483327389E-2</v>
      </c>
      <c r="AJ6" s="685">
        <v>2.6662135424788042E-2</v>
      </c>
      <c r="AK6" s="685">
        <v>2.635125782628189E-2</v>
      </c>
      <c r="AL6" s="685">
        <v>2.601555213603567E-2</v>
      </c>
      <c r="AM6" s="685">
        <v>2.566300235383881E-2</v>
      </c>
      <c r="AN6" s="685">
        <v>2.5343910622141239E-2</v>
      </c>
      <c r="AO6" s="685">
        <v>2.5035884961568212E-2</v>
      </c>
      <c r="AP6" s="685">
        <v>2.4731111335018624E-2</v>
      </c>
      <c r="AQ6" s="685">
        <v>2.4454336176518786E-2</v>
      </c>
      <c r="AR6" s="685">
        <v>2.4167648039184159E-2</v>
      </c>
      <c r="AS6" s="685">
        <v>2.3917321282904129E-2</v>
      </c>
      <c r="AT6" s="685">
        <v>2.368345175382474E-2</v>
      </c>
      <c r="AU6" s="685">
        <v>2.3442027698397244E-2</v>
      </c>
      <c r="AV6" s="685">
        <v>2.3224799301425E-2</v>
      </c>
      <c r="AW6" s="685">
        <v>2.3047240128866331E-2</v>
      </c>
      <c r="AX6" s="685">
        <v>2.2854831015251122E-2</v>
      </c>
      <c r="AY6" s="685">
        <v>2.2737635950007169E-2</v>
      </c>
      <c r="AZ6" s="685">
        <v>2.2639724296803453E-2</v>
      </c>
      <c r="BA6" s="685">
        <v>2.2572915903882128E-2</v>
      </c>
      <c r="BB6" s="686">
        <v>2.2519836799528917E-2</v>
      </c>
    </row>
    <row r="7" spans="1:55" s="343" customFormat="1" x14ac:dyDescent="0.25">
      <c r="B7" s="677" t="s">
        <v>8</v>
      </c>
      <c r="C7" s="685">
        <v>3.7747310703973212E-2</v>
      </c>
      <c r="D7" s="685">
        <v>4.0401357768546496E-2</v>
      </c>
      <c r="E7" s="685">
        <v>3.7978138539985495E-2</v>
      </c>
      <c r="F7" s="685">
        <v>3.7606177997345218E-2</v>
      </c>
      <c r="G7" s="685">
        <v>3.6939484287189635E-2</v>
      </c>
      <c r="H7" s="685">
        <v>3.7568234569385198E-2</v>
      </c>
      <c r="I7" s="685">
        <v>3.7554652055831556E-2</v>
      </c>
      <c r="J7" s="685">
        <v>3.7266759314658983E-2</v>
      </c>
      <c r="K7" s="685">
        <v>3.6726161569008625E-2</v>
      </c>
      <c r="L7" s="685">
        <v>3.6145345791204674E-2</v>
      </c>
      <c r="M7" s="685">
        <v>3.5620187178895202E-2</v>
      </c>
      <c r="N7" s="685">
        <v>3.5039280623279899E-2</v>
      </c>
      <c r="O7" s="685">
        <v>3.4416036190096352E-2</v>
      </c>
      <c r="P7" s="685">
        <v>3.3762672927859227E-2</v>
      </c>
      <c r="Q7" s="685">
        <v>3.3289736759680395E-2</v>
      </c>
      <c r="R7" s="685">
        <v>3.2802793413798298E-2</v>
      </c>
      <c r="S7" s="685">
        <v>3.2337891665104715E-2</v>
      </c>
      <c r="T7" s="685">
        <v>3.1922269587238913E-2</v>
      </c>
      <c r="U7" s="685">
        <v>3.1538106085711448E-2</v>
      </c>
      <c r="V7" s="685">
        <v>3.1090969695576214E-2</v>
      </c>
      <c r="W7" s="685">
        <v>3.06348260045523E-2</v>
      </c>
      <c r="X7" s="685">
        <v>3.0209751666585103E-2</v>
      </c>
      <c r="Y7" s="685">
        <v>2.9802657923391068E-2</v>
      </c>
      <c r="Z7" s="685">
        <v>2.9393839503397703E-2</v>
      </c>
      <c r="AA7" s="685">
        <v>2.8977707994710257E-2</v>
      </c>
      <c r="AB7" s="685">
        <v>2.8581617108072901E-2</v>
      </c>
      <c r="AC7" s="685">
        <v>2.8192972120459854E-2</v>
      </c>
      <c r="AD7" s="685">
        <v>2.7800800925928085E-2</v>
      </c>
      <c r="AE7" s="685">
        <v>2.7425713945822879E-2</v>
      </c>
      <c r="AF7" s="685">
        <v>2.7061983707799681E-2</v>
      </c>
      <c r="AG7" s="685">
        <v>2.6684476401894582E-2</v>
      </c>
      <c r="AH7" s="685">
        <v>2.6313135669162723E-2</v>
      </c>
      <c r="AI7" s="685">
        <v>2.5963506390628294E-2</v>
      </c>
      <c r="AJ7" s="685">
        <v>2.5629746722159199E-2</v>
      </c>
      <c r="AK7" s="685">
        <v>2.5311794181681675E-2</v>
      </c>
      <c r="AL7" s="685">
        <v>2.4973106083023156E-2</v>
      </c>
      <c r="AM7" s="685">
        <v>2.4621470902789405E-2</v>
      </c>
      <c r="AN7" s="685">
        <v>2.4303421388450708E-2</v>
      </c>
      <c r="AO7" s="685">
        <v>2.3997563942047162E-2</v>
      </c>
      <c r="AP7" s="685">
        <v>2.3695709383351766E-2</v>
      </c>
      <c r="AQ7" s="685">
        <v>2.3422692500201889E-2</v>
      </c>
      <c r="AR7" s="685">
        <v>2.3140472088034433E-2</v>
      </c>
      <c r="AS7" s="685">
        <v>2.2895457520034784E-2</v>
      </c>
      <c r="AT7" s="685">
        <v>2.2666280736122559E-2</v>
      </c>
      <c r="AU7" s="685">
        <v>2.2430700442275044E-2</v>
      </c>
      <c r="AV7" s="685">
        <v>2.2220395557218855E-2</v>
      </c>
      <c r="AW7" s="685">
        <v>2.2049768341372913E-2</v>
      </c>
      <c r="AX7" s="685">
        <v>2.1865326735576094E-2</v>
      </c>
      <c r="AY7" s="685">
        <v>2.175311086897121E-2</v>
      </c>
      <c r="AZ7" s="685">
        <v>2.1659568912134292E-2</v>
      </c>
      <c r="BA7" s="685">
        <v>2.1596657698271148E-2</v>
      </c>
      <c r="BB7" s="686">
        <v>2.154690560247443E-2</v>
      </c>
    </row>
    <row r="8" spans="1:55" s="343" customFormat="1" ht="15.75" thickBot="1" x14ac:dyDescent="0.3">
      <c r="B8" s="678" t="s">
        <v>4</v>
      </c>
      <c r="C8" s="687">
        <v>3.7747310703973212E-2</v>
      </c>
      <c r="D8" s="687">
        <v>4.0401357768546496E-2</v>
      </c>
      <c r="E8" s="687">
        <v>3.7978138539985495E-2</v>
      </c>
      <c r="F8" s="687">
        <v>3.7606177997345218E-2</v>
      </c>
      <c r="G8" s="687">
        <v>3.6939484287189635E-2</v>
      </c>
      <c r="H8" s="687">
        <v>3.7568234569385198E-2</v>
      </c>
      <c r="I8" s="687">
        <v>3.7554652055831556E-2</v>
      </c>
      <c r="J8" s="687">
        <v>3.7266759314658983E-2</v>
      </c>
      <c r="K8" s="687">
        <v>3.6726161569008625E-2</v>
      </c>
      <c r="L8" s="687">
        <v>3.6137233624358854E-2</v>
      </c>
      <c r="M8" s="687">
        <v>3.5575743477844417E-2</v>
      </c>
      <c r="N8" s="687">
        <v>3.4941843690063382E-2</v>
      </c>
      <c r="O8" s="687">
        <v>3.4246948347919241E-2</v>
      </c>
      <c r="P8" s="687">
        <v>3.351205096617161E-2</v>
      </c>
      <c r="Q8" s="687">
        <v>3.2962012419831169E-2</v>
      </c>
      <c r="R8" s="687">
        <v>3.2402095883412405E-2</v>
      </c>
      <c r="S8" s="687">
        <v>3.1869347555344978E-2</v>
      </c>
      <c r="T8" s="687">
        <v>3.1389514923684421E-2</v>
      </c>
      <c r="U8" s="687">
        <v>3.0945814478799565E-2</v>
      </c>
      <c r="V8" s="687">
        <v>3.0444146116070697E-2</v>
      </c>
      <c r="W8" s="687">
        <v>2.9939509439189139E-2</v>
      </c>
      <c r="X8" s="687">
        <v>2.9470854163140797E-2</v>
      </c>
      <c r="Y8" s="687">
        <v>2.9022516113410116E-2</v>
      </c>
      <c r="Z8" s="687">
        <v>2.8576551230163505E-2</v>
      </c>
      <c r="AA8" s="687">
        <v>2.8127289748638585E-2</v>
      </c>
      <c r="AB8" s="687">
        <v>2.7700762199316747E-2</v>
      </c>
      <c r="AC8" s="687">
        <v>2.7284375240682699E-2</v>
      </c>
      <c r="AD8" s="687">
        <v>2.686768904893734E-2</v>
      </c>
      <c r="AE8" s="687">
        <v>2.6470686727704688E-2</v>
      </c>
      <c r="AF8" s="687">
        <v>2.6088037474147133E-2</v>
      </c>
      <c r="AG8" s="687">
        <v>2.569450711047323E-2</v>
      </c>
      <c r="AH8" s="687">
        <v>2.5308310839640909E-2</v>
      </c>
      <c r="AI8" s="687">
        <v>2.4945902517347809E-2</v>
      </c>
      <c r="AJ8" s="687">
        <v>2.4600251828052321E-2</v>
      </c>
      <c r="AK8" s="687">
        <v>2.4272942546045118E-2</v>
      </c>
      <c r="AL8" s="687">
        <v>2.3928048404170253E-2</v>
      </c>
      <c r="AM8" s="687">
        <v>2.3573238202690583E-2</v>
      </c>
      <c r="AN8" s="687">
        <v>2.3252484179236151E-2</v>
      </c>
      <c r="AO8" s="687">
        <v>2.2945496266340352E-2</v>
      </c>
      <c r="AP8" s="687">
        <v>2.2643043895251722E-2</v>
      </c>
      <c r="AQ8" s="687">
        <v>2.2369504678993634E-2</v>
      </c>
      <c r="AR8" s="687">
        <v>2.2089558089828078E-2</v>
      </c>
      <c r="AS8" s="687">
        <v>2.1846144369516797E-2</v>
      </c>
      <c r="AT8" s="687">
        <v>2.1618892235861858E-2</v>
      </c>
      <c r="AU8" s="687">
        <v>2.1386159228564645E-2</v>
      </c>
      <c r="AV8" s="687">
        <v>2.1179681433824198E-2</v>
      </c>
      <c r="AW8" s="687">
        <v>2.1012795453804502E-2</v>
      </c>
      <c r="AX8" s="687">
        <v>2.0833484097656136E-2</v>
      </c>
      <c r="AY8" s="687">
        <v>2.0735341232193217E-2</v>
      </c>
      <c r="AZ8" s="687">
        <v>2.064333756844804E-2</v>
      </c>
      <c r="BA8" s="687">
        <v>2.0581789792059001E-2</v>
      </c>
      <c r="BB8" s="688">
        <v>2.053298409488416E-2</v>
      </c>
    </row>
    <row r="9" spans="1:55" x14ac:dyDescent="0.25">
      <c r="B9" s="336"/>
      <c r="C9" s="337"/>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row>
    <row r="10" spans="1:55" ht="20.25" customHeight="1" x14ac:dyDescent="0.25">
      <c r="B10" s="880" t="s">
        <v>350</v>
      </c>
      <c r="C10" s="880"/>
      <c r="D10" s="880"/>
      <c r="E10" s="880"/>
      <c r="F10" s="880"/>
      <c r="G10" s="880"/>
      <c r="H10" s="88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578"/>
    </row>
    <row r="11" spans="1:55" ht="18" customHeight="1" x14ac:dyDescent="0.25">
      <c r="B11" s="880" t="s">
        <v>347</v>
      </c>
      <c r="C11" s="880"/>
      <c r="D11" s="880"/>
      <c r="E11" s="880"/>
      <c r="F11" s="880"/>
      <c r="G11" s="210"/>
      <c r="H11" s="210"/>
      <c r="I11" s="210"/>
      <c r="J11" s="210"/>
      <c r="K11" s="210"/>
      <c r="L11" s="210"/>
      <c r="M11" s="210"/>
      <c r="N11" s="210"/>
      <c r="O11" s="210"/>
      <c r="P11" s="210"/>
      <c r="Q11" s="210"/>
      <c r="R11" s="210"/>
      <c r="S11" s="210"/>
      <c r="T11" s="210"/>
      <c r="U11" s="210"/>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578"/>
      <c r="BC11" s="579"/>
    </row>
    <row r="12" spans="1:55" ht="15" customHeight="1" x14ac:dyDescent="0.25">
      <c r="B12" s="880" t="s">
        <v>179</v>
      </c>
      <c r="C12" s="880"/>
      <c r="D12" s="880"/>
      <c r="E12" s="880"/>
      <c r="F12" s="88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578"/>
      <c r="BC12" s="579"/>
    </row>
    <row r="13" spans="1:55" x14ac:dyDescent="0.25">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578"/>
      <c r="BC13" s="579"/>
    </row>
    <row r="14" spans="1:55" x14ac:dyDescent="0.25">
      <c r="B14" s="336"/>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row>
    <row r="15" spans="1:55" x14ac:dyDescent="0.25">
      <c r="C15" s="210"/>
      <c r="D15" s="210"/>
      <c r="E15" s="210"/>
      <c r="F15" s="210"/>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row>
    <row r="16" spans="1:55" x14ac:dyDescent="0.25">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row>
    <row r="17" spans="2:54" x14ac:dyDescent="0.25">
      <c r="C17" s="210"/>
      <c r="D17" s="210"/>
      <c r="E17" s="210"/>
      <c r="F17" s="210"/>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row>
    <row r="18" spans="2:54" x14ac:dyDescent="0.25">
      <c r="C18" s="210"/>
      <c r="D18" s="210"/>
      <c r="E18" s="210"/>
      <c r="F18" s="210"/>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row>
    <row r="19" spans="2:54" s="341" customFormat="1" x14ac:dyDescent="0.25">
      <c r="B19" s="339"/>
      <c r="C19" s="340"/>
      <c r="D19" s="340"/>
      <c r="E19" s="340"/>
      <c r="F19" s="340"/>
      <c r="G19" s="340"/>
      <c r="H19" s="340"/>
      <c r="I19" s="340"/>
      <c r="J19" s="340"/>
      <c r="K19" s="340"/>
      <c r="L19" s="340"/>
      <c r="M19" s="340"/>
      <c r="N19" s="340"/>
      <c r="O19" s="340"/>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c r="AS19" s="340"/>
      <c r="AT19" s="340"/>
      <c r="AU19" s="340"/>
      <c r="AV19" s="340"/>
      <c r="AW19" s="340"/>
      <c r="AX19" s="340"/>
      <c r="AY19" s="340"/>
      <c r="AZ19" s="340"/>
      <c r="BA19" s="340"/>
      <c r="BB19" s="340"/>
    </row>
    <row r="20" spans="2:54" s="341" customFormat="1" x14ac:dyDescent="0.25">
      <c r="B20" s="339"/>
      <c r="C20" s="340"/>
      <c r="D20" s="340"/>
      <c r="E20" s="340"/>
      <c r="F20" s="340"/>
      <c r="G20" s="340"/>
      <c r="H20" s="340"/>
      <c r="I20" s="340"/>
      <c r="J20" s="340"/>
      <c r="K20" s="340"/>
      <c r="L20" s="340"/>
      <c r="M20" s="340"/>
      <c r="N20" s="340"/>
      <c r="O20" s="340"/>
      <c r="P20" s="340"/>
      <c r="Q20" s="340"/>
      <c r="R20" s="340"/>
      <c r="S20" s="340"/>
      <c r="T20" s="340"/>
      <c r="U20" s="340"/>
      <c r="V20" s="340"/>
      <c r="W20" s="340"/>
      <c r="X20" s="340"/>
      <c r="Y20" s="340"/>
      <c r="Z20" s="340"/>
      <c r="AA20" s="340"/>
      <c r="AB20" s="340"/>
      <c r="AC20" s="340"/>
      <c r="AD20" s="340"/>
      <c r="AE20" s="340"/>
      <c r="AF20" s="340"/>
      <c r="AG20" s="340"/>
      <c r="AH20" s="340"/>
      <c r="AI20" s="340"/>
      <c r="AJ20" s="340"/>
      <c r="AK20" s="340"/>
      <c r="AL20" s="340"/>
      <c r="AM20" s="340"/>
      <c r="AN20" s="340"/>
      <c r="AO20" s="340"/>
      <c r="AP20" s="340"/>
      <c r="AQ20" s="340"/>
      <c r="AR20" s="340"/>
      <c r="AS20" s="340"/>
      <c r="AT20" s="340"/>
      <c r="AU20" s="340"/>
      <c r="AV20" s="340"/>
      <c r="AW20" s="340"/>
      <c r="AX20" s="340"/>
      <c r="AY20" s="340"/>
      <c r="AZ20" s="340"/>
      <c r="BA20" s="340"/>
      <c r="BB20" s="340"/>
    </row>
    <row r="21" spans="2:54" s="341" customFormat="1" x14ac:dyDescent="0.25">
      <c r="B21" s="339"/>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0"/>
      <c r="AF21" s="340"/>
      <c r="AG21" s="340"/>
      <c r="AH21" s="340"/>
      <c r="AI21" s="340"/>
      <c r="AJ21" s="340"/>
      <c r="AK21" s="340"/>
      <c r="AL21" s="340"/>
      <c r="AM21" s="340"/>
      <c r="AN21" s="340"/>
      <c r="AO21" s="340"/>
      <c r="AP21" s="340"/>
      <c r="AQ21" s="340"/>
      <c r="AR21" s="340"/>
      <c r="AS21" s="340"/>
      <c r="AT21" s="340"/>
      <c r="AU21" s="340"/>
      <c r="AV21" s="340"/>
      <c r="AW21" s="340"/>
      <c r="AX21" s="340"/>
      <c r="AY21" s="340"/>
      <c r="AZ21" s="340"/>
      <c r="BA21" s="340"/>
      <c r="BB21" s="340"/>
    </row>
    <row r="22" spans="2:54" s="341" customFormat="1" x14ac:dyDescent="0.25">
      <c r="B22" s="339"/>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row>
    <row r="23" spans="2:54" s="341" customFormat="1" x14ac:dyDescent="0.25">
      <c r="B23" s="339"/>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row>
    <row r="24" spans="2:54" s="341" customFormat="1" x14ac:dyDescent="0.25">
      <c r="B24" s="339"/>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c r="AT24" s="340"/>
      <c r="AU24" s="340"/>
      <c r="AV24" s="340"/>
      <c r="AW24" s="340"/>
      <c r="AX24" s="340"/>
      <c r="AY24" s="340"/>
      <c r="AZ24" s="340"/>
      <c r="BA24" s="340"/>
      <c r="BB24" s="340"/>
    </row>
    <row r="25" spans="2:54" s="341" customFormat="1" x14ac:dyDescent="0.25">
      <c r="B25" s="339"/>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row>
    <row r="26" spans="2:54" s="341" customFormat="1" x14ac:dyDescent="0.25">
      <c r="B26" s="339"/>
      <c r="C26" s="340"/>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0"/>
      <c r="AO26" s="340"/>
      <c r="AP26" s="340"/>
      <c r="AQ26" s="340"/>
      <c r="AR26" s="340"/>
      <c r="AS26" s="340"/>
      <c r="AT26" s="340"/>
      <c r="AU26" s="340"/>
      <c r="AV26" s="340"/>
      <c r="AW26" s="340"/>
      <c r="AX26" s="340"/>
      <c r="AY26" s="340"/>
      <c r="AZ26" s="340"/>
      <c r="BA26" s="340"/>
      <c r="BB26" s="340"/>
    </row>
    <row r="27" spans="2:54" s="341" customFormat="1" x14ac:dyDescent="0.25">
      <c r="B27" s="339"/>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340"/>
      <c r="AK27" s="340"/>
      <c r="AL27" s="340"/>
      <c r="AM27" s="340"/>
      <c r="AN27" s="340"/>
      <c r="AO27" s="340"/>
      <c r="AP27" s="340"/>
      <c r="AQ27" s="340"/>
      <c r="AR27" s="340"/>
      <c r="AS27" s="340"/>
      <c r="AT27" s="340"/>
      <c r="AU27" s="340"/>
      <c r="AV27" s="340"/>
      <c r="AW27" s="340"/>
      <c r="AX27" s="340"/>
      <c r="AY27" s="340"/>
      <c r="AZ27" s="340"/>
      <c r="BA27" s="340"/>
      <c r="BB27" s="340"/>
    </row>
    <row r="28" spans="2:54" s="341" customFormat="1" x14ac:dyDescent="0.25">
      <c r="B28" s="339"/>
      <c r="C28" s="340"/>
      <c r="D28" s="340"/>
      <c r="E28" s="340"/>
      <c r="F28" s="340"/>
      <c r="G28" s="340"/>
      <c r="H28" s="340"/>
      <c r="I28" s="340"/>
      <c r="J28" s="340"/>
      <c r="K28" s="340"/>
      <c r="L28" s="340"/>
      <c r="M28" s="340"/>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0"/>
      <c r="AO28" s="340"/>
      <c r="AP28" s="340"/>
      <c r="AQ28" s="340"/>
      <c r="AR28" s="340"/>
      <c r="AS28" s="340"/>
      <c r="AT28" s="340"/>
      <c r="AU28" s="340"/>
      <c r="AV28" s="340"/>
      <c r="AW28" s="340"/>
      <c r="AX28" s="340"/>
      <c r="AY28" s="340"/>
      <c r="AZ28" s="340"/>
      <c r="BA28" s="340"/>
      <c r="BB28" s="340"/>
    </row>
    <row r="29" spans="2:54" x14ac:dyDescent="0.25">
      <c r="B29" s="336"/>
      <c r="C29" s="337"/>
      <c r="D29" s="337"/>
      <c r="E29" s="337"/>
      <c r="F29" s="337"/>
      <c r="G29" s="337"/>
      <c r="H29" s="337"/>
      <c r="I29" s="337"/>
      <c r="J29" s="337"/>
      <c r="K29" s="337"/>
      <c r="L29" s="337"/>
      <c r="M29" s="337"/>
      <c r="N29" s="337"/>
      <c r="O29" s="337"/>
      <c r="P29" s="337"/>
      <c r="Q29" s="33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row>
    <row r="30" spans="2:54" x14ac:dyDescent="0.25">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row>
    <row r="31" spans="2:54" x14ac:dyDescent="0.25">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row>
    <row r="32" spans="2:54" x14ac:dyDescent="0.25">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row>
    <row r="33" spans="2:54" x14ac:dyDescent="0.25">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row>
    <row r="34" spans="2:54" x14ac:dyDescent="0.25">
      <c r="B34" s="336"/>
    </row>
    <row r="35" spans="2:54" x14ac:dyDescent="0.25">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row>
    <row r="36" spans="2:54" x14ac:dyDescent="0.25">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row>
    <row r="37" spans="2:54" x14ac:dyDescent="0.25">
      <c r="C37" s="210"/>
      <c r="D37" s="210"/>
      <c r="E37" s="210"/>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row>
    <row r="38" spans="2:54" x14ac:dyDescent="0.25">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row>
  </sheetData>
  <mergeCells count="3">
    <mergeCell ref="B10:H10"/>
    <mergeCell ref="B11:F11"/>
    <mergeCell ref="B12:F12"/>
  </mergeCells>
  <hyperlinks>
    <hyperlink ref="A2" location="SOMMAIRE!A1" display="Retour sommaire"/>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D42"/>
  <sheetViews>
    <sheetView zoomScaleNormal="100" workbookViewId="0">
      <selection activeCell="F28" sqref="F28"/>
    </sheetView>
  </sheetViews>
  <sheetFormatPr baseColWidth="10" defaultRowHeight="15" x14ac:dyDescent="0.25"/>
  <cols>
    <col min="1" max="1" width="7.5703125" style="338" customWidth="1"/>
    <col min="2" max="2" width="38.140625" style="338" customWidth="1"/>
    <col min="3" max="3" width="18.28515625" style="338" customWidth="1"/>
    <col min="4" max="54" width="11.5703125" style="338" bestFit="1" customWidth="1"/>
    <col min="55" max="16384" width="11.42578125" style="338"/>
  </cols>
  <sheetData>
    <row r="1" spans="1:56" ht="15.75" x14ac:dyDescent="0.25">
      <c r="A1" s="208" t="s">
        <v>354</v>
      </c>
    </row>
    <row r="2" spans="1:56" x14ac:dyDescent="0.25">
      <c r="A2" s="640" t="s">
        <v>390</v>
      </c>
    </row>
    <row r="3" spans="1:56" ht="15.75" thickBot="1" x14ac:dyDescent="0.3"/>
    <row r="4" spans="1:56" s="342" customFormat="1" ht="15" customHeight="1" x14ac:dyDescent="0.25">
      <c r="B4" s="580" t="s">
        <v>173</v>
      </c>
      <c r="C4" s="580"/>
      <c r="D4" s="581">
        <v>2019</v>
      </c>
      <c r="E4" s="581">
        <v>2020</v>
      </c>
      <c r="F4" s="581">
        <v>2021</v>
      </c>
      <c r="G4" s="581">
        <v>2022</v>
      </c>
      <c r="H4" s="581">
        <v>2023</v>
      </c>
      <c r="I4" s="581">
        <v>2024</v>
      </c>
      <c r="J4" s="581">
        <v>2025</v>
      </c>
      <c r="K4" s="581">
        <v>2026</v>
      </c>
      <c r="L4" s="581">
        <v>2027</v>
      </c>
      <c r="M4" s="581">
        <v>2028</v>
      </c>
      <c r="N4" s="581">
        <v>2029</v>
      </c>
      <c r="O4" s="581">
        <v>2030</v>
      </c>
      <c r="P4" s="581">
        <v>2031</v>
      </c>
      <c r="Q4" s="581">
        <v>2032</v>
      </c>
      <c r="R4" s="581">
        <v>2033</v>
      </c>
      <c r="S4" s="581">
        <v>2034</v>
      </c>
      <c r="T4" s="581">
        <v>2035</v>
      </c>
      <c r="U4" s="581">
        <v>2036</v>
      </c>
      <c r="V4" s="581">
        <v>2037</v>
      </c>
      <c r="W4" s="581">
        <v>2038</v>
      </c>
      <c r="X4" s="581">
        <v>2039</v>
      </c>
      <c r="Y4" s="581">
        <v>2040</v>
      </c>
      <c r="Z4" s="581">
        <v>2041</v>
      </c>
      <c r="AA4" s="581">
        <v>2042</v>
      </c>
      <c r="AB4" s="581">
        <v>2043</v>
      </c>
      <c r="AC4" s="581">
        <v>2044</v>
      </c>
      <c r="AD4" s="581">
        <v>2045</v>
      </c>
      <c r="AE4" s="581">
        <v>2046</v>
      </c>
      <c r="AF4" s="581">
        <v>2047</v>
      </c>
      <c r="AG4" s="581">
        <v>2048</v>
      </c>
      <c r="AH4" s="581">
        <v>2049</v>
      </c>
      <c r="AI4" s="581">
        <v>2050</v>
      </c>
      <c r="AJ4" s="581">
        <v>2051</v>
      </c>
      <c r="AK4" s="581">
        <v>2052</v>
      </c>
      <c r="AL4" s="581">
        <v>2053</v>
      </c>
      <c r="AM4" s="581">
        <v>2054</v>
      </c>
      <c r="AN4" s="581">
        <v>2055</v>
      </c>
      <c r="AO4" s="581">
        <v>2056</v>
      </c>
      <c r="AP4" s="581">
        <v>2057</v>
      </c>
      <c r="AQ4" s="581">
        <v>2058</v>
      </c>
      <c r="AR4" s="581">
        <v>2059</v>
      </c>
      <c r="AS4" s="581">
        <v>2060</v>
      </c>
      <c r="AT4" s="581">
        <v>2061</v>
      </c>
      <c r="AU4" s="581">
        <v>2062</v>
      </c>
      <c r="AV4" s="581">
        <v>2063</v>
      </c>
      <c r="AW4" s="581">
        <v>2064</v>
      </c>
      <c r="AX4" s="581">
        <v>2065</v>
      </c>
      <c r="AY4" s="581">
        <v>2066</v>
      </c>
      <c r="AZ4" s="581">
        <v>2067</v>
      </c>
      <c r="BA4" s="581">
        <v>2068</v>
      </c>
      <c r="BB4" s="581">
        <v>2069</v>
      </c>
      <c r="BC4" s="582">
        <v>2070</v>
      </c>
    </row>
    <row r="5" spans="1:56" s="343" customFormat="1" x14ac:dyDescent="0.25">
      <c r="B5" s="883" t="s">
        <v>351</v>
      </c>
      <c r="C5" s="707" t="s">
        <v>10</v>
      </c>
      <c r="D5" s="708">
        <v>2.2101345994494554E-2</v>
      </c>
      <c r="E5" s="708">
        <v>2.3562647862138252E-2</v>
      </c>
      <c r="F5" s="708">
        <v>2.209051662079543E-2</v>
      </c>
      <c r="G5" s="708">
        <v>2.1777801461673098E-2</v>
      </c>
      <c r="H5" s="708">
        <v>2.1120293477165011E-2</v>
      </c>
      <c r="I5" s="708">
        <v>2.1352060022967669E-2</v>
      </c>
      <c r="J5" s="708">
        <v>2.1190544441693285E-2</v>
      </c>
      <c r="K5" s="708">
        <v>2.0893379706533474E-2</v>
      </c>
      <c r="L5" s="708">
        <v>2.0404816657426866E-2</v>
      </c>
      <c r="M5" s="708">
        <v>2.0032176349782094E-2</v>
      </c>
      <c r="N5" s="708">
        <v>1.9686244573243104E-2</v>
      </c>
      <c r="O5" s="708">
        <v>1.9325083250681791E-2</v>
      </c>
      <c r="P5" s="708">
        <v>1.8954607063329045E-2</v>
      </c>
      <c r="Q5" s="708">
        <v>1.8601706244191277E-2</v>
      </c>
      <c r="R5" s="708">
        <v>1.8337510692711504E-2</v>
      </c>
      <c r="S5" s="708">
        <v>1.8061254320444704E-2</v>
      </c>
      <c r="T5" s="708">
        <v>1.7800602390482881E-2</v>
      </c>
      <c r="U5" s="708">
        <v>1.75708753661044E-2</v>
      </c>
      <c r="V5" s="708">
        <v>1.7353241381428092E-2</v>
      </c>
      <c r="W5" s="708">
        <v>1.7088473182327042E-2</v>
      </c>
      <c r="X5" s="708">
        <v>1.6813957380698501E-2</v>
      </c>
      <c r="Y5" s="708">
        <v>1.6558466112348548E-2</v>
      </c>
      <c r="Z5" s="708">
        <v>1.6308017326516013E-2</v>
      </c>
      <c r="AA5" s="708">
        <v>1.6059702408096847E-2</v>
      </c>
      <c r="AB5" s="708">
        <v>1.5801084355162927E-2</v>
      </c>
      <c r="AC5" s="708">
        <v>1.5559327886869064E-2</v>
      </c>
      <c r="AD5" s="708">
        <v>1.5321651181688484E-2</v>
      </c>
      <c r="AE5" s="708">
        <v>1.5069292579568832E-2</v>
      </c>
      <c r="AF5" s="708">
        <v>1.482893921808019E-2</v>
      </c>
      <c r="AG5" s="708">
        <v>1.4589154884442413E-2</v>
      </c>
      <c r="AH5" s="708">
        <v>1.4332352195221887E-2</v>
      </c>
      <c r="AI5" s="708">
        <v>1.4071358472626855E-2</v>
      </c>
      <c r="AJ5" s="708">
        <v>1.3826147051180295E-2</v>
      </c>
      <c r="AK5" s="708">
        <v>1.3598093318958459E-2</v>
      </c>
      <c r="AL5" s="708">
        <v>1.3388171433679735E-2</v>
      </c>
      <c r="AM5" s="708">
        <v>1.316993797184752E-2</v>
      </c>
      <c r="AN5" s="708">
        <v>1.2948669000028496E-2</v>
      </c>
      <c r="AO5" s="708">
        <v>1.2760846542464758E-2</v>
      </c>
      <c r="AP5" s="708">
        <v>1.2588926551698649E-2</v>
      </c>
      <c r="AQ5" s="708">
        <v>1.2424063957839543E-2</v>
      </c>
      <c r="AR5" s="708">
        <v>1.2287075429828785E-2</v>
      </c>
      <c r="AS5" s="708">
        <v>1.2144721287041216E-2</v>
      </c>
      <c r="AT5" s="708">
        <v>1.2033822677160555E-2</v>
      </c>
      <c r="AU5" s="708">
        <v>1.1945069916207562E-2</v>
      </c>
      <c r="AV5" s="708">
        <v>1.1857231857690347E-2</v>
      </c>
      <c r="AW5" s="708">
        <v>1.1783599421678123E-2</v>
      </c>
      <c r="AX5" s="708">
        <v>1.1733102988703649E-2</v>
      </c>
      <c r="AY5" s="708">
        <v>1.1653161734089396E-2</v>
      </c>
      <c r="AZ5" s="708">
        <v>1.160071666135642E-2</v>
      </c>
      <c r="BA5" s="708">
        <v>1.155704372524474E-2</v>
      </c>
      <c r="BB5" s="708">
        <v>1.1535045645097242E-2</v>
      </c>
      <c r="BC5" s="709">
        <v>1.1527021074764637E-2</v>
      </c>
      <c r="BD5" s="344"/>
    </row>
    <row r="6" spans="1:56" s="343" customFormat="1" x14ac:dyDescent="0.25">
      <c r="B6" s="883"/>
      <c r="C6" s="710" t="s">
        <v>9</v>
      </c>
      <c r="D6" s="711">
        <v>2.2101345994494554E-2</v>
      </c>
      <c r="E6" s="711">
        <v>2.3562647862138252E-2</v>
      </c>
      <c r="F6" s="711">
        <v>2.209051662079543E-2</v>
      </c>
      <c r="G6" s="711">
        <v>2.1777801461673098E-2</v>
      </c>
      <c r="H6" s="711">
        <v>2.1120293477165011E-2</v>
      </c>
      <c r="I6" s="711">
        <v>2.1352060022967669E-2</v>
      </c>
      <c r="J6" s="711">
        <v>2.1190544441693285E-2</v>
      </c>
      <c r="K6" s="711">
        <v>2.0893379706533474E-2</v>
      </c>
      <c r="L6" s="711">
        <v>2.0404816657426866E-2</v>
      </c>
      <c r="M6" s="711">
        <v>2.0020545314986607E-2</v>
      </c>
      <c r="N6" s="711">
        <v>1.9651825537616643E-2</v>
      </c>
      <c r="O6" s="711">
        <v>1.9258027861255411E-2</v>
      </c>
      <c r="P6" s="711">
        <v>1.8845709974240319E-2</v>
      </c>
      <c r="Q6" s="711">
        <v>1.8441377669872357E-2</v>
      </c>
      <c r="R6" s="711">
        <v>1.8127355619029915E-2</v>
      </c>
      <c r="S6" s="711">
        <v>1.7803953920456139E-2</v>
      </c>
      <c r="T6" s="711">
        <v>1.7497045164689255E-2</v>
      </c>
      <c r="U6" s="711">
        <v>1.7223849331167093E-2</v>
      </c>
      <c r="V6" s="711">
        <v>1.6964548194212462E-2</v>
      </c>
      <c r="W6" s="711">
        <v>1.6662264416827048E-2</v>
      </c>
      <c r="X6" s="711">
        <v>1.6353281170356612E-2</v>
      </c>
      <c r="Y6" s="711">
        <v>1.606573240404098E-2</v>
      </c>
      <c r="Z6" s="711">
        <v>1.5785881847632521E-2</v>
      </c>
      <c r="AA6" s="711">
        <v>1.5510214290483961E-2</v>
      </c>
      <c r="AB6" s="711">
        <v>1.5227448776775735E-2</v>
      </c>
      <c r="AC6" s="711">
        <v>1.4962793310622374E-2</v>
      </c>
      <c r="AD6" s="711">
        <v>1.4704242771536995E-2</v>
      </c>
      <c r="AE6" s="711">
        <v>1.4434481835909584E-2</v>
      </c>
      <c r="AF6" s="711">
        <v>1.4178405142457761E-2</v>
      </c>
      <c r="AG6" s="711">
        <v>1.3925113075575656E-2</v>
      </c>
      <c r="AH6" s="711">
        <v>1.3657452506803443E-2</v>
      </c>
      <c r="AI6" s="711">
        <v>1.338772365769712E-2</v>
      </c>
      <c r="AJ6" s="711">
        <v>1.313437559829477E-2</v>
      </c>
      <c r="AK6" s="711">
        <v>1.2899385049886551E-2</v>
      </c>
      <c r="AL6" s="711">
        <v>1.2683412425892304E-2</v>
      </c>
      <c r="AM6" s="711">
        <v>1.246258308108231E-2</v>
      </c>
      <c r="AN6" s="711">
        <v>1.224151095300703E-2</v>
      </c>
      <c r="AO6" s="711">
        <v>1.2054329840207078E-2</v>
      </c>
      <c r="AP6" s="711">
        <v>1.1884213644768025E-2</v>
      </c>
      <c r="AQ6" s="711">
        <v>1.1721218349327281E-2</v>
      </c>
      <c r="AR6" s="711">
        <v>1.1586492594844153E-2</v>
      </c>
      <c r="AS6" s="711">
        <v>1.1447952396079411E-2</v>
      </c>
      <c r="AT6" s="711">
        <v>1.1340559467414142E-2</v>
      </c>
      <c r="AU6" s="711">
        <v>1.1255314894436085E-2</v>
      </c>
      <c r="AV6" s="711">
        <v>1.1170870274882498E-2</v>
      </c>
      <c r="AW6" s="711">
        <v>1.110181883464466E-2</v>
      </c>
      <c r="AX6" s="711">
        <v>1.105585415883936E-2</v>
      </c>
      <c r="AY6" s="711">
        <v>1.0982741494487835E-2</v>
      </c>
      <c r="AZ6" s="711">
        <v>1.0935781234251112E-2</v>
      </c>
      <c r="BA6" s="711">
        <v>1.0897360234289102E-2</v>
      </c>
      <c r="BB6" s="711">
        <v>1.0880318676823467E-2</v>
      </c>
      <c r="BC6" s="712">
        <v>1.0878208303414551E-2</v>
      </c>
    </row>
    <row r="7" spans="1:56" s="343" customFormat="1" x14ac:dyDescent="0.25">
      <c r="B7" s="883"/>
      <c r="C7" s="710" t="s">
        <v>8</v>
      </c>
      <c r="D7" s="711">
        <v>2.2101345994494554E-2</v>
      </c>
      <c r="E7" s="711">
        <v>2.3562647862138252E-2</v>
      </c>
      <c r="F7" s="711">
        <v>2.209051662079543E-2</v>
      </c>
      <c r="G7" s="711">
        <v>2.1777801461673098E-2</v>
      </c>
      <c r="H7" s="711">
        <v>2.1120293477165011E-2</v>
      </c>
      <c r="I7" s="711">
        <v>2.1352060022967669E-2</v>
      </c>
      <c r="J7" s="711">
        <v>2.1190544441693285E-2</v>
      </c>
      <c r="K7" s="711">
        <v>2.0893379706533474E-2</v>
      </c>
      <c r="L7" s="711">
        <v>2.0404816657426866E-2</v>
      </c>
      <c r="M7" s="711">
        <v>2.0014298920812582E-2</v>
      </c>
      <c r="N7" s="711">
        <v>1.9626774305597214E-2</v>
      </c>
      <c r="O7" s="711">
        <v>1.9203782783386684E-2</v>
      </c>
      <c r="P7" s="711">
        <v>1.8754908759017714E-2</v>
      </c>
      <c r="Q7" s="711">
        <v>1.8305053746225625E-2</v>
      </c>
      <c r="R7" s="711">
        <v>1.7949668770159265E-2</v>
      </c>
      <c r="S7" s="711">
        <v>1.7588600814507419E-2</v>
      </c>
      <c r="T7" s="711">
        <v>1.7244585475773892E-2</v>
      </c>
      <c r="U7" s="711">
        <v>1.6937800818460472E-2</v>
      </c>
      <c r="V7" s="711">
        <v>1.6647035883963875E-2</v>
      </c>
      <c r="W7" s="711">
        <v>1.6316599249851915E-2</v>
      </c>
      <c r="X7" s="711">
        <v>1.5983812555118621E-2</v>
      </c>
      <c r="Y7" s="711">
        <v>1.5672807947282725E-2</v>
      </c>
      <c r="Z7" s="711">
        <v>1.5373198075946956E-2</v>
      </c>
      <c r="AA7" s="711">
        <v>1.5079109501045414E-2</v>
      </c>
      <c r="AB7" s="711">
        <v>1.4780689268617619E-2</v>
      </c>
      <c r="AC7" s="711">
        <v>1.450162634079589E-2</v>
      </c>
      <c r="AD7" s="711">
        <v>1.4230400423690474E-2</v>
      </c>
      <c r="AE7" s="711">
        <v>1.3949527643686208E-2</v>
      </c>
      <c r="AF7" s="711">
        <v>1.3683961584921432E-2</v>
      </c>
      <c r="AG7" s="711">
        <v>1.3423080499467954E-2</v>
      </c>
      <c r="AH7" s="711">
        <v>1.3149979415060348E-2</v>
      </c>
      <c r="AI7" s="711">
        <v>1.2875850286212822E-2</v>
      </c>
      <c r="AJ7" s="711">
        <v>1.2618191333424195E-2</v>
      </c>
      <c r="AK7" s="711">
        <v>1.2379874552553377E-2</v>
      </c>
      <c r="AL7" s="711">
        <v>1.2161221075382063E-2</v>
      </c>
      <c r="AM7" s="711">
        <v>1.1940064767588607E-2</v>
      </c>
      <c r="AN7" s="711">
        <v>1.1721123989320067E-2</v>
      </c>
      <c r="AO7" s="711">
        <v>1.1535629565505693E-2</v>
      </c>
      <c r="AP7" s="711">
        <v>1.1367551943383592E-2</v>
      </c>
      <c r="AQ7" s="711">
        <v>1.1206414054729554E-2</v>
      </c>
      <c r="AR7" s="711">
        <v>1.1073412510050971E-2</v>
      </c>
      <c r="AS7" s="711">
        <v>1.0936766752976692E-2</v>
      </c>
      <c r="AT7" s="711">
        <v>1.0831740321532382E-2</v>
      </c>
      <c r="AU7" s="711">
        <v>1.0747706280001832E-2</v>
      </c>
      <c r="AV7" s="711">
        <v>1.0664443816130872E-2</v>
      </c>
      <c r="AW7" s="711">
        <v>1.0597412388493576E-2</v>
      </c>
      <c r="AX7" s="711">
        <v>1.0553567869477221E-2</v>
      </c>
      <c r="AY7" s="711">
        <v>1.0483736350090636E-2</v>
      </c>
      <c r="AZ7" s="711">
        <v>1.0439459895015261E-2</v>
      </c>
      <c r="BA7" s="711">
        <v>1.0403445233141814E-2</v>
      </c>
      <c r="BB7" s="711">
        <v>1.0388635832140801E-2</v>
      </c>
      <c r="BC7" s="712">
        <v>1.0388212781136937E-2</v>
      </c>
    </row>
    <row r="8" spans="1:56" s="343" customFormat="1" ht="15.75" thickBot="1" x14ac:dyDescent="0.3">
      <c r="B8" s="884"/>
      <c r="C8" s="713" t="s">
        <v>4</v>
      </c>
      <c r="D8" s="714">
        <v>2.2101345994494554E-2</v>
      </c>
      <c r="E8" s="714">
        <v>2.3562647862138252E-2</v>
      </c>
      <c r="F8" s="714">
        <v>2.209051662079543E-2</v>
      </c>
      <c r="G8" s="714">
        <v>2.1777801461673098E-2</v>
      </c>
      <c r="H8" s="714">
        <v>2.1120293477165011E-2</v>
      </c>
      <c r="I8" s="714">
        <v>2.1352060022967669E-2</v>
      </c>
      <c r="J8" s="714">
        <v>2.1190544441693285E-2</v>
      </c>
      <c r="K8" s="714">
        <v>2.0893379706533474E-2</v>
      </c>
      <c r="L8" s="714">
        <v>2.0404816657426866E-2</v>
      </c>
      <c r="M8" s="714">
        <v>2.0009311735408809E-2</v>
      </c>
      <c r="N8" s="714">
        <v>1.9601374433164266E-2</v>
      </c>
      <c r="O8" s="714">
        <v>1.9149037424760117E-2</v>
      </c>
      <c r="P8" s="714">
        <v>1.8663669240645629E-2</v>
      </c>
      <c r="Q8" s="714">
        <v>1.8170259184588502E-2</v>
      </c>
      <c r="R8" s="714">
        <v>1.7774880813921982E-2</v>
      </c>
      <c r="S8" s="714">
        <v>1.7375887210300981E-2</v>
      </c>
      <c r="T8" s="714">
        <v>1.6997654827406825E-2</v>
      </c>
      <c r="U8" s="714">
        <v>1.6658388617592265E-2</v>
      </c>
      <c r="V8" s="714">
        <v>1.6337989280541063E-2</v>
      </c>
      <c r="W8" s="714">
        <v>1.5980680449043255E-2</v>
      </c>
      <c r="X8" s="714">
        <v>1.5624853711957935E-2</v>
      </c>
      <c r="Y8" s="714">
        <v>1.5294100807027167E-2</v>
      </c>
      <c r="Z8" s="714">
        <v>1.4975660521052385E-2</v>
      </c>
      <c r="AA8" s="714">
        <v>1.4665323180998294E-2</v>
      </c>
      <c r="AB8" s="714">
        <v>1.4352719683613705E-2</v>
      </c>
      <c r="AC8" s="714">
        <v>1.406068514995182E-2</v>
      </c>
      <c r="AD8" s="714">
        <v>1.3777946862472558E-2</v>
      </c>
      <c r="AE8" s="714">
        <v>1.3487899614483658E-2</v>
      </c>
      <c r="AF8" s="714">
        <v>1.3214659335700808E-2</v>
      </c>
      <c r="AG8" s="714">
        <v>1.2947926105546738E-2</v>
      </c>
      <c r="AH8" s="714">
        <v>1.2670837252810305E-2</v>
      </c>
      <c r="AI8" s="714">
        <v>1.2393039953192521E-2</v>
      </c>
      <c r="AJ8" s="714">
        <v>1.2132889012223553E-2</v>
      </c>
      <c r="AK8" s="714">
        <v>1.1892115494397455E-2</v>
      </c>
      <c r="AL8" s="714">
        <v>1.1672456734021279E-2</v>
      </c>
      <c r="AM8" s="714">
        <v>1.1451967818211516E-2</v>
      </c>
      <c r="AN8" s="714">
        <v>1.1235522346713375E-2</v>
      </c>
      <c r="AO8" s="714">
        <v>1.1052487444970132E-2</v>
      </c>
      <c r="AP8" s="714">
        <v>1.0887487070178949E-2</v>
      </c>
      <c r="AQ8" s="714">
        <v>1.0729061508719155E-2</v>
      </c>
      <c r="AR8" s="714">
        <v>1.0597760892814391E-2</v>
      </c>
      <c r="AS8" s="714">
        <v>1.0464586520642097E-2</v>
      </c>
      <c r="AT8" s="714">
        <v>1.0362214089818543E-2</v>
      </c>
      <c r="AU8" s="714">
        <v>1.02802759413111E-2</v>
      </c>
      <c r="AV8" s="714">
        <v>1.0198895592592419E-2</v>
      </c>
      <c r="AW8" s="714">
        <v>1.0134377301701804E-2</v>
      </c>
      <c r="AX8" s="714">
        <v>1.0093034807349612E-2</v>
      </c>
      <c r="AY8" s="714">
        <v>1.0027116593385966E-2</v>
      </c>
      <c r="AZ8" s="714">
        <v>9.9861450883182712E-3</v>
      </c>
      <c r="BA8" s="714">
        <v>9.9529198836682247E-3</v>
      </c>
      <c r="BB8" s="714">
        <v>9.9410266241960615E-3</v>
      </c>
      <c r="BC8" s="715">
        <v>9.9430313697633881E-3</v>
      </c>
    </row>
    <row r="9" spans="1:56" s="343" customFormat="1" x14ac:dyDescent="0.25">
      <c r="B9" s="885" t="s">
        <v>36</v>
      </c>
      <c r="C9" s="716" t="s">
        <v>10</v>
      </c>
      <c r="D9" s="717">
        <v>8.5726846300410043E-3</v>
      </c>
      <c r="E9" s="717">
        <v>9.4119059949254302E-3</v>
      </c>
      <c r="F9" s="717">
        <v>9.0352206297105095E-3</v>
      </c>
      <c r="G9" s="717">
        <v>9.1540742065869627E-3</v>
      </c>
      <c r="H9" s="717">
        <v>9.198071273415093E-3</v>
      </c>
      <c r="I9" s="717">
        <v>9.6014895368014361E-3</v>
      </c>
      <c r="J9" s="717">
        <v>9.8592831168444871E-3</v>
      </c>
      <c r="K9" s="717">
        <v>1.0072744752535832E-2</v>
      </c>
      <c r="L9" s="717">
        <v>1.027419911103869E-2</v>
      </c>
      <c r="M9" s="717">
        <v>1.0310929848832265E-2</v>
      </c>
      <c r="N9" s="717">
        <v>1.035999793354744E-2</v>
      </c>
      <c r="O9" s="717">
        <v>1.0411586138957306E-2</v>
      </c>
      <c r="P9" s="717">
        <v>1.0468993349273883E-2</v>
      </c>
      <c r="Q9" s="717">
        <v>1.05195499954956E-2</v>
      </c>
      <c r="R9" s="717">
        <v>1.0611017400273303E-2</v>
      </c>
      <c r="S9" s="717">
        <v>1.0685550137304361E-2</v>
      </c>
      <c r="T9" s="717">
        <v>1.074605287054186E-2</v>
      </c>
      <c r="U9" s="717">
        <v>1.079276359298785E-2</v>
      </c>
      <c r="V9" s="717">
        <v>1.0841156416101484E-2</v>
      </c>
      <c r="W9" s="717">
        <v>1.0881963268907266E-2</v>
      </c>
      <c r="X9" s="717">
        <v>1.091692128825409E-2</v>
      </c>
      <c r="Y9" s="717">
        <v>1.0957325850361783E-2</v>
      </c>
      <c r="Z9" s="717">
        <v>1.1001442459604943E-2</v>
      </c>
      <c r="AA9" s="717">
        <v>1.1033325859627107E-2</v>
      </c>
      <c r="AB9" s="717">
        <v>1.1061310085036084E-2</v>
      </c>
      <c r="AC9" s="717">
        <v>1.1079038738359824E-2</v>
      </c>
      <c r="AD9" s="717">
        <v>1.1090483379136394E-2</v>
      </c>
      <c r="AE9" s="717">
        <v>1.1111235485758465E-2</v>
      </c>
      <c r="AF9" s="717">
        <v>1.1130129697699538E-2</v>
      </c>
      <c r="AG9" s="717">
        <v>1.1148338401926033E-2</v>
      </c>
      <c r="AH9" s="717">
        <v>1.115999196571033E-2</v>
      </c>
      <c r="AI9" s="717">
        <v>1.116870686518124E-2</v>
      </c>
      <c r="AJ9" s="717">
        <v>1.1171337026369852E-2</v>
      </c>
      <c r="AK9" s="717">
        <v>1.1165276871470557E-2</v>
      </c>
      <c r="AL9" s="717">
        <v>1.1153037821040299E-2</v>
      </c>
      <c r="AM9" s="717">
        <v>1.1132195717712488E-2</v>
      </c>
      <c r="AN9" s="717">
        <v>1.1100854573179653E-2</v>
      </c>
      <c r="AO9" s="717">
        <v>1.1063734158752354E-2</v>
      </c>
      <c r="AP9" s="717">
        <v>1.1023810558565075E-2</v>
      </c>
      <c r="AQ9" s="717">
        <v>1.0979892240096101E-2</v>
      </c>
      <c r="AR9" s="717">
        <v>1.093489299852664E-2</v>
      </c>
      <c r="AS9" s="717">
        <v>1.0893759674285951E-2</v>
      </c>
      <c r="AT9" s="717">
        <v>1.0855012069438666E-2</v>
      </c>
      <c r="AU9" s="717">
        <v>1.0805591381448121E-2</v>
      </c>
      <c r="AV9" s="717">
        <v>1.0746738091699716E-2</v>
      </c>
      <c r="AW9" s="717">
        <v>1.0693697660315148E-2</v>
      </c>
      <c r="AX9" s="717">
        <v>1.065560552525158E-2</v>
      </c>
      <c r="AY9" s="717">
        <v>1.062984853345599E-2</v>
      </c>
      <c r="AZ9" s="717">
        <v>1.0607736151950382E-2</v>
      </c>
      <c r="BA9" s="717">
        <v>1.0591358156166729E-2</v>
      </c>
      <c r="BB9" s="717">
        <v>1.0582904230785124E-2</v>
      </c>
      <c r="BC9" s="718">
        <v>1.0573962996134769E-2</v>
      </c>
      <c r="BD9" s="344"/>
    </row>
    <row r="10" spans="1:56" s="343" customFormat="1" x14ac:dyDescent="0.25">
      <c r="B10" s="886"/>
      <c r="C10" s="710" t="s">
        <v>9</v>
      </c>
      <c r="D10" s="711">
        <v>8.5726846300410043E-3</v>
      </c>
      <c r="E10" s="711">
        <v>9.4119059949254302E-3</v>
      </c>
      <c r="F10" s="711">
        <v>9.0352206297105095E-3</v>
      </c>
      <c r="G10" s="711">
        <v>9.1540742065869627E-3</v>
      </c>
      <c r="H10" s="711">
        <v>9.198071273415093E-3</v>
      </c>
      <c r="I10" s="711">
        <v>9.6014895368014361E-3</v>
      </c>
      <c r="J10" s="711">
        <v>9.8592831168444871E-3</v>
      </c>
      <c r="K10" s="711">
        <v>1.0072744752535832E-2</v>
      </c>
      <c r="L10" s="711">
        <v>1.027419911103869E-2</v>
      </c>
      <c r="M10" s="711">
        <v>1.0304974317969154E-2</v>
      </c>
      <c r="N10" s="711">
        <v>1.0342058016134749E-2</v>
      </c>
      <c r="O10" s="711">
        <v>1.0375639553554049E-2</v>
      </c>
      <c r="P10" s="711">
        <v>1.0408759954102401E-2</v>
      </c>
      <c r="Q10" s="711">
        <v>1.0428651121114185E-2</v>
      </c>
      <c r="R10" s="711">
        <v>1.0488928636922483E-2</v>
      </c>
      <c r="S10" s="711">
        <v>1.0532380115377531E-2</v>
      </c>
      <c r="T10" s="711">
        <v>1.0562112245746741E-2</v>
      </c>
      <c r="U10" s="711">
        <v>1.0578654128101659E-2</v>
      </c>
      <c r="V10" s="711">
        <v>1.0597500233855459E-2</v>
      </c>
      <c r="W10" s="711">
        <v>1.0609697501816253E-2</v>
      </c>
      <c r="X10" s="711">
        <v>1.0617082291754973E-2</v>
      </c>
      <c r="Y10" s="711">
        <v>1.0630846135567648E-2</v>
      </c>
      <c r="Z10" s="711">
        <v>1.0649241781909185E-2</v>
      </c>
      <c r="AA10" s="711">
        <v>1.0656770113705508E-2</v>
      </c>
      <c r="AB10" s="711">
        <v>1.0661514029726553E-2</v>
      </c>
      <c r="AC10" s="711">
        <v>1.0657437134877927E-2</v>
      </c>
      <c r="AD10" s="711">
        <v>1.0648408412582345E-2</v>
      </c>
      <c r="AE10" s="711">
        <v>1.0649341248516631E-2</v>
      </c>
      <c r="AF10" s="711">
        <v>1.0649701286917609E-2</v>
      </c>
      <c r="AG10" s="711">
        <v>1.065078748131335E-2</v>
      </c>
      <c r="AH10" s="711">
        <v>1.0646610104592792E-2</v>
      </c>
      <c r="AI10" s="711">
        <v>1.0640434906039054E-2</v>
      </c>
      <c r="AJ10" s="711">
        <v>1.0629463977836894E-2</v>
      </c>
      <c r="AK10" s="711">
        <v>1.0611120808726183E-2</v>
      </c>
      <c r="AL10" s="711">
        <v>1.0587720891739207E-2</v>
      </c>
      <c r="AM10" s="711">
        <v>1.0556800134533428E-2</v>
      </c>
      <c r="AN10" s="711">
        <v>1.0516770921112814E-2</v>
      </c>
      <c r="AO10" s="711">
        <v>1.0472011060600112E-2</v>
      </c>
      <c r="AP10" s="711">
        <v>1.042550644183678E-2</v>
      </c>
      <c r="AQ10" s="711">
        <v>1.0376113376396885E-2</v>
      </c>
      <c r="AR10" s="711">
        <v>1.0326413218964312E-2</v>
      </c>
      <c r="AS10" s="711">
        <v>1.0281251088977249E-2</v>
      </c>
      <c r="AT10" s="711">
        <v>1.0239140515377764E-2</v>
      </c>
      <c r="AU10" s="711">
        <v>1.0187002626341075E-2</v>
      </c>
      <c r="AV10" s="711">
        <v>1.0126315036573925E-2</v>
      </c>
      <c r="AW10" s="711">
        <v>1.0071867558124604E-2</v>
      </c>
      <c r="AX10" s="711">
        <v>1.0032660768374205E-2</v>
      </c>
      <c r="AY10" s="711">
        <v>1.0005865640358786E-2</v>
      </c>
      <c r="AZ10" s="711">
        <v>9.9832603751249492E-3</v>
      </c>
      <c r="BA10" s="711">
        <v>9.9665748547198112E-3</v>
      </c>
      <c r="BB10" s="711">
        <v>9.9579812952069781E-3</v>
      </c>
      <c r="BC10" s="712">
        <v>9.9476702844996639E-3</v>
      </c>
    </row>
    <row r="11" spans="1:56" s="343" customFormat="1" x14ac:dyDescent="0.25">
      <c r="B11" s="886"/>
      <c r="C11" s="710" t="s">
        <v>8</v>
      </c>
      <c r="D11" s="711">
        <v>8.5726846300410043E-3</v>
      </c>
      <c r="E11" s="711">
        <v>9.4119059949254302E-3</v>
      </c>
      <c r="F11" s="711">
        <v>9.0352206297105095E-3</v>
      </c>
      <c r="G11" s="711">
        <v>9.1540742065869627E-3</v>
      </c>
      <c r="H11" s="711">
        <v>9.198071273415093E-3</v>
      </c>
      <c r="I11" s="711">
        <v>9.6014895368014361E-3</v>
      </c>
      <c r="J11" s="711">
        <v>9.8592831168444871E-3</v>
      </c>
      <c r="K11" s="711">
        <v>1.0072744752535832E-2</v>
      </c>
      <c r="L11" s="711">
        <v>1.027419911103869E-2</v>
      </c>
      <c r="M11" s="711">
        <v>1.0303250327594203E-2</v>
      </c>
      <c r="N11" s="711">
        <v>1.0330416821314177E-2</v>
      </c>
      <c r="O11" s="711">
        <v>1.0348509129089628E-2</v>
      </c>
      <c r="P11" s="711">
        <v>1.0360695490451224E-2</v>
      </c>
      <c r="Q11" s="711">
        <v>1.0354323343123036E-2</v>
      </c>
      <c r="R11" s="711">
        <v>1.0388910369558238E-2</v>
      </c>
      <c r="S11" s="711">
        <v>1.0407667459096985E-2</v>
      </c>
      <c r="T11" s="711">
        <v>1.0413721560272458E-2</v>
      </c>
      <c r="U11" s="711">
        <v>1.0407594819792032E-2</v>
      </c>
      <c r="V11" s="711">
        <v>1.0405017327307883E-2</v>
      </c>
      <c r="W11" s="711">
        <v>1.039746531715967E-2</v>
      </c>
      <c r="X11" s="711">
        <v>1.038667242219142E-2</v>
      </c>
      <c r="Y11" s="711">
        <v>1.0383500166574931E-2</v>
      </c>
      <c r="Z11" s="711">
        <v>1.0386025957176135E-2</v>
      </c>
      <c r="AA11" s="711">
        <v>1.0378636072760518E-2</v>
      </c>
      <c r="AB11" s="711">
        <v>1.0369640931483241E-2</v>
      </c>
      <c r="AC11" s="711">
        <v>1.0353151691059773E-2</v>
      </c>
      <c r="AD11" s="711">
        <v>1.0332634903853556E-2</v>
      </c>
      <c r="AE11" s="711">
        <v>1.0322277715479949E-2</v>
      </c>
      <c r="AF11" s="711">
        <v>1.0312147742580397E-2</v>
      </c>
      <c r="AG11" s="711">
        <v>1.0303504469918333E-2</v>
      </c>
      <c r="AH11" s="711">
        <v>1.029021141761418E-2</v>
      </c>
      <c r="AI11" s="711">
        <v>1.0275867965321173E-2</v>
      </c>
      <c r="AJ11" s="711">
        <v>1.0257792623440988E-2</v>
      </c>
      <c r="AK11" s="711">
        <v>1.0233245226408607E-2</v>
      </c>
      <c r="AL11" s="711">
        <v>1.0204657920920401E-2</v>
      </c>
      <c r="AM11" s="711">
        <v>1.0169580745536125E-2</v>
      </c>
      <c r="AN11" s="711">
        <v>1.0126231292047346E-2</v>
      </c>
      <c r="AO11" s="711">
        <v>1.0078691299906101E-2</v>
      </c>
      <c r="AP11" s="711">
        <v>1.0029949345352724E-2</v>
      </c>
      <c r="AQ11" s="711">
        <v>9.9791086194826063E-3</v>
      </c>
      <c r="AR11" s="711">
        <v>9.9287960006303293E-3</v>
      </c>
      <c r="AS11" s="711">
        <v>9.8831364860709654E-3</v>
      </c>
      <c r="AT11" s="711">
        <v>9.8406080602067708E-3</v>
      </c>
      <c r="AU11" s="711">
        <v>9.7888760643019459E-3</v>
      </c>
      <c r="AV11" s="711">
        <v>9.7295754041289654E-3</v>
      </c>
      <c r="AW11" s="711">
        <v>9.6767161717258004E-3</v>
      </c>
      <c r="AX11" s="711">
        <v>9.6387688983258155E-3</v>
      </c>
      <c r="AY11" s="711">
        <v>9.6130523270261652E-3</v>
      </c>
      <c r="AZ11" s="711">
        <v>9.5916407351130089E-3</v>
      </c>
      <c r="BA11" s="711">
        <v>9.5760210014011696E-3</v>
      </c>
      <c r="BB11" s="711">
        <v>9.5681650781801048E-3</v>
      </c>
      <c r="BC11" s="712">
        <v>9.558537666544676E-3</v>
      </c>
    </row>
    <row r="12" spans="1:56" s="343" customFormat="1" ht="15.75" thickBot="1" x14ac:dyDescent="0.3">
      <c r="B12" s="887"/>
      <c r="C12" s="713" t="s">
        <v>4</v>
      </c>
      <c r="D12" s="714">
        <v>8.5726846300410043E-3</v>
      </c>
      <c r="E12" s="714">
        <v>9.4119059949254302E-3</v>
      </c>
      <c r="F12" s="714">
        <v>9.0352206297105095E-3</v>
      </c>
      <c r="G12" s="714">
        <v>9.1540742065869627E-3</v>
      </c>
      <c r="H12" s="714">
        <v>9.198071273415093E-3</v>
      </c>
      <c r="I12" s="714">
        <v>9.6014895368014361E-3</v>
      </c>
      <c r="J12" s="714">
        <v>9.8592831168444871E-3</v>
      </c>
      <c r="K12" s="714">
        <v>1.0072744752535832E-2</v>
      </c>
      <c r="L12" s="714">
        <v>1.027419911103869E-2</v>
      </c>
      <c r="M12" s="714">
        <v>1.030096870597943E-2</v>
      </c>
      <c r="N12" s="714">
        <v>1.0317956210959168E-2</v>
      </c>
      <c r="O12" s="714">
        <v>1.0320295922944152E-2</v>
      </c>
      <c r="P12" s="714">
        <v>1.0311328228660845E-2</v>
      </c>
      <c r="Q12" s="714">
        <v>1.0278594570875321E-2</v>
      </c>
      <c r="R12" s="714">
        <v>1.0287409288889991E-2</v>
      </c>
      <c r="S12" s="714">
        <v>1.0281401776058218E-2</v>
      </c>
      <c r="T12" s="714">
        <v>1.0263716565574173E-2</v>
      </c>
      <c r="U12" s="714">
        <v>1.023487442848425E-2</v>
      </c>
      <c r="V12" s="714">
        <v>1.0210771804805297E-2</v>
      </c>
      <c r="W12" s="714">
        <v>1.0183273068524555E-2</v>
      </c>
      <c r="X12" s="714">
        <v>1.0153995987395588E-2</v>
      </c>
      <c r="Y12" s="714">
        <v>1.0133449781950325E-2</v>
      </c>
      <c r="Z12" s="714">
        <v>1.0119546368981066E-2</v>
      </c>
      <c r="AA12" s="714">
        <v>1.0096637354180257E-2</v>
      </c>
      <c r="AB12" s="714">
        <v>1.0073183870774728E-2</v>
      </c>
      <c r="AC12" s="714">
        <v>1.0043448467579645E-2</v>
      </c>
      <c r="AD12" s="714">
        <v>1.0010522103250999E-2</v>
      </c>
      <c r="AE12" s="714">
        <v>9.9879003134932219E-3</v>
      </c>
      <c r="AF12" s="714">
        <v>9.9661893471176925E-3</v>
      </c>
      <c r="AG12" s="714">
        <v>9.9466046693908305E-3</v>
      </c>
      <c r="AH12" s="714">
        <v>9.9229234004198849E-3</v>
      </c>
      <c r="AI12" s="714">
        <v>9.8989887775149821E-3</v>
      </c>
      <c r="AJ12" s="714">
        <v>9.8722100405608526E-3</v>
      </c>
      <c r="AK12" s="714">
        <v>9.8397418887275698E-3</v>
      </c>
      <c r="AL12" s="714">
        <v>9.80409146116323E-3</v>
      </c>
      <c r="AM12" s="714">
        <v>9.7628431124567646E-3</v>
      </c>
      <c r="AN12" s="714">
        <v>9.7140788845997625E-3</v>
      </c>
      <c r="AO12" s="714">
        <v>9.6615915328495724E-3</v>
      </c>
      <c r="AP12" s="714">
        <v>9.6083543612534433E-3</v>
      </c>
      <c r="AQ12" s="714">
        <v>9.5536906480056596E-3</v>
      </c>
      <c r="AR12" s="714">
        <v>9.5002233282908653E-3</v>
      </c>
      <c r="AS12" s="714">
        <v>9.4514499171927304E-3</v>
      </c>
      <c r="AT12" s="714">
        <v>9.4058377100070395E-3</v>
      </c>
      <c r="AU12" s="714">
        <v>9.3518010226234221E-3</v>
      </c>
      <c r="AV12" s="714">
        <v>9.2910833417306753E-3</v>
      </c>
      <c r="AW12" s="714">
        <v>9.236902172059731E-3</v>
      </c>
      <c r="AX12" s="714">
        <v>9.1971941849096506E-3</v>
      </c>
      <c r="AY12" s="714">
        <v>9.1694157228688275E-3</v>
      </c>
      <c r="AZ12" s="714">
        <v>9.1459755483775714E-3</v>
      </c>
      <c r="BA12" s="714">
        <v>9.1281387623652881E-3</v>
      </c>
      <c r="BB12" s="714">
        <v>9.1176913385006362E-3</v>
      </c>
      <c r="BC12" s="715">
        <v>9.1054776195022037E-3</v>
      </c>
    </row>
    <row r="13" spans="1:56" x14ac:dyDescent="0.25">
      <c r="B13" s="336"/>
      <c r="C13" s="337"/>
      <c r="D13" s="337"/>
      <c r="E13" s="337"/>
      <c r="F13" s="337"/>
      <c r="G13" s="337"/>
      <c r="H13" s="337"/>
      <c r="I13" s="337"/>
      <c r="J13" s="337"/>
      <c r="K13" s="337"/>
      <c r="L13" s="337"/>
      <c r="M13" s="337"/>
      <c r="N13" s="337"/>
      <c r="O13" s="337"/>
      <c r="P13" s="337"/>
      <c r="Q13" s="337"/>
      <c r="R13" s="337"/>
      <c r="S13" s="337"/>
      <c r="T13" s="337"/>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c r="BB13" s="337"/>
    </row>
    <row r="14" spans="1:56" ht="20.25" customHeight="1" x14ac:dyDescent="0.25">
      <c r="B14" s="880" t="s">
        <v>350</v>
      </c>
      <c r="C14" s="880"/>
      <c r="D14" s="880"/>
      <c r="E14" s="880"/>
      <c r="F14" s="880"/>
      <c r="G14" s="880"/>
      <c r="H14" s="88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578"/>
    </row>
    <row r="15" spans="1:56" ht="18" customHeight="1" x14ac:dyDescent="0.25">
      <c r="B15" s="880" t="s">
        <v>347</v>
      </c>
      <c r="C15" s="880"/>
      <c r="D15" s="880"/>
      <c r="E15" s="880"/>
      <c r="F15" s="880"/>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578"/>
      <c r="BC15" s="579"/>
    </row>
    <row r="16" spans="1:56" ht="15" customHeight="1" x14ac:dyDescent="0.25">
      <c r="B16" s="880" t="s">
        <v>179</v>
      </c>
      <c r="C16" s="880"/>
      <c r="D16" s="880"/>
      <c r="E16" s="880"/>
      <c r="F16" s="88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578"/>
      <c r="BC16" s="579"/>
    </row>
    <row r="17" spans="2:55" x14ac:dyDescent="0.25">
      <c r="C17" s="210"/>
      <c r="D17" s="210"/>
      <c r="E17" s="210"/>
      <c r="F17" s="210"/>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578"/>
      <c r="BC17" s="579"/>
    </row>
    <row r="18" spans="2:55" x14ac:dyDescent="0.25">
      <c r="B18" s="336"/>
      <c r="C18" s="337"/>
      <c r="D18" s="337"/>
      <c r="E18" s="337"/>
      <c r="F18" s="337"/>
      <c r="G18" s="337"/>
      <c r="H18" s="337"/>
      <c r="I18" s="337"/>
      <c r="J18" s="337"/>
      <c r="K18" s="337"/>
      <c r="L18" s="337"/>
      <c r="M18" s="337"/>
      <c r="N18" s="337"/>
      <c r="O18" s="337"/>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row>
    <row r="19" spans="2:55" x14ac:dyDescent="0.25">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row>
    <row r="20" spans="2:55" ht="25.5" customHeight="1" x14ac:dyDescent="0.25">
      <c r="C20" s="706"/>
      <c r="D20" s="881" t="s">
        <v>352</v>
      </c>
      <c r="E20" s="881"/>
      <c r="F20" s="881"/>
      <c r="G20" s="881"/>
      <c r="H20" s="881"/>
      <c r="I20" s="881" t="s">
        <v>353</v>
      </c>
      <c r="J20" s="881"/>
      <c r="K20" s="881"/>
      <c r="L20" s="881"/>
      <c r="M20" s="881"/>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row>
    <row r="21" spans="2:55" x14ac:dyDescent="0.25">
      <c r="C21" s="210"/>
      <c r="D21" s="210"/>
      <c r="E21" s="210"/>
      <c r="F21" s="210"/>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c r="BB21" s="210"/>
    </row>
    <row r="22" spans="2:55" x14ac:dyDescent="0.25">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row>
    <row r="23" spans="2:55" s="341" customFormat="1" x14ac:dyDescent="0.25">
      <c r="B23" s="339"/>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row>
    <row r="24" spans="2:55" s="341" customFormat="1" x14ac:dyDescent="0.25">
      <c r="B24" s="339"/>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c r="AT24" s="340"/>
      <c r="AU24" s="340"/>
      <c r="AV24" s="340"/>
      <c r="AW24" s="340"/>
      <c r="AX24" s="340"/>
      <c r="AY24" s="340"/>
      <c r="AZ24" s="340"/>
      <c r="BA24" s="340"/>
      <c r="BB24" s="340"/>
    </row>
    <row r="25" spans="2:55" s="341" customFormat="1" x14ac:dyDescent="0.25">
      <c r="B25" s="339"/>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row>
    <row r="26" spans="2:55" s="341" customFormat="1" x14ac:dyDescent="0.25">
      <c r="B26" s="339"/>
      <c r="C26" s="340"/>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0"/>
      <c r="AO26" s="340"/>
      <c r="AP26" s="340"/>
      <c r="AQ26" s="340"/>
      <c r="AR26" s="340"/>
      <c r="AS26" s="340"/>
      <c r="AT26" s="340"/>
      <c r="AU26" s="340"/>
      <c r="AV26" s="340"/>
      <c r="AW26" s="340"/>
      <c r="AX26" s="340"/>
      <c r="AY26" s="340"/>
      <c r="AZ26" s="340"/>
      <c r="BA26" s="340"/>
      <c r="BB26" s="340"/>
    </row>
    <row r="27" spans="2:55" s="341" customFormat="1" x14ac:dyDescent="0.25">
      <c r="B27" s="339"/>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340"/>
      <c r="AK27" s="340"/>
      <c r="AL27" s="340"/>
      <c r="AM27" s="340"/>
      <c r="AN27" s="340"/>
      <c r="AO27" s="340"/>
      <c r="AP27" s="340"/>
      <c r="AQ27" s="340"/>
      <c r="AR27" s="340"/>
      <c r="AS27" s="340"/>
      <c r="AT27" s="340"/>
      <c r="AU27" s="340"/>
      <c r="AV27" s="340"/>
      <c r="AW27" s="340"/>
      <c r="AX27" s="340"/>
      <c r="AY27" s="340"/>
      <c r="AZ27" s="340"/>
      <c r="BA27" s="340"/>
      <c r="BB27" s="340"/>
    </row>
    <row r="28" spans="2:55" s="341" customFormat="1" x14ac:dyDescent="0.25">
      <c r="B28" s="339"/>
      <c r="C28" s="340"/>
      <c r="D28" s="340"/>
      <c r="E28" s="340"/>
      <c r="F28" s="340"/>
      <c r="G28" s="340"/>
      <c r="H28" s="340"/>
      <c r="I28" s="340"/>
      <c r="J28" s="340"/>
      <c r="K28" s="340"/>
      <c r="L28" s="340"/>
      <c r="M28" s="340"/>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0"/>
      <c r="AO28" s="340"/>
      <c r="AP28" s="340"/>
      <c r="AQ28" s="340"/>
      <c r="AR28" s="340"/>
      <c r="AS28" s="340"/>
      <c r="AT28" s="340"/>
      <c r="AU28" s="340"/>
      <c r="AV28" s="340"/>
      <c r="AW28" s="340"/>
      <c r="AX28" s="340"/>
      <c r="AY28" s="340"/>
      <c r="AZ28" s="340"/>
      <c r="BA28" s="340"/>
      <c r="BB28" s="340"/>
    </row>
    <row r="29" spans="2:55" s="341" customFormat="1" x14ac:dyDescent="0.25">
      <c r="B29" s="339"/>
      <c r="C29" s="340"/>
      <c r="D29" s="340"/>
      <c r="E29" s="340"/>
      <c r="F29" s="340"/>
      <c r="G29" s="340"/>
      <c r="H29" s="340"/>
      <c r="I29" s="340"/>
      <c r="J29" s="340"/>
      <c r="K29" s="340"/>
      <c r="L29" s="340"/>
      <c r="M29" s="340"/>
      <c r="N29" s="340"/>
      <c r="O29" s="340"/>
      <c r="P29" s="340"/>
      <c r="Q29" s="340"/>
      <c r="R29" s="340"/>
      <c r="S29" s="340"/>
      <c r="T29" s="340"/>
      <c r="U29" s="340"/>
      <c r="V29" s="340"/>
      <c r="W29" s="340"/>
      <c r="X29" s="340"/>
      <c r="Y29" s="340"/>
      <c r="Z29" s="340"/>
      <c r="AA29" s="340"/>
      <c r="AB29" s="340"/>
      <c r="AC29" s="340"/>
      <c r="AD29" s="340"/>
      <c r="AE29" s="340"/>
      <c r="AF29" s="340"/>
      <c r="AG29" s="340"/>
      <c r="AH29" s="340"/>
      <c r="AI29" s="340"/>
      <c r="AJ29" s="340"/>
      <c r="AK29" s="340"/>
      <c r="AL29" s="340"/>
      <c r="AM29" s="340"/>
      <c r="AN29" s="340"/>
      <c r="AO29" s="340"/>
      <c r="AP29" s="340"/>
      <c r="AQ29" s="340"/>
      <c r="AR29" s="340"/>
      <c r="AS29" s="340"/>
      <c r="AT29" s="340"/>
      <c r="AU29" s="340"/>
      <c r="AV29" s="340"/>
      <c r="AW29" s="340"/>
      <c r="AX29" s="340"/>
      <c r="AY29" s="340"/>
      <c r="AZ29" s="340"/>
      <c r="BA29" s="340"/>
      <c r="BB29" s="340"/>
    </row>
    <row r="30" spans="2:55" s="341" customFormat="1" x14ac:dyDescent="0.25">
      <c r="B30" s="339"/>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c r="AE30" s="340"/>
      <c r="AF30" s="340"/>
      <c r="AG30" s="340"/>
      <c r="AH30" s="340"/>
      <c r="AI30" s="340"/>
      <c r="AJ30" s="340"/>
      <c r="AK30" s="340"/>
      <c r="AL30" s="340"/>
      <c r="AM30" s="340"/>
      <c r="AN30" s="340"/>
      <c r="AO30" s="340"/>
      <c r="AP30" s="340"/>
      <c r="AQ30" s="340"/>
      <c r="AR30" s="340"/>
      <c r="AS30" s="340"/>
      <c r="AT30" s="340"/>
      <c r="AU30" s="340"/>
      <c r="AV30" s="340"/>
      <c r="AW30" s="340"/>
      <c r="AX30" s="340"/>
      <c r="AY30" s="340"/>
      <c r="AZ30" s="340"/>
      <c r="BA30" s="340"/>
      <c r="BB30" s="340"/>
    </row>
    <row r="31" spans="2:55" s="341" customFormat="1" x14ac:dyDescent="0.25">
      <c r="B31" s="339"/>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340"/>
      <c r="AJ31" s="340"/>
      <c r="AK31" s="340"/>
      <c r="AL31" s="340"/>
      <c r="AM31" s="340"/>
      <c r="AN31" s="340"/>
      <c r="AO31" s="340"/>
      <c r="AP31" s="340"/>
      <c r="AQ31" s="340"/>
      <c r="AR31" s="340"/>
      <c r="AS31" s="340"/>
      <c r="AT31" s="340"/>
      <c r="AU31" s="340"/>
      <c r="AV31" s="340"/>
      <c r="AW31" s="340"/>
      <c r="AX31" s="340"/>
      <c r="AY31" s="340"/>
      <c r="AZ31" s="340"/>
      <c r="BA31" s="340"/>
      <c r="BB31" s="340"/>
    </row>
    <row r="32" spans="2:55" s="341" customFormat="1" x14ac:dyDescent="0.25">
      <c r="B32" s="339"/>
      <c r="C32" s="340"/>
      <c r="D32" s="340"/>
      <c r="E32" s="340"/>
      <c r="F32" s="340"/>
      <c r="G32" s="340"/>
      <c r="H32" s="340"/>
      <c r="I32" s="340"/>
      <c r="J32" s="340"/>
      <c r="K32" s="340"/>
      <c r="L32" s="340"/>
      <c r="M32" s="340"/>
      <c r="N32" s="340"/>
      <c r="O32" s="340"/>
      <c r="P32" s="340"/>
      <c r="Q32" s="340"/>
      <c r="R32" s="340"/>
      <c r="S32" s="340"/>
      <c r="T32" s="340"/>
      <c r="U32" s="340"/>
      <c r="V32" s="340"/>
      <c r="W32" s="340"/>
      <c r="X32" s="340"/>
      <c r="Y32" s="340"/>
      <c r="Z32" s="340"/>
      <c r="AA32" s="340"/>
      <c r="AB32" s="340"/>
      <c r="AC32" s="340"/>
      <c r="AD32" s="340"/>
      <c r="AE32" s="340"/>
      <c r="AF32" s="340"/>
      <c r="AG32" s="340"/>
      <c r="AH32" s="340"/>
      <c r="AI32" s="340"/>
      <c r="AJ32" s="340"/>
      <c r="AK32" s="340"/>
      <c r="AL32" s="340"/>
      <c r="AM32" s="340"/>
      <c r="AN32" s="340"/>
      <c r="AO32" s="340"/>
      <c r="AP32" s="340"/>
      <c r="AQ32" s="340"/>
      <c r="AR32" s="340"/>
      <c r="AS32" s="340"/>
      <c r="AT32" s="340"/>
      <c r="AU32" s="340"/>
      <c r="AV32" s="340"/>
      <c r="AW32" s="340"/>
      <c r="AX32" s="340"/>
      <c r="AY32" s="340"/>
      <c r="AZ32" s="340"/>
      <c r="BA32" s="340"/>
      <c r="BB32" s="340"/>
    </row>
    <row r="33" spans="2:54" x14ac:dyDescent="0.25">
      <c r="B33" s="336"/>
      <c r="C33" s="337"/>
      <c r="D33" s="337"/>
      <c r="E33" s="337"/>
      <c r="F33" s="337"/>
      <c r="G33" s="337"/>
      <c r="H33" s="337"/>
      <c r="I33" s="337"/>
      <c r="J33" s="337"/>
      <c r="K33" s="337"/>
      <c r="L33" s="337"/>
      <c r="M33" s="337"/>
      <c r="N33" s="337"/>
      <c r="O33" s="337"/>
      <c r="P33" s="337"/>
      <c r="Q33" s="337"/>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c r="BB33" s="337"/>
    </row>
    <row r="34" spans="2:54" x14ac:dyDescent="0.25">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row>
    <row r="35" spans="2:54" x14ac:dyDescent="0.25">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row>
    <row r="36" spans="2:54" x14ac:dyDescent="0.25">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row>
    <row r="37" spans="2:54" x14ac:dyDescent="0.25">
      <c r="C37" s="210"/>
      <c r="D37" s="210"/>
      <c r="E37" s="210"/>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row>
    <row r="38" spans="2:54" x14ac:dyDescent="0.25">
      <c r="B38" s="336"/>
    </row>
    <row r="39" spans="2:54" x14ac:dyDescent="0.25">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row>
    <row r="40" spans="2:54" x14ac:dyDescent="0.25">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c r="AT40" s="210"/>
      <c r="AU40" s="210"/>
      <c r="AV40" s="210"/>
      <c r="AW40" s="210"/>
      <c r="AX40" s="210"/>
      <c r="AY40" s="210"/>
      <c r="AZ40" s="210"/>
      <c r="BA40" s="210"/>
      <c r="BB40" s="210"/>
    </row>
    <row r="41" spans="2:54" x14ac:dyDescent="0.25">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row>
    <row r="42" spans="2:54" x14ac:dyDescent="0.25">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10"/>
      <c r="AU42" s="210"/>
      <c r="AV42" s="210"/>
      <c r="AW42" s="210"/>
      <c r="AX42" s="210"/>
      <c r="AY42" s="210"/>
      <c r="AZ42" s="210"/>
      <c r="BA42" s="210"/>
      <c r="BB42" s="210"/>
    </row>
  </sheetData>
  <mergeCells count="7">
    <mergeCell ref="B5:B8"/>
    <mergeCell ref="I20:M20"/>
    <mergeCell ref="B14:H14"/>
    <mergeCell ref="B15:F15"/>
    <mergeCell ref="B16:F16"/>
    <mergeCell ref="B9:B12"/>
    <mergeCell ref="D20:H20"/>
  </mergeCells>
  <hyperlinks>
    <hyperlink ref="A2" location="SOMMAIRE!A1" display="Retour sommair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Y25"/>
  <sheetViews>
    <sheetView topLeftCell="C1" workbookViewId="0">
      <selection activeCell="L10" sqref="L10"/>
    </sheetView>
  </sheetViews>
  <sheetFormatPr baseColWidth="10" defaultRowHeight="15" x14ac:dyDescent="0.25"/>
  <cols>
    <col min="2" max="2" width="69" customWidth="1"/>
    <col min="3" max="51" width="13.5703125" customWidth="1"/>
  </cols>
  <sheetData>
    <row r="1" spans="1:51" ht="15.75" x14ac:dyDescent="0.25">
      <c r="A1" s="208" t="s">
        <v>376</v>
      </c>
    </row>
    <row r="2" spans="1:51" x14ac:dyDescent="0.25">
      <c r="A2" s="640" t="s">
        <v>390</v>
      </c>
    </row>
    <row r="3" spans="1:51" ht="15.75" thickBot="1" x14ac:dyDescent="0.3"/>
    <row r="4" spans="1:51" s="342" customFormat="1" ht="15" customHeight="1" thickBot="1" x14ac:dyDescent="0.3">
      <c r="B4" s="835" t="s">
        <v>173</v>
      </c>
      <c r="C4" s="695">
        <v>2022</v>
      </c>
      <c r="D4" s="681">
        <v>2023</v>
      </c>
      <c r="E4" s="681">
        <v>2024</v>
      </c>
      <c r="F4" s="681">
        <v>2025</v>
      </c>
      <c r="G4" s="681">
        <v>2026</v>
      </c>
      <c r="H4" s="681">
        <v>2027</v>
      </c>
      <c r="I4" s="681">
        <v>2028</v>
      </c>
      <c r="J4" s="681">
        <v>2029</v>
      </c>
      <c r="K4" s="681">
        <v>2030</v>
      </c>
      <c r="L4" s="681">
        <v>2031</v>
      </c>
      <c r="M4" s="681">
        <v>2032</v>
      </c>
      <c r="N4" s="681">
        <v>2033</v>
      </c>
      <c r="O4" s="681">
        <v>2034</v>
      </c>
      <c r="P4" s="681">
        <v>2035</v>
      </c>
      <c r="Q4" s="681">
        <v>2036</v>
      </c>
      <c r="R4" s="681">
        <v>2037</v>
      </c>
      <c r="S4" s="681">
        <v>2038</v>
      </c>
      <c r="T4" s="681">
        <v>2039</v>
      </c>
      <c r="U4" s="681">
        <v>2040</v>
      </c>
      <c r="V4" s="681">
        <v>2041</v>
      </c>
      <c r="W4" s="681">
        <v>2042</v>
      </c>
      <c r="X4" s="681">
        <v>2043</v>
      </c>
      <c r="Y4" s="681">
        <v>2044</v>
      </c>
      <c r="Z4" s="681">
        <v>2045</v>
      </c>
      <c r="AA4" s="681">
        <v>2046</v>
      </c>
      <c r="AB4" s="681">
        <v>2047</v>
      </c>
      <c r="AC4" s="681">
        <v>2048</v>
      </c>
      <c r="AD4" s="681">
        <v>2049</v>
      </c>
      <c r="AE4" s="681">
        <v>2050</v>
      </c>
      <c r="AF4" s="681">
        <v>2051</v>
      </c>
      <c r="AG4" s="681">
        <v>2052</v>
      </c>
      <c r="AH4" s="681">
        <v>2053</v>
      </c>
      <c r="AI4" s="681">
        <v>2054</v>
      </c>
      <c r="AJ4" s="681">
        <v>2055</v>
      </c>
      <c r="AK4" s="681">
        <v>2056</v>
      </c>
      <c r="AL4" s="681">
        <v>2057</v>
      </c>
      <c r="AM4" s="681">
        <v>2058</v>
      </c>
      <c r="AN4" s="681">
        <v>2059</v>
      </c>
      <c r="AO4" s="681">
        <v>2060</v>
      </c>
      <c r="AP4" s="681">
        <v>2061</v>
      </c>
      <c r="AQ4" s="681">
        <v>2062</v>
      </c>
      <c r="AR4" s="681">
        <v>2063</v>
      </c>
      <c r="AS4" s="681">
        <v>2064</v>
      </c>
      <c r="AT4" s="681">
        <v>2065</v>
      </c>
      <c r="AU4" s="681">
        <v>2066</v>
      </c>
      <c r="AV4" s="681">
        <v>2067</v>
      </c>
      <c r="AW4" s="681">
        <v>2068</v>
      </c>
      <c r="AX4" s="681">
        <v>2069</v>
      </c>
      <c r="AY4" s="682">
        <v>2070</v>
      </c>
    </row>
    <row r="5" spans="1:51" s="342" customFormat="1" ht="15" customHeight="1" x14ac:dyDescent="0.25">
      <c r="B5" s="832" t="s">
        <v>422</v>
      </c>
      <c r="C5" s="833"/>
      <c r="D5" s="833"/>
      <c r="E5" s="833"/>
      <c r="F5" s="833"/>
      <c r="G5" s="833"/>
      <c r="H5" s="833"/>
      <c r="I5" s="833"/>
      <c r="J5" s="833"/>
      <c r="K5" s="833"/>
      <c r="L5" s="833"/>
      <c r="M5" s="833"/>
      <c r="N5" s="833"/>
      <c r="O5" s="833"/>
      <c r="P5" s="833"/>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c r="AX5" s="833"/>
      <c r="AY5" s="840"/>
    </row>
    <row r="6" spans="1:51" s="342" customFormat="1" ht="15" customHeight="1" x14ac:dyDescent="0.25">
      <c r="B6" s="836" t="s">
        <v>434</v>
      </c>
      <c r="C6" s="838">
        <v>100</v>
      </c>
      <c r="D6" s="839">
        <v>96.041788757345344</v>
      </c>
      <c r="E6" s="839">
        <v>95.166844309382441</v>
      </c>
      <c r="F6" s="839">
        <v>94.494400281120164</v>
      </c>
      <c r="G6" s="839">
        <v>94.105184641179278</v>
      </c>
      <c r="H6" s="839">
        <v>93.818789654248945</v>
      </c>
      <c r="I6" s="839">
        <v>93.668355432286944</v>
      </c>
      <c r="J6" s="839">
        <v>93.682986408983396</v>
      </c>
      <c r="K6" s="839">
        <v>93.754751988162297</v>
      </c>
      <c r="L6" s="839">
        <v>93.79259581910064</v>
      </c>
      <c r="M6" s="839">
        <v>93.926791891566154</v>
      </c>
      <c r="N6" s="839">
        <v>94.227099393616371</v>
      </c>
      <c r="O6" s="839">
        <v>94.503365017348955</v>
      </c>
      <c r="P6" s="839">
        <v>94.581547190499151</v>
      </c>
      <c r="Q6" s="839">
        <v>94.709554631971372</v>
      </c>
      <c r="R6" s="839">
        <v>94.707049028126505</v>
      </c>
      <c r="S6" s="839">
        <v>94.609199370345095</v>
      </c>
      <c r="T6" s="839">
        <v>94.547667978970139</v>
      </c>
      <c r="U6" s="839">
        <v>94.674175262460651</v>
      </c>
      <c r="V6" s="839">
        <v>94.810750773020118</v>
      </c>
      <c r="W6" s="839">
        <v>94.96889497577591</v>
      </c>
      <c r="X6" s="839">
        <v>95.189065400524868</v>
      </c>
      <c r="Y6" s="839">
        <v>95.497273171374246</v>
      </c>
      <c r="Z6" s="839">
        <v>95.868018273980866</v>
      </c>
      <c r="AA6" s="839">
        <v>96.171279136636301</v>
      </c>
      <c r="AB6" s="839">
        <v>96.48686596606133</v>
      </c>
      <c r="AC6" s="839">
        <v>96.954136857330766</v>
      </c>
      <c r="AD6" s="839">
        <v>97.363603293647316</v>
      </c>
      <c r="AE6" s="839">
        <v>97.81244209845039</v>
      </c>
      <c r="AF6" s="839">
        <v>98.232491053979729</v>
      </c>
      <c r="AG6" s="839">
        <v>98.67400897373949</v>
      </c>
      <c r="AH6" s="839">
        <v>99.092676884323922</v>
      </c>
      <c r="AI6" s="839">
        <v>99.328273053925486</v>
      </c>
      <c r="AJ6" s="839">
        <v>99.487429339155597</v>
      </c>
      <c r="AK6" s="839">
        <v>99.726037176067507</v>
      </c>
      <c r="AL6" s="839">
        <v>99.989613046711654</v>
      </c>
      <c r="AM6" s="839">
        <v>100.17436852621871</v>
      </c>
      <c r="AN6" s="839">
        <v>100.27757887494336</v>
      </c>
      <c r="AO6" s="839">
        <v>100.36130275751805</v>
      </c>
      <c r="AP6" s="839">
        <v>100.31814949611007</v>
      </c>
      <c r="AQ6" s="839">
        <v>100.36534753136341</v>
      </c>
      <c r="AR6" s="839">
        <v>100.23151571043216</v>
      </c>
      <c r="AS6" s="839">
        <v>100.08203667624784</v>
      </c>
      <c r="AT6" s="839">
        <v>99.971201147765186</v>
      </c>
      <c r="AU6" s="839">
        <v>99.817191174638225</v>
      </c>
      <c r="AV6" s="839">
        <v>99.656892212479789</v>
      </c>
      <c r="AW6" s="839">
        <v>99.68342837153574</v>
      </c>
      <c r="AX6" s="839">
        <v>99.587756489444871</v>
      </c>
      <c r="AY6" s="841">
        <v>99.485096545483316</v>
      </c>
    </row>
    <row r="7" spans="1:51" s="638" customFormat="1" x14ac:dyDescent="0.25">
      <c r="B7" s="834" t="s">
        <v>435</v>
      </c>
      <c r="C7" s="837">
        <v>100</v>
      </c>
      <c r="D7" s="696">
        <v>86.931668135555142</v>
      </c>
      <c r="E7" s="696">
        <v>84.158215464269105</v>
      </c>
      <c r="F7" s="696">
        <v>81.464375931390435</v>
      </c>
      <c r="G7" s="696">
        <v>78.882193623278724</v>
      </c>
      <c r="H7" s="696">
        <v>76.220212417611634</v>
      </c>
      <c r="I7" s="696">
        <v>74.588721999641805</v>
      </c>
      <c r="J7" s="696">
        <v>72.981573813570336</v>
      </c>
      <c r="K7" s="696">
        <v>71.426558638699589</v>
      </c>
      <c r="L7" s="696">
        <v>69.914937498052495</v>
      </c>
      <c r="M7" s="696">
        <v>68.523753527809021</v>
      </c>
      <c r="N7" s="696">
        <v>67.076573513880561</v>
      </c>
      <c r="O7" s="696">
        <v>65.798579041987296</v>
      </c>
      <c r="P7" s="696">
        <v>64.680697437371634</v>
      </c>
      <c r="Q7" s="696">
        <v>63.705108284693772</v>
      </c>
      <c r="R7" s="696">
        <v>62.79604884180138</v>
      </c>
      <c r="S7" s="696">
        <v>61.983714133499035</v>
      </c>
      <c r="T7" s="696">
        <v>61.23639164746119</v>
      </c>
      <c r="U7" s="696">
        <v>60.530810468673948</v>
      </c>
      <c r="V7" s="696">
        <v>59.890611556716522</v>
      </c>
      <c r="W7" s="696">
        <v>59.35299577461663</v>
      </c>
      <c r="X7" s="696">
        <v>58.872884097439666</v>
      </c>
      <c r="Y7" s="696">
        <v>58.435165632281418</v>
      </c>
      <c r="Z7" s="696">
        <v>58.07390924842246</v>
      </c>
      <c r="AA7" s="696">
        <v>57.772676781523316</v>
      </c>
      <c r="AB7" s="696">
        <v>57.481362626406501</v>
      </c>
      <c r="AC7" s="696">
        <v>57.201941106911342</v>
      </c>
      <c r="AD7" s="696">
        <v>56.953284634895994</v>
      </c>
      <c r="AE7" s="696">
        <v>56.723928651766883</v>
      </c>
      <c r="AF7" s="696">
        <v>56.539148231271923</v>
      </c>
      <c r="AG7" s="696">
        <v>56.39817311126626</v>
      </c>
      <c r="AH7" s="696">
        <v>56.270993640589751</v>
      </c>
      <c r="AI7" s="696">
        <v>56.174737288371013</v>
      </c>
      <c r="AJ7" s="696">
        <v>56.115497520915859</v>
      </c>
      <c r="AK7" s="696">
        <v>56.099484082646725</v>
      </c>
      <c r="AL7" s="696">
        <v>56.09271804494081</v>
      </c>
      <c r="AM7" s="696">
        <v>56.108965791977731</v>
      </c>
      <c r="AN7" s="696">
        <v>56.13474380141998</v>
      </c>
      <c r="AO7" s="696">
        <v>56.158417576807722</v>
      </c>
      <c r="AP7" s="696">
        <v>56.195548396077392</v>
      </c>
      <c r="AQ7" s="696">
        <v>56.268374084724435</v>
      </c>
      <c r="AR7" s="696">
        <v>56.369034214529847</v>
      </c>
      <c r="AS7" s="696">
        <v>56.450633885964201</v>
      </c>
      <c r="AT7" s="696">
        <v>56.486748429721125</v>
      </c>
      <c r="AU7" s="696">
        <v>56.494679161235723</v>
      </c>
      <c r="AV7" s="696">
        <v>56.484725103387092</v>
      </c>
      <c r="AW7" s="696">
        <v>56.449419864995157</v>
      </c>
      <c r="AX7" s="696">
        <v>56.392725613001311</v>
      </c>
      <c r="AY7" s="697">
        <v>56.336145127037454</v>
      </c>
    </row>
    <row r="8" spans="1:51" s="614" customFormat="1" x14ac:dyDescent="0.25">
      <c r="B8" s="732" t="s">
        <v>384</v>
      </c>
      <c r="C8" s="728"/>
      <c r="D8" s="724"/>
      <c r="E8" s="724"/>
      <c r="F8" s="724"/>
      <c r="G8" s="724"/>
      <c r="H8" s="724"/>
      <c r="I8" s="724"/>
      <c r="J8" s="724"/>
      <c r="K8" s="724"/>
      <c r="L8" s="724"/>
      <c r="M8" s="724"/>
      <c r="N8" s="724"/>
      <c r="O8" s="724"/>
      <c r="P8" s="724"/>
      <c r="Q8" s="724"/>
      <c r="R8" s="724"/>
      <c r="S8" s="724"/>
      <c r="T8" s="724"/>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c r="AT8" s="724"/>
      <c r="AU8" s="724"/>
      <c r="AV8" s="724"/>
      <c r="AW8" s="724"/>
      <c r="AX8" s="724"/>
      <c r="AY8" s="725"/>
    </row>
    <row r="9" spans="1:51" s="614" customFormat="1" x14ac:dyDescent="0.25">
      <c r="B9" s="693" t="s">
        <v>436</v>
      </c>
      <c r="C9" s="729">
        <v>100</v>
      </c>
      <c r="D9" s="702">
        <v>97.796430360400834</v>
      </c>
      <c r="E9" s="702">
        <v>98.966393136312149</v>
      </c>
      <c r="F9" s="702">
        <v>98.786565202950328</v>
      </c>
      <c r="G9" s="702">
        <v>98.303909322851325</v>
      </c>
      <c r="H9" s="702">
        <v>96.950762540063124</v>
      </c>
      <c r="I9" s="702">
        <v>95.360191241363594</v>
      </c>
      <c r="J9" s="702">
        <v>93.990511175208511</v>
      </c>
      <c r="K9" s="702">
        <v>92.650798826146016</v>
      </c>
      <c r="L9" s="702">
        <v>91.256758449870006</v>
      </c>
      <c r="M9" s="702">
        <v>90.017695724409478</v>
      </c>
      <c r="N9" s="702">
        <v>89.076331291082795</v>
      </c>
      <c r="O9" s="702">
        <v>88.070809760300634</v>
      </c>
      <c r="P9" s="702">
        <v>86.958491975256578</v>
      </c>
      <c r="Q9" s="702">
        <v>85.978199759703955</v>
      </c>
      <c r="R9" s="702">
        <v>84.885548542196446</v>
      </c>
      <c r="S9" s="702">
        <v>83.512388083356583</v>
      </c>
      <c r="T9" s="702">
        <v>82.142006407655131</v>
      </c>
      <c r="U9" s="702">
        <v>80.977780535646048</v>
      </c>
      <c r="V9" s="702">
        <v>79.780177483968529</v>
      </c>
      <c r="W9" s="702">
        <v>78.594141843727357</v>
      </c>
      <c r="X9" s="702">
        <v>77.391510256840746</v>
      </c>
      <c r="Y9" s="702">
        <v>76.347132994294157</v>
      </c>
      <c r="Z9" s="702">
        <v>75.359553933711226</v>
      </c>
      <c r="AA9" s="702">
        <v>74.174340964545621</v>
      </c>
      <c r="AB9" s="702">
        <v>73.062359978876941</v>
      </c>
      <c r="AC9" s="702">
        <v>72.077366929027505</v>
      </c>
      <c r="AD9" s="702">
        <v>70.986802536110332</v>
      </c>
      <c r="AE9" s="702">
        <v>69.875378786579304</v>
      </c>
      <c r="AF9" s="702">
        <v>68.814651735964588</v>
      </c>
      <c r="AG9" s="702">
        <v>67.875016818506467</v>
      </c>
      <c r="AH9" s="702">
        <v>67.023489469297132</v>
      </c>
      <c r="AI9" s="702">
        <v>66.021640596007387</v>
      </c>
      <c r="AJ9" s="702">
        <v>64.970906133380893</v>
      </c>
      <c r="AK9" s="702">
        <v>64.11787510567288</v>
      </c>
      <c r="AL9" s="702">
        <v>63.370493057512661</v>
      </c>
      <c r="AM9" s="702">
        <v>62.618568585833728</v>
      </c>
      <c r="AN9" s="702">
        <v>61.960941239321905</v>
      </c>
      <c r="AO9" s="702">
        <v>61.257438129241592</v>
      </c>
      <c r="AP9" s="702">
        <v>60.62343395765236</v>
      </c>
      <c r="AQ9" s="702">
        <v>60.162488137484544</v>
      </c>
      <c r="AR9" s="702">
        <v>59.604665541269163</v>
      </c>
      <c r="AS9" s="702">
        <v>59.098869835461663</v>
      </c>
      <c r="AT9" s="702">
        <v>58.709907657277789</v>
      </c>
      <c r="AU9" s="702">
        <v>58.121095874584988</v>
      </c>
      <c r="AV9" s="702">
        <v>57.674177149757512</v>
      </c>
      <c r="AW9" s="702">
        <v>57.380396201663146</v>
      </c>
      <c r="AX9" s="702">
        <v>57.113220755762903</v>
      </c>
      <c r="AY9" s="703">
        <v>56.88922248305186</v>
      </c>
    </row>
    <row r="10" spans="1:51" s="614" customFormat="1" x14ac:dyDescent="0.25">
      <c r="B10" s="693" t="s">
        <v>377</v>
      </c>
      <c r="C10" s="729">
        <v>100</v>
      </c>
      <c r="D10" s="702">
        <v>97.796430360400834</v>
      </c>
      <c r="E10" s="702">
        <v>98.966393136312149</v>
      </c>
      <c r="F10" s="702">
        <v>98.786565202950328</v>
      </c>
      <c r="G10" s="702">
        <v>98.303909322851325</v>
      </c>
      <c r="H10" s="702">
        <v>96.950762540063124</v>
      </c>
      <c r="I10" s="702">
        <v>95.304823432940481</v>
      </c>
      <c r="J10" s="702">
        <v>93.826180048433514</v>
      </c>
      <c r="K10" s="702">
        <v>92.329313256569762</v>
      </c>
      <c r="L10" s="702">
        <v>90.732474547720955</v>
      </c>
      <c r="M10" s="702">
        <v>89.241830939238156</v>
      </c>
      <c r="N10" s="702">
        <v>88.055481554198693</v>
      </c>
      <c r="O10" s="702">
        <v>86.816154121406754</v>
      </c>
      <c r="P10" s="702">
        <v>85.47557145357132</v>
      </c>
      <c r="Q10" s="702">
        <v>84.280124215259804</v>
      </c>
      <c r="R10" s="702">
        <v>82.984207248879017</v>
      </c>
      <c r="S10" s="702">
        <v>81.429480415176215</v>
      </c>
      <c r="T10" s="702">
        <v>79.891443535098006</v>
      </c>
      <c r="U10" s="702">
        <v>78.56810793535071</v>
      </c>
      <c r="V10" s="702">
        <v>77.225847282940919</v>
      </c>
      <c r="W10" s="702">
        <v>75.905016855001733</v>
      </c>
      <c r="X10" s="702">
        <v>74.581923094935874</v>
      </c>
      <c r="Y10" s="702">
        <v>73.420033253254758</v>
      </c>
      <c r="Z10" s="702">
        <v>72.322830160783582</v>
      </c>
      <c r="AA10" s="702">
        <v>71.049664188943126</v>
      </c>
      <c r="AB10" s="702">
        <v>69.857170847499177</v>
      </c>
      <c r="AC10" s="702">
        <v>68.796684429389117</v>
      </c>
      <c r="AD10" s="702">
        <v>67.644087379458355</v>
      </c>
      <c r="AE10" s="702">
        <v>66.480593433208142</v>
      </c>
      <c r="AF10" s="702">
        <v>65.371609257464669</v>
      </c>
      <c r="AG10" s="702">
        <v>64.387407607267576</v>
      </c>
      <c r="AH10" s="702">
        <v>63.495344631085203</v>
      </c>
      <c r="AI10" s="702">
        <v>62.475630700459078</v>
      </c>
      <c r="AJ10" s="702">
        <v>61.422688235896956</v>
      </c>
      <c r="AK10" s="702">
        <v>60.567926477681645</v>
      </c>
      <c r="AL10" s="702">
        <v>59.823089377557061</v>
      </c>
      <c r="AM10" s="702">
        <v>59.076153954741457</v>
      </c>
      <c r="AN10" s="702">
        <v>58.4280605209063</v>
      </c>
      <c r="AO10" s="702">
        <v>57.742966597151678</v>
      </c>
      <c r="AP10" s="702">
        <v>57.130944701424738</v>
      </c>
      <c r="AQ10" s="702">
        <v>56.688470939913245</v>
      </c>
      <c r="AR10" s="702">
        <v>56.154420739224221</v>
      </c>
      <c r="AS10" s="702">
        <v>55.679501887896386</v>
      </c>
      <c r="AT10" s="702">
        <v>55.321101107074234</v>
      </c>
      <c r="AU10" s="702">
        <v>54.777320175655404</v>
      </c>
      <c r="AV10" s="702">
        <v>54.36838107391948</v>
      </c>
      <c r="AW10" s="702">
        <v>54.105086271317681</v>
      </c>
      <c r="AX10" s="702">
        <v>53.871485350089444</v>
      </c>
      <c r="AY10" s="703">
        <v>53.687141575957341</v>
      </c>
    </row>
    <row r="11" spans="1:51" s="614" customFormat="1" x14ac:dyDescent="0.25">
      <c r="B11" s="693" t="s">
        <v>378</v>
      </c>
      <c r="C11" s="729">
        <v>100</v>
      </c>
      <c r="D11" s="702">
        <v>97.796430360400834</v>
      </c>
      <c r="E11" s="702">
        <v>98.966393136312149</v>
      </c>
      <c r="F11" s="702">
        <v>98.786565202950328</v>
      </c>
      <c r="G11" s="702">
        <v>98.303909322851325</v>
      </c>
      <c r="H11" s="702">
        <v>96.950762540063124</v>
      </c>
      <c r="I11" s="702">
        <v>95.275088404024871</v>
      </c>
      <c r="J11" s="702">
        <v>93.706574803547184</v>
      </c>
      <c r="K11" s="702">
        <v>92.069244529737958</v>
      </c>
      <c r="L11" s="702">
        <v>90.295313041980478</v>
      </c>
      <c r="M11" s="702">
        <v>88.582129871083623</v>
      </c>
      <c r="N11" s="702">
        <v>87.192349535829266</v>
      </c>
      <c r="O11" s="702">
        <v>85.766043088762089</v>
      </c>
      <c r="P11" s="702">
        <v>84.242269717425572</v>
      </c>
      <c r="Q11" s="702">
        <v>82.880425244433368</v>
      </c>
      <c r="R11" s="702">
        <v>81.431056109450012</v>
      </c>
      <c r="S11" s="702">
        <v>79.740194118891964</v>
      </c>
      <c r="T11" s="702">
        <v>78.086461360280168</v>
      </c>
      <c r="U11" s="702">
        <v>76.646544053130299</v>
      </c>
      <c r="V11" s="702">
        <v>75.206963939206886</v>
      </c>
      <c r="W11" s="702">
        <v>73.795244823761493</v>
      </c>
      <c r="X11" s="702">
        <v>72.393757252592067</v>
      </c>
      <c r="Y11" s="702">
        <v>71.15716070285157</v>
      </c>
      <c r="Z11" s="702">
        <v>69.992236183334597</v>
      </c>
      <c r="AA11" s="702">
        <v>68.662614006180505</v>
      </c>
      <c r="AB11" s="702">
        <v>67.421041556072126</v>
      </c>
      <c r="AC11" s="702">
        <v>66.316404626682555</v>
      </c>
      <c r="AD11" s="702">
        <v>65.130620527313411</v>
      </c>
      <c r="AE11" s="702">
        <v>63.938738942555545</v>
      </c>
      <c r="AF11" s="702">
        <v>62.802488569888759</v>
      </c>
      <c r="AG11" s="702">
        <v>61.794265839758268</v>
      </c>
      <c r="AH11" s="702">
        <v>60.881164893751048</v>
      </c>
      <c r="AI11" s="702">
        <v>59.856216974133517</v>
      </c>
      <c r="AJ11" s="702">
        <v>58.811608087762281</v>
      </c>
      <c r="AK11" s="702">
        <v>57.961676232456256</v>
      </c>
      <c r="AL11" s="702">
        <v>57.222303152757959</v>
      </c>
      <c r="AM11" s="702">
        <v>56.481487013316922</v>
      </c>
      <c r="AN11" s="702">
        <v>55.840713746118865</v>
      </c>
      <c r="AO11" s="702">
        <v>55.164568776006526</v>
      </c>
      <c r="AP11" s="702">
        <v>54.567639198735463</v>
      </c>
      <c r="AQ11" s="702">
        <v>54.131851559816525</v>
      </c>
      <c r="AR11" s="702">
        <v>53.608684933648036</v>
      </c>
      <c r="AS11" s="702">
        <v>53.149727254653946</v>
      </c>
      <c r="AT11" s="702">
        <v>52.807769237886674</v>
      </c>
      <c r="AU11" s="702">
        <v>52.28849126370622</v>
      </c>
      <c r="AV11" s="702">
        <v>51.900867585063445</v>
      </c>
      <c r="AW11" s="702">
        <v>51.652812218406602</v>
      </c>
      <c r="AX11" s="702">
        <v>51.437026769327908</v>
      </c>
      <c r="AY11" s="703">
        <v>51.268870272231105</v>
      </c>
    </row>
    <row r="12" spans="1:51" s="614" customFormat="1" x14ac:dyDescent="0.25">
      <c r="B12" s="733" t="s">
        <v>379</v>
      </c>
      <c r="C12" s="730">
        <v>100</v>
      </c>
      <c r="D12" s="726">
        <v>97.796430360400834</v>
      </c>
      <c r="E12" s="726">
        <v>98.966393136312149</v>
      </c>
      <c r="F12" s="726">
        <v>98.786565202950328</v>
      </c>
      <c r="G12" s="726">
        <v>98.303909322851325</v>
      </c>
      <c r="H12" s="726">
        <v>96.950762540063124</v>
      </c>
      <c r="I12" s="726">
        <v>95.251347650870713</v>
      </c>
      <c r="J12" s="726">
        <v>93.585305000925601</v>
      </c>
      <c r="K12" s="726">
        <v>91.806777292573742</v>
      </c>
      <c r="L12" s="726">
        <v>89.856041330288193</v>
      </c>
      <c r="M12" s="726">
        <v>87.929829717782127</v>
      </c>
      <c r="N12" s="726">
        <v>86.34329918453642</v>
      </c>
      <c r="O12" s="726">
        <v>84.728802870717757</v>
      </c>
      <c r="P12" s="726">
        <v>83.035978136195041</v>
      </c>
      <c r="Q12" s="726">
        <v>81.513199222906422</v>
      </c>
      <c r="R12" s="726">
        <v>79.919316032767668</v>
      </c>
      <c r="S12" s="726">
        <v>78.098538895613117</v>
      </c>
      <c r="T12" s="726">
        <v>76.33282306280023</v>
      </c>
      <c r="U12" s="726">
        <v>74.794508756936722</v>
      </c>
      <c r="V12" s="726">
        <v>73.262177148082856</v>
      </c>
      <c r="W12" s="726">
        <v>71.77022717994889</v>
      </c>
      <c r="X12" s="726">
        <v>70.297621836631009</v>
      </c>
      <c r="Y12" s="726">
        <v>68.993532814500171</v>
      </c>
      <c r="Z12" s="726">
        <v>67.766842970503177</v>
      </c>
      <c r="AA12" s="726">
        <v>66.390380279476929</v>
      </c>
      <c r="AB12" s="726">
        <v>65.108783789876227</v>
      </c>
      <c r="AC12" s="726">
        <v>63.968915833132222</v>
      </c>
      <c r="AD12" s="726">
        <v>62.75747412433099</v>
      </c>
      <c r="AE12" s="726">
        <v>61.54120533075146</v>
      </c>
      <c r="AF12" s="726">
        <v>60.387071599676148</v>
      </c>
      <c r="AG12" s="726">
        <v>59.359611693830793</v>
      </c>
      <c r="AH12" s="726">
        <v>58.434326514930135</v>
      </c>
      <c r="AI12" s="726">
        <v>57.409359484245087</v>
      </c>
      <c r="AJ12" s="726">
        <v>56.375065865550503</v>
      </c>
      <c r="AK12" s="726">
        <v>55.534090723947763</v>
      </c>
      <c r="AL12" s="726">
        <v>54.805739072442108</v>
      </c>
      <c r="AM12" s="726">
        <v>54.075580762076783</v>
      </c>
      <c r="AN12" s="726">
        <v>53.44211026441193</v>
      </c>
      <c r="AO12" s="726">
        <v>52.782912525158679</v>
      </c>
      <c r="AP12" s="726">
        <v>52.202281717300082</v>
      </c>
      <c r="AQ12" s="726">
        <v>51.777593911778517</v>
      </c>
      <c r="AR12" s="726">
        <v>51.268438365951631</v>
      </c>
      <c r="AS12" s="726">
        <v>50.827444449179858</v>
      </c>
      <c r="AT12" s="726">
        <v>50.503361480052654</v>
      </c>
      <c r="AU12" s="726">
        <v>50.011062934532305</v>
      </c>
      <c r="AV12" s="726">
        <v>49.647165574295407</v>
      </c>
      <c r="AW12" s="726">
        <v>49.415966562521625</v>
      </c>
      <c r="AX12" s="726">
        <v>49.220789028081953</v>
      </c>
      <c r="AY12" s="727">
        <v>49.071769721040759</v>
      </c>
    </row>
    <row r="13" spans="1:51" s="614" customFormat="1" x14ac:dyDescent="0.25">
      <c r="B13" s="732" t="s">
        <v>385</v>
      </c>
      <c r="C13" s="728"/>
      <c r="D13" s="724"/>
      <c r="E13" s="724"/>
      <c r="F13" s="724"/>
      <c r="G13" s="724"/>
      <c r="H13" s="724"/>
      <c r="I13" s="724"/>
      <c r="J13" s="724"/>
      <c r="K13" s="724"/>
      <c r="L13" s="724"/>
      <c r="M13" s="724"/>
      <c r="N13" s="724"/>
      <c r="O13" s="724"/>
      <c r="P13" s="724"/>
      <c r="Q13" s="724"/>
      <c r="R13" s="724"/>
      <c r="S13" s="724"/>
      <c r="T13" s="724"/>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c r="AT13" s="724"/>
      <c r="AU13" s="724"/>
      <c r="AV13" s="724"/>
      <c r="AW13" s="724"/>
      <c r="AX13" s="724"/>
      <c r="AY13" s="725"/>
    </row>
    <row r="14" spans="1:51" s="614" customFormat="1" x14ac:dyDescent="0.25">
      <c r="B14" s="693" t="s">
        <v>380</v>
      </c>
      <c r="C14" s="729">
        <v>100</v>
      </c>
      <c r="D14" s="702">
        <v>98.346313863424243</v>
      </c>
      <c r="E14" s="702">
        <v>100.45335236195589</v>
      </c>
      <c r="F14" s="702">
        <v>101.18614253719235</v>
      </c>
      <c r="G14" s="702">
        <v>101.4753392171645</v>
      </c>
      <c r="H14" s="702">
        <v>101.33674453531026</v>
      </c>
      <c r="I14" s="702">
        <v>99.878110102780923</v>
      </c>
      <c r="J14" s="702">
        <v>98.473327184664967</v>
      </c>
      <c r="K14" s="702">
        <v>97.191564793670082</v>
      </c>
      <c r="L14" s="702">
        <v>96.029801477774029</v>
      </c>
      <c r="M14" s="702">
        <v>94.929653610527126</v>
      </c>
      <c r="N14" s="702">
        <v>93.795354380826069</v>
      </c>
      <c r="O14" s="702">
        <v>92.743658979018932</v>
      </c>
      <c r="P14" s="702">
        <v>91.781014022030817</v>
      </c>
      <c r="Q14" s="702">
        <v>90.821030511932705</v>
      </c>
      <c r="R14" s="702">
        <v>89.903476126513439</v>
      </c>
      <c r="S14" s="702">
        <v>89.087292391569491</v>
      </c>
      <c r="T14" s="702">
        <v>88.326160436915913</v>
      </c>
      <c r="U14" s="702">
        <v>87.609007822001487</v>
      </c>
      <c r="V14" s="702">
        <v>86.939341815538668</v>
      </c>
      <c r="W14" s="702">
        <v>86.29946506550462</v>
      </c>
      <c r="X14" s="702">
        <v>85.692755602193657</v>
      </c>
      <c r="Y14" s="702">
        <v>85.07532243680555</v>
      </c>
      <c r="Z14" s="702">
        <v>84.512203685490348</v>
      </c>
      <c r="AA14" s="702">
        <v>84.031613270670192</v>
      </c>
      <c r="AB14" s="702">
        <v>83.559989101950634</v>
      </c>
      <c r="AC14" s="702">
        <v>83.117503239722907</v>
      </c>
      <c r="AD14" s="702">
        <v>82.704350034349318</v>
      </c>
      <c r="AE14" s="702">
        <v>82.273020717221257</v>
      </c>
      <c r="AF14" s="702">
        <v>81.8623838021159</v>
      </c>
      <c r="AG14" s="702">
        <v>81.4853487117621</v>
      </c>
      <c r="AH14" s="702">
        <v>81.108732017336919</v>
      </c>
      <c r="AI14" s="702">
        <v>80.739500711109216</v>
      </c>
      <c r="AJ14" s="702">
        <v>80.372382248573871</v>
      </c>
      <c r="AK14" s="702">
        <v>80.001846642872863</v>
      </c>
      <c r="AL14" s="702">
        <v>79.640905375446991</v>
      </c>
      <c r="AM14" s="702">
        <v>79.30005459404876</v>
      </c>
      <c r="AN14" s="702">
        <v>78.972891957127459</v>
      </c>
      <c r="AO14" s="702">
        <v>78.662930140256861</v>
      </c>
      <c r="AP14" s="702">
        <v>78.37340998445265</v>
      </c>
      <c r="AQ14" s="702">
        <v>78.063901485632215</v>
      </c>
      <c r="AR14" s="702">
        <v>77.731552828334713</v>
      </c>
      <c r="AS14" s="702">
        <v>77.398623858345772</v>
      </c>
      <c r="AT14" s="702">
        <v>77.080698051651666</v>
      </c>
      <c r="AU14" s="702">
        <v>76.775724394145456</v>
      </c>
      <c r="AV14" s="702">
        <v>76.481355139730681</v>
      </c>
      <c r="AW14" s="702">
        <v>76.194988665944976</v>
      </c>
      <c r="AX14" s="702">
        <v>75.922530021155524</v>
      </c>
      <c r="AY14" s="703">
        <v>75.617099514328359</v>
      </c>
    </row>
    <row r="15" spans="1:51" s="614" customFormat="1" x14ac:dyDescent="0.25">
      <c r="B15" s="693" t="s">
        <v>381</v>
      </c>
      <c r="C15" s="729">
        <v>100</v>
      </c>
      <c r="D15" s="702">
        <v>98.346313863424243</v>
      </c>
      <c r="E15" s="702">
        <v>100.45335236195589</v>
      </c>
      <c r="F15" s="702">
        <v>101.18614253719235</v>
      </c>
      <c r="G15" s="702">
        <v>101.4753392171645</v>
      </c>
      <c r="H15" s="702">
        <v>101.33674453531026</v>
      </c>
      <c r="I15" s="702">
        <v>99.820431357029648</v>
      </c>
      <c r="J15" s="702">
        <v>98.302835802466774</v>
      </c>
      <c r="K15" s="702">
        <v>96.856069314293876</v>
      </c>
      <c r="L15" s="702">
        <v>95.4773948058331</v>
      </c>
      <c r="M15" s="702">
        <v>94.10950751102105</v>
      </c>
      <c r="N15" s="702">
        <v>92.716335932612395</v>
      </c>
      <c r="O15" s="702">
        <v>91.414473222579517</v>
      </c>
      <c r="P15" s="702">
        <v>90.210297499198063</v>
      </c>
      <c r="Q15" s="702">
        <v>89.019700859321262</v>
      </c>
      <c r="R15" s="702">
        <v>87.883418246383215</v>
      </c>
      <c r="S15" s="702">
        <v>86.859039418781478</v>
      </c>
      <c r="T15" s="702">
        <v>85.901149559410698</v>
      </c>
      <c r="U15" s="702">
        <v>84.999817797966102</v>
      </c>
      <c r="V15" s="702">
        <v>84.157529896384631</v>
      </c>
      <c r="W15" s="702">
        <v>83.355959816156698</v>
      </c>
      <c r="X15" s="702">
        <v>82.597682153554985</v>
      </c>
      <c r="Y15" s="702">
        <v>81.840448330511691</v>
      </c>
      <c r="Z15" s="702">
        <v>81.146506750356039</v>
      </c>
      <c r="AA15" s="702">
        <v>80.541913119443166</v>
      </c>
      <c r="AB15" s="702">
        <v>79.95715428245947</v>
      </c>
      <c r="AC15" s="702">
        <v>79.412521337386963</v>
      </c>
      <c r="AD15" s="702">
        <v>78.904920390328272</v>
      </c>
      <c r="AE15" s="702">
        <v>78.387295546362182</v>
      </c>
      <c r="AF15" s="702">
        <v>77.89794716093337</v>
      </c>
      <c r="AG15" s="702">
        <v>77.448056142992399</v>
      </c>
      <c r="AH15" s="702">
        <v>77.005208205537926</v>
      </c>
      <c r="AI15" s="702">
        <v>76.574602619679382</v>
      </c>
      <c r="AJ15" s="702">
        <v>76.152517804823617</v>
      </c>
      <c r="AK15" s="702">
        <v>75.73281980877185</v>
      </c>
      <c r="AL15" s="702">
        <v>75.328936708229918</v>
      </c>
      <c r="AM15" s="702">
        <v>74.950573763042811</v>
      </c>
      <c r="AN15" s="702">
        <v>74.59033591210455</v>
      </c>
      <c r="AO15" s="702">
        <v>74.25277410310207</v>
      </c>
      <c r="AP15" s="702">
        <v>73.940308480469781</v>
      </c>
      <c r="AQ15" s="702">
        <v>73.609252385342671</v>
      </c>
      <c r="AR15" s="702">
        <v>73.259074886093586</v>
      </c>
      <c r="AS15" s="702">
        <v>72.913810037369714</v>
      </c>
      <c r="AT15" s="702">
        <v>72.591091353566867</v>
      </c>
      <c r="AU15" s="702">
        <v>72.286383701205665</v>
      </c>
      <c r="AV15" s="702">
        <v>71.99719997634503</v>
      </c>
      <c r="AW15" s="702">
        <v>71.719357084522642</v>
      </c>
      <c r="AX15" s="702">
        <v>71.459204196179712</v>
      </c>
      <c r="AY15" s="703">
        <v>71.158989191062162</v>
      </c>
    </row>
    <row r="16" spans="1:51" s="614" customFormat="1" x14ac:dyDescent="0.25">
      <c r="B16" s="693" t="s">
        <v>382</v>
      </c>
      <c r="C16" s="729">
        <v>100</v>
      </c>
      <c r="D16" s="702">
        <v>98.346313863424243</v>
      </c>
      <c r="E16" s="702">
        <v>100.45335236195589</v>
      </c>
      <c r="F16" s="702">
        <v>101.18614253719235</v>
      </c>
      <c r="G16" s="702">
        <v>101.4753392171645</v>
      </c>
      <c r="H16" s="702">
        <v>101.33674453531026</v>
      </c>
      <c r="I16" s="702">
        <v>99.803998778406282</v>
      </c>
      <c r="J16" s="702">
        <v>98.192583025730499</v>
      </c>
      <c r="K16" s="702">
        <v>96.603366018956351</v>
      </c>
      <c r="L16" s="702">
        <v>95.037260299841606</v>
      </c>
      <c r="M16" s="702">
        <v>93.439740621877235</v>
      </c>
      <c r="N16" s="702">
        <v>91.833469997844261</v>
      </c>
      <c r="O16" s="702">
        <v>90.333587868253616</v>
      </c>
      <c r="P16" s="702">
        <v>88.944780955113671</v>
      </c>
      <c r="Q16" s="702">
        <v>87.58247348168868</v>
      </c>
      <c r="R16" s="702">
        <v>86.289838070335691</v>
      </c>
      <c r="S16" s="702">
        <v>85.124660990353249</v>
      </c>
      <c r="T16" s="702">
        <v>84.040567316794238</v>
      </c>
      <c r="U16" s="702">
        <v>83.026322875669024</v>
      </c>
      <c r="V16" s="702">
        <v>82.082182893635846</v>
      </c>
      <c r="W16" s="702">
        <v>81.185785477854395</v>
      </c>
      <c r="X16" s="702">
        <v>80.342436576642896</v>
      </c>
      <c r="Y16" s="702">
        <v>79.510401599544906</v>
      </c>
      <c r="Z16" s="702">
        <v>78.747418557979799</v>
      </c>
      <c r="AA16" s="702">
        <v>78.076229622071267</v>
      </c>
      <c r="AB16" s="702">
        <v>77.431417384867544</v>
      </c>
      <c r="AC16" s="702">
        <v>76.832432003710579</v>
      </c>
      <c r="AD16" s="702">
        <v>76.27348285726103</v>
      </c>
      <c r="AE16" s="702">
        <v>75.712168829391246</v>
      </c>
      <c r="AF16" s="702">
        <v>75.185464755822736</v>
      </c>
      <c r="AG16" s="702">
        <v>74.702046102804815</v>
      </c>
      <c r="AH16" s="702">
        <v>74.231896681409268</v>
      </c>
      <c r="AI16" s="702">
        <v>73.779335093197631</v>
      </c>
      <c r="AJ16" s="702">
        <v>73.338790338909448</v>
      </c>
      <c r="AK16" s="702">
        <v>72.90328181275008</v>
      </c>
      <c r="AL16" s="702">
        <v>72.486511058405071</v>
      </c>
      <c r="AM16" s="702">
        <v>72.099248296513437</v>
      </c>
      <c r="AN16" s="702">
        <v>71.735384254380151</v>
      </c>
      <c r="AO16" s="702">
        <v>71.395408710125253</v>
      </c>
      <c r="AP16" s="702">
        <v>71.08097900829668</v>
      </c>
      <c r="AQ16" s="702">
        <v>70.751812507288747</v>
      </c>
      <c r="AR16" s="702">
        <v>70.408942490697868</v>
      </c>
      <c r="AS16" s="702">
        <v>70.073997854956062</v>
      </c>
      <c r="AT16" s="702">
        <v>69.762638619602171</v>
      </c>
      <c r="AU16" s="702">
        <v>69.470780976591911</v>
      </c>
      <c r="AV16" s="702">
        <v>69.195839339530067</v>
      </c>
      <c r="AW16" s="702">
        <v>68.932512086541806</v>
      </c>
      <c r="AX16" s="702">
        <v>68.68605978577763</v>
      </c>
      <c r="AY16" s="703">
        <v>68.400205614537185</v>
      </c>
    </row>
    <row r="17" spans="2:51" s="614" customFormat="1" ht="15.75" thickBot="1" x14ac:dyDescent="0.3">
      <c r="B17" s="694" t="s">
        <v>383</v>
      </c>
      <c r="C17" s="731">
        <v>100</v>
      </c>
      <c r="D17" s="704">
        <v>98.346313863424243</v>
      </c>
      <c r="E17" s="704">
        <v>100.45335236195589</v>
      </c>
      <c r="F17" s="704">
        <v>101.18614253719235</v>
      </c>
      <c r="G17" s="704">
        <v>101.4753392171645</v>
      </c>
      <c r="H17" s="704">
        <v>101.33674453531026</v>
      </c>
      <c r="I17" s="704">
        <v>99.782130291755593</v>
      </c>
      <c r="J17" s="704">
        <v>98.074490276981464</v>
      </c>
      <c r="K17" s="704">
        <v>96.340482682093807</v>
      </c>
      <c r="L17" s="704">
        <v>94.585076916095787</v>
      </c>
      <c r="M17" s="704">
        <v>92.757200379557744</v>
      </c>
      <c r="N17" s="704">
        <v>90.937327857652051</v>
      </c>
      <c r="O17" s="704">
        <v>89.239009123214757</v>
      </c>
      <c r="P17" s="704">
        <v>87.665210967374449</v>
      </c>
      <c r="Q17" s="704">
        <v>86.130944772272315</v>
      </c>
      <c r="R17" s="704">
        <v>84.681251549854011</v>
      </c>
      <c r="S17" s="704">
        <v>83.373770640496076</v>
      </c>
      <c r="T17" s="704">
        <v>82.161095201280375</v>
      </c>
      <c r="U17" s="704">
        <v>81.030556896246409</v>
      </c>
      <c r="V17" s="704">
        <v>79.980290363462103</v>
      </c>
      <c r="W17" s="704">
        <v>78.984517644098347</v>
      </c>
      <c r="X17" s="704">
        <v>78.050693289109915</v>
      </c>
      <c r="Y17" s="704">
        <v>77.13763806038024</v>
      </c>
      <c r="Z17" s="704">
        <v>76.298773519018482</v>
      </c>
      <c r="AA17" s="704">
        <v>75.553842335641377</v>
      </c>
      <c r="AB17" s="704">
        <v>74.841041959638986</v>
      </c>
      <c r="AC17" s="704">
        <v>74.1789501595199</v>
      </c>
      <c r="AD17" s="704">
        <v>73.559493217201165</v>
      </c>
      <c r="AE17" s="704">
        <v>72.944324038806727</v>
      </c>
      <c r="AF17" s="704">
        <v>72.368843840725887</v>
      </c>
      <c r="AG17" s="704">
        <v>71.839599717914766</v>
      </c>
      <c r="AH17" s="704">
        <v>71.328717322456157</v>
      </c>
      <c r="AI17" s="704">
        <v>70.839728102597135</v>
      </c>
      <c r="AJ17" s="704">
        <v>70.365596564547275</v>
      </c>
      <c r="AK17" s="704">
        <v>69.898591285655129</v>
      </c>
      <c r="AL17" s="704">
        <v>69.452557378930749</v>
      </c>
      <c r="AM17" s="704">
        <v>69.03906859100897</v>
      </c>
      <c r="AN17" s="704">
        <v>68.65298864827669</v>
      </c>
      <c r="AO17" s="704">
        <v>68.291503988000386</v>
      </c>
      <c r="AP17" s="704">
        <v>67.955650730100487</v>
      </c>
      <c r="AQ17" s="704">
        <v>67.608385072951975</v>
      </c>
      <c r="AR17" s="704">
        <v>67.25194936585369</v>
      </c>
      <c r="AS17" s="704">
        <v>66.905805093062824</v>
      </c>
      <c r="AT17" s="704">
        <v>66.583876953525092</v>
      </c>
      <c r="AU17" s="704">
        <v>66.282462014753719</v>
      </c>
      <c r="AV17" s="704">
        <v>65.998917377275149</v>
      </c>
      <c r="AW17" s="704">
        <v>65.727091221328664</v>
      </c>
      <c r="AX17" s="704">
        <v>65.471349391861708</v>
      </c>
      <c r="AY17" s="705">
        <v>65.177606618531797</v>
      </c>
    </row>
    <row r="18" spans="2:51" s="614" customFormat="1" x14ac:dyDescent="0.25">
      <c r="B18" s="214"/>
      <c r="C18" s="639"/>
      <c r="D18" s="639"/>
      <c r="E18" s="639"/>
      <c r="F18" s="639"/>
      <c r="G18" s="639"/>
      <c r="H18" s="639"/>
      <c r="I18" s="639"/>
      <c r="J18" s="639"/>
      <c r="K18" s="639"/>
      <c r="L18" s="639"/>
      <c r="M18" s="639"/>
      <c r="N18" s="639"/>
      <c r="O18" s="639"/>
      <c r="P18" s="639"/>
      <c r="Q18" s="639"/>
      <c r="R18" s="639"/>
      <c r="S18" s="639"/>
      <c r="T18" s="639"/>
      <c r="U18" s="639"/>
      <c r="V18" s="639"/>
      <c r="W18" s="639"/>
      <c r="X18" s="639"/>
      <c r="Y18" s="639"/>
      <c r="Z18" s="639"/>
      <c r="AA18" s="639"/>
      <c r="AB18" s="639"/>
      <c r="AC18" s="639"/>
      <c r="AD18" s="639"/>
      <c r="AE18" s="639"/>
      <c r="AF18" s="639"/>
      <c r="AG18" s="639"/>
      <c r="AH18" s="639"/>
      <c r="AI18" s="639"/>
      <c r="AJ18" s="639"/>
      <c r="AK18" s="639"/>
      <c r="AL18" s="639"/>
      <c r="AM18" s="639"/>
      <c r="AN18" s="639"/>
      <c r="AO18" s="639"/>
      <c r="AP18" s="639"/>
      <c r="AQ18" s="639"/>
      <c r="AR18" s="639"/>
      <c r="AS18" s="639"/>
      <c r="AT18" s="639"/>
      <c r="AU18" s="639"/>
      <c r="AV18" s="639"/>
      <c r="AW18" s="639"/>
      <c r="AX18" s="639"/>
      <c r="AY18" s="639"/>
    </row>
    <row r="19" spans="2:51" s="614" customFormat="1" x14ac:dyDescent="0.25">
      <c r="B19" s="214"/>
      <c r="C19" s="639"/>
      <c r="D19" s="639"/>
      <c r="E19" s="639"/>
      <c r="F19" s="639"/>
      <c r="G19" s="639"/>
      <c r="H19" s="639"/>
      <c r="I19" s="639"/>
      <c r="J19" s="639"/>
      <c r="K19" s="639"/>
      <c r="L19" s="639"/>
      <c r="M19" s="639"/>
      <c r="N19" s="639"/>
      <c r="O19" s="639"/>
      <c r="P19" s="639"/>
      <c r="Q19" s="639"/>
      <c r="R19" s="639"/>
      <c r="S19" s="639"/>
      <c r="T19" s="639"/>
      <c r="U19" s="639"/>
      <c r="V19" s="639"/>
      <c r="W19" s="639"/>
      <c r="X19" s="639"/>
      <c r="Y19" s="639"/>
      <c r="Z19" s="639"/>
      <c r="AA19" s="639"/>
      <c r="AB19" s="639"/>
      <c r="AC19" s="639"/>
      <c r="AD19" s="639"/>
      <c r="AE19" s="639"/>
      <c r="AF19" s="639"/>
      <c r="AG19" s="639"/>
      <c r="AH19" s="639"/>
      <c r="AI19" s="639"/>
      <c r="AJ19" s="639"/>
      <c r="AK19" s="639"/>
      <c r="AL19" s="639"/>
      <c r="AM19" s="639"/>
      <c r="AN19" s="639"/>
      <c r="AO19" s="639"/>
      <c r="AP19" s="639"/>
      <c r="AQ19" s="639"/>
      <c r="AR19" s="639"/>
      <c r="AS19" s="639"/>
      <c r="AT19" s="639"/>
      <c r="AU19" s="639"/>
      <c r="AV19" s="639"/>
      <c r="AW19" s="639"/>
      <c r="AX19" s="639"/>
      <c r="AY19" s="639"/>
    </row>
    <row r="20" spans="2:51" s="614" customFormat="1" x14ac:dyDescent="0.25">
      <c r="B20" s="214"/>
      <c r="C20" s="639"/>
      <c r="D20" s="639"/>
      <c r="E20" s="639"/>
      <c r="F20" s="639"/>
      <c r="G20" s="639"/>
      <c r="H20" s="639"/>
      <c r="I20" s="639"/>
      <c r="J20" s="639"/>
      <c r="K20" s="639"/>
      <c r="L20" s="639"/>
      <c r="M20" s="639"/>
      <c r="N20" s="639"/>
      <c r="O20" s="639"/>
      <c r="P20" s="639"/>
      <c r="Q20" s="639"/>
      <c r="R20" s="639"/>
      <c r="S20" s="639"/>
      <c r="T20" s="639"/>
      <c r="U20" s="639"/>
      <c r="V20" s="639"/>
      <c r="W20" s="639"/>
      <c r="X20" s="639"/>
      <c r="Y20" s="639"/>
      <c r="Z20" s="639"/>
      <c r="AA20" s="639"/>
      <c r="AB20" s="639"/>
      <c r="AC20" s="639"/>
      <c r="AD20" s="639"/>
      <c r="AE20" s="639"/>
      <c r="AF20" s="639"/>
      <c r="AG20" s="639"/>
      <c r="AH20" s="639"/>
      <c r="AI20" s="639"/>
      <c r="AJ20" s="639"/>
      <c r="AK20" s="639"/>
      <c r="AL20" s="639"/>
      <c r="AM20" s="639"/>
      <c r="AN20" s="639"/>
      <c r="AO20" s="639"/>
      <c r="AP20" s="639"/>
      <c r="AQ20" s="639"/>
      <c r="AR20" s="639"/>
      <c r="AS20" s="639"/>
      <c r="AT20" s="639"/>
      <c r="AU20" s="639"/>
      <c r="AV20" s="639"/>
      <c r="AW20" s="639"/>
      <c r="AX20" s="639"/>
      <c r="AY20" s="639"/>
    </row>
    <row r="21" spans="2:51" s="151" customFormat="1" x14ac:dyDescent="0.25"/>
    <row r="23" spans="2:51" ht="89.25" customHeight="1" x14ac:dyDescent="0.25">
      <c r="D23" s="881" t="s">
        <v>433</v>
      </c>
      <c r="E23" s="881"/>
      <c r="F23" s="881"/>
      <c r="H23" s="637"/>
      <c r="I23" s="882" t="s">
        <v>386</v>
      </c>
      <c r="J23" s="882"/>
      <c r="K23" s="882"/>
      <c r="L23" s="637"/>
      <c r="M23" s="637"/>
      <c r="N23" s="637"/>
      <c r="O23" s="637"/>
      <c r="P23" s="637"/>
      <c r="Q23" s="637"/>
      <c r="R23" s="637"/>
      <c r="S23" s="637"/>
      <c r="T23" s="637"/>
      <c r="U23" s="637"/>
      <c r="V23" s="637"/>
      <c r="W23" s="637"/>
      <c r="X23" s="637"/>
      <c r="Y23" s="637"/>
      <c r="Z23" s="637"/>
      <c r="AA23" s="637"/>
      <c r="AB23" s="637"/>
      <c r="AC23" s="637"/>
      <c r="AD23" s="637"/>
      <c r="AE23" s="637"/>
      <c r="AF23" s="637"/>
      <c r="AG23" s="637"/>
      <c r="AH23" s="637"/>
      <c r="AI23" s="637"/>
      <c r="AJ23" s="637"/>
      <c r="AK23" s="637"/>
      <c r="AL23" s="637"/>
      <c r="AM23" s="637"/>
      <c r="AN23" s="637"/>
      <c r="AO23" s="637"/>
      <c r="AP23" s="637"/>
      <c r="AQ23" s="637"/>
      <c r="AR23" s="637"/>
      <c r="AS23" s="637"/>
      <c r="AT23" s="637"/>
      <c r="AU23" s="637"/>
      <c r="AV23" s="637"/>
      <c r="AW23" s="637"/>
      <c r="AX23" s="637"/>
      <c r="AY23" s="637"/>
    </row>
    <row r="24" spans="2:51" x14ac:dyDescent="0.25">
      <c r="C24" s="637"/>
      <c r="D24" s="637"/>
      <c r="E24" s="637"/>
      <c r="F24" s="637"/>
      <c r="G24" s="637"/>
      <c r="H24" s="637"/>
      <c r="I24" s="637"/>
      <c r="J24" s="637"/>
      <c r="K24" s="637"/>
      <c r="L24" s="637"/>
      <c r="M24" s="637"/>
      <c r="N24" s="637"/>
      <c r="O24" s="637"/>
      <c r="P24" s="637"/>
      <c r="Q24" s="637"/>
      <c r="R24" s="637"/>
      <c r="S24" s="637"/>
      <c r="T24" s="637"/>
      <c r="U24" s="637"/>
      <c r="V24" s="637"/>
      <c r="W24" s="637"/>
      <c r="X24" s="637"/>
      <c r="Y24" s="637"/>
      <c r="Z24" s="637"/>
      <c r="AA24" s="637"/>
      <c r="AB24" s="637"/>
      <c r="AC24" s="637"/>
      <c r="AD24" s="637"/>
      <c r="AE24" s="637"/>
      <c r="AF24" s="637"/>
      <c r="AG24" s="637"/>
      <c r="AH24" s="637"/>
      <c r="AI24" s="637"/>
      <c r="AJ24" s="637"/>
      <c r="AK24" s="637"/>
      <c r="AL24" s="637"/>
      <c r="AM24" s="637"/>
      <c r="AN24" s="637"/>
      <c r="AO24" s="637"/>
      <c r="AP24" s="637"/>
      <c r="AQ24" s="637"/>
      <c r="AR24" s="637"/>
      <c r="AS24" s="637"/>
      <c r="AT24" s="637"/>
      <c r="AU24" s="637"/>
      <c r="AV24" s="637"/>
      <c r="AW24" s="637"/>
      <c r="AX24" s="637"/>
      <c r="AY24" s="637"/>
    </row>
    <row r="25" spans="2:51" x14ac:dyDescent="0.25">
      <c r="C25" s="637"/>
      <c r="D25" s="637"/>
      <c r="E25" s="637"/>
      <c r="F25" s="637"/>
      <c r="G25" s="637"/>
      <c r="H25" s="637"/>
      <c r="I25" s="637"/>
      <c r="J25" s="637"/>
      <c r="K25" s="637"/>
      <c r="L25" s="637"/>
      <c r="M25" s="637"/>
      <c r="N25" s="637"/>
      <c r="O25" s="637"/>
      <c r="P25" s="637"/>
      <c r="Q25" s="637"/>
      <c r="R25" s="637"/>
      <c r="S25" s="637"/>
      <c r="T25" s="637"/>
      <c r="U25" s="637"/>
      <c r="V25" s="637"/>
      <c r="W25" s="637"/>
      <c r="X25" s="637"/>
      <c r="Y25" s="637"/>
      <c r="Z25" s="637"/>
      <c r="AA25" s="637"/>
      <c r="AB25" s="637"/>
      <c r="AC25" s="637"/>
      <c r="AD25" s="637"/>
      <c r="AE25" s="637"/>
      <c r="AF25" s="637"/>
      <c r="AG25" s="637"/>
      <c r="AH25" s="637"/>
      <c r="AI25" s="637"/>
      <c r="AJ25" s="637"/>
      <c r="AK25" s="637"/>
      <c r="AL25" s="637"/>
      <c r="AM25" s="637"/>
      <c r="AN25" s="637"/>
      <c r="AO25" s="637"/>
      <c r="AP25" s="637"/>
      <c r="AQ25" s="637"/>
      <c r="AR25" s="637"/>
      <c r="AS25" s="637"/>
      <c r="AT25" s="637"/>
      <c r="AU25" s="637"/>
      <c r="AV25" s="637"/>
      <c r="AW25" s="637"/>
      <c r="AX25" s="637"/>
      <c r="AY25" s="637"/>
    </row>
  </sheetData>
  <mergeCells count="2">
    <mergeCell ref="I23:K23"/>
    <mergeCell ref="D23:F23"/>
  </mergeCells>
  <hyperlinks>
    <hyperlink ref="A2" location="SOMMAIRE!A1" display="Retour sommair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C38"/>
  <sheetViews>
    <sheetView zoomScaleNormal="100" workbookViewId="0">
      <selection activeCell="F28" sqref="F28"/>
    </sheetView>
  </sheetViews>
  <sheetFormatPr baseColWidth="10" defaultRowHeight="15" x14ac:dyDescent="0.25"/>
  <cols>
    <col min="1" max="1" width="7.5703125" style="338" customWidth="1"/>
    <col min="2" max="2" width="36.42578125" style="338" customWidth="1"/>
    <col min="3" max="3" width="13.140625" style="338" bestFit="1" customWidth="1"/>
    <col min="4" max="54" width="11.5703125" style="338" bestFit="1" customWidth="1"/>
    <col min="55" max="16384" width="11.42578125" style="338"/>
  </cols>
  <sheetData>
    <row r="1" spans="1:55" ht="15.75" x14ac:dyDescent="0.25">
      <c r="A1" s="208" t="s">
        <v>355</v>
      </c>
    </row>
    <row r="2" spans="1:55" x14ac:dyDescent="0.25">
      <c r="A2" s="640" t="s">
        <v>390</v>
      </c>
    </row>
    <row r="3" spans="1:55" ht="15.75" thickBot="1" x14ac:dyDescent="0.3"/>
    <row r="4" spans="1:55" s="342" customFormat="1" ht="15" customHeight="1" thickBot="1" x14ac:dyDescent="0.3">
      <c r="B4" s="680" t="s">
        <v>175</v>
      </c>
      <c r="C4" s="681">
        <v>2019</v>
      </c>
      <c r="D4" s="681">
        <v>2020</v>
      </c>
      <c r="E4" s="681">
        <v>2021</v>
      </c>
      <c r="F4" s="681">
        <v>2022</v>
      </c>
      <c r="G4" s="681">
        <v>2023</v>
      </c>
      <c r="H4" s="681">
        <v>2024</v>
      </c>
      <c r="I4" s="681">
        <v>2025</v>
      </c>
      <c r="J4" s="681">
        <v>2026</v>
      </c>
      <c r="K4" s="681">
        <v>2027</v>
      </c>
      <c r="L4" s="681">
        <v>2028</v>
      </c>
      <c r="M4" s="681">
        <v>2029</v>
      </c>
      <c r="N4" s="681">
        <v>2030</v>
      </c>
      <c r="O4" s="681">
        <v>2031</v>
      </c>
      <c r="P4" s="681">
        <v>2032</v>
      </c>
      <c r="Q4" s="681">
        <v>2033</v>
      </c>
      <c r="R4" s="681">
        <v>2034</v>
      </c>
      <c r="S4" s="681">
        <v>2035</v>
      </c>
      <c r="T4" s="681">
        <v>2036</v>
      </c>
      <c r="U4" s="681">
        <v>2037</v>
      </c>
      <c r="V4" s="681">
        <v>2038</v>
      </c>
      <c r="W4" s="681">
        <v>2039</v>
      </c>
      <c r="X4" s="681">
        <v>2040</v>
      </c>
      <c r="Y4" s="681">
        <v>2041</v>
      </c>
      <c r="Z4" s="681">
        <v>2042</v>
      </c>
      <c r="AA4" s="681">
        <v>2043</v>
      </c>
      <c r="AB4" s="681">
        <v>2044</v>
      </c>
      <c r="AC4" s="681">
        <v>2045</v>
      </c>
      <c r="AD4" s="681">
        <v>2046</v>
      </c>
      <c r="AE4" s="681">
        <v>2047</v>
      </c>
      <c r="AF4" s="681">
        <v>2048</v>
      </c>
      <c r="AG4" s="681">
        <v>2049</v>
      </c>
      <c r="AH4" s="681">
        <v>2050</v>
      </c>
      <c r="AI4" s="681">
        <v>2051</v>
      </c>
      <c r="AJ4" s="681">
        <v>2052</v>
      </c>
      <c r="AK4" s="681">
        <v>2053</v>
      </c>
      <c r="AL4" s="681">
        <v>2054</v>
      </c>
      <c r="AM4" s="681">
        <v>2055</v>
      </c>
      <c r="AN4" s="681">
        <v>2056</v>
      </c>
      <c r="AO4" s="681">
        <v>2057</v>
      </c>
      <c r="AP4" s="681">
        <v>2058</v>
      </c>
      <c r="AQ4" s="681">
        <v>2059</v>
      </c>
      <c r="AR4" s="681">
        <v>2060</v>
      </c>
      <c r="AS4" s="681">
        <v>2061</v>
      </c>
      <c r="AT4" s="681">
        <v>2062</v>
      </c>
      <c r="AU4" s="681">
        <v>2063</v>
      </c>
      <c r="AV4" s="681">
        <v>2064</v>
      </c>
      <c r="AW4" s="681">
        <v>2065</v>
      </c>
      <c r="AX4" s="681">
        <v>2066</v>
      </c>
      <c r="AY4" s="681">
        <v>2067</v>
      </c>
      <c r="AZ4" s="681">
        <v>2068</v>
      </c>
      <c r="BA4" s="681">
        <v>2069</v>
      </c>
      <c r="BB4" s="682">
        <v>2070</v>
      </c>
    </row>
    <row r="5" spans="1:55" s="343" customFormat="1" x14ac:dyDescent="0.25">
      <c r="B5" s="679" t="s">
        <v>10</v>
      </c>
      <c r="C5" s="683">
        <v>5.7147458698410553E-3</v>
      </c>
      <c r="D5" s="683">
        <v>6.0926086564427433E-3</v>
      </c>
      <c r="E5" s="683">
        <v>5.7029032213228945E-3</v>
      </c>
      <c r="F5" s="683">
        <v>5.8781296354162718E-3</v>
      </c>
      <c r="G5" s="683">
        <v>5.6296679876548968E-3</v>
      </c>
      <c r="H5" s="683">
        <v>5.6065291166137819E-3</v>
      </c>
      <c r="I5" s="683">
        <v>5.5562780316404433E-3</v>
      </c>
      <c r="J5" s="683">
        <v>5.4575185407019118E-3</v>
      </c>
      <c r="K5" s="683">
        <v>5.3457204388570618E-3</v>
      </c>
      <c r="L5" s="683">
        <v>5.2631385719656715E-3</v>
      </c>
      <c r="M5" s="683">
        <v>5.2242212799263124E-3</v>
      </c>
      <c r="N5" s="683">
        <v>5.1893391495614781E-3</v>
      </c>
      <c r="O5" s="683">
        <v>5.1474344507816544E-3</v>
      </c>
      <c r="P5" s="683">
        <v>5.0925228961910627E-3</v>
      </c>
      <c r="Q5" s="683">
        <v>5.0634559799517609E-3</v>
      </c>
      <c r="R5" s="683">
        <v>5.0321965621363696E-3</v>
      </c>
      <c r="S5" s="683">
        <v>4.9975485564692805E-3</v>
      </c>
      <c r="T5" s="683">
        <v>4.9728319331153728E-3</v>
      </c>
      <c r="U5" s="683">
        <v>4.9567893111578101E-3</v>
      </c>
      <c r="V5" s="683">
        <v>4.9313979797867835E-3</v>
      </c>
      <c r="W5" s="683">
        <v>4.900439488012857E-3</v>
      </c>
      <c r="X5" s="683">
        <v>4.8657725556909386E-3</v>
      </c>
      <c r="Y5" s="683">
        <v>4.8311513377851407E-3</v>
      </c>
      <c r="Z5" s="683">
        <v>4.7975943272603461E-3</v>
      </c>
      <c r="AA5" s="683">
        <v>4.7642018239107565E-3</v>
      </c>
      <c r="AB5" s="683">
        <v>4.738220444324706E-3</v>
      </c>
      <c r="AC5" s="683">
        <v>4.7217378934697098E-3</v>
      </c>
      <c r="AD5" s="683">
        <v>4.70890306056191E-3</v>
      </c>
      <c r="AE5" s="683">
        <v>4.6941607435852309E-3</v>
      </c>
      <c r="AF5" s="683">
        <v>4.6880426076413833E-3</v>
      </c>
      <c r="AG5" s="683">
        <v>4.685154511073512E-3</v>
      </c>
      <c r="AH5" s="683">
        <v>4.6859585161856433E-3</v>
      </c>
      <c r="AI5" s="683">
        <v>4.6968700328603435E-3</v>
      </c>
      <c r="AJ5" s="683">
        <v>4.700887060412373E-3</v>
      </c>
      <c r="AK5" s="683">
        <v>4.7067069582115116E-3</v>
      </c>
      <c r="AL5" s="683">
        <v>4.7115544721950319E-3</v>
      </c>
      <c r="AM5" s="683">
        <v>4.7181123660751233E-3</v>
      </c>
      <c r="AN5" s="683">
        <v>4.7241565169029599E-3</v>
      </c>
      <c r="AO5" s="683">
        <v>4.7222108184580627E-3</v>
      </c>
      <c r="AP5" s="683">
        <v>4.717058325912302E-3</v>
      </c>
      <c r="AQ5" s="683">
        <v>4.712482585835058E-3</v>
      </c>
      <c r="AR5" s="683">
        <v>4.7110553682390812E-3</v>
      </c>
      <c r="AS5" s="683">
        <v>4.7095289783979696E-3</v>
      </c>
      <c r="AT5" s="683">
        <v>4.7056567991644776E-3</v>
      </c>
      <c r="AU5" s="683">
        <v>4.7005751019434227E-3</v>
      </c>
      <c r="AV5" s="683">
        <v>4.7032549943241651E-3</v>
      </c>
      <c r="AW5" s="683">
        <v>4.7088161306537328E-3</v>
      </c>
      <c r="AX5" s="683">
        <v>4.7145368085648506E-3</v>
      </c>
      <c r="AY5" s="683">
        <v>4.7207892654328931E-3</v>
      </c>
      <c r="AZ5" s="683">
        <v>4.7227885395010466E-3</v>
      </c>
      <c r="BA5" s="683">
        <v>4.7322570989120861E-3</v>
      </c>
      <c r="BB5" s="684">
        <v>4.7413138811534649E-3</v>
      </c>
      <c r="BC5" s="344"/>
    </row>
    <row r="6" spans="1:55" s="343" customFormat="1" x14ac:dyDescent="0.25">
      <c r="B6" s="677" t="s">
        <v>9</v>
      </c>
      <c r="C6" s="685">
        <v>5.7147458698410553E-3</v>
      </c>
      <c r="D6" s="685">
        <v>6.0926086564427433E-3</v>
      </c>
      <c r="E6" s="685">
        <v>5.7029032213228945E-3</v>
      </c>
      <c r="F6" s="685">
        <v>5.8781296354162718E-3</v>
      </c>
      <c r="G6" s="685">
        <v>5.6296679876548968E-3</v>
      </c>
      <c r="H6" s="685">
        <v>5.6065291166137819E-3</v>
      </c>
      <c r="I6" s="685">
        <v>5.5562780316404433E-3</v>
      </c>
      <c r="J6" s="685">
        <v>5.4575185407019118E-3</v>
      </c>
      <c r="K6" s="685">
        <v>5.3457204388570618E-3</v>
      </c>
      <c r="L6" s="685">
        <v>5.2599806822559592E-3</v>
      </c>
      <c r="M6" s="685">
        <v>5.217507307177972E-3</v>
      </c>
      <c r="N6" s="685">
        <v>5.1737906099061223E-3</v>
      </c>
      <c r="O6" s="685">
        <v>5.1190626524742992E-3</v>
      </c>
      <c r="P6" s="685">
        <v>5.0517168408635979E-3</v>
      </c>
      <c r="Q6" s="685">
        <v>5.0100033503371489E-3</v>
      </c>
      <c r="R6" s="685">
        <v>4.9651228573359693E-3</v>
      </c>
      <c r="S6" s="685">
        <v>4.9184116629530702E-3</v>
      </c>
      <c r="T6" s="685">
        <v>4.8810309381715575E-3</v>
      </c>
      <c r="U6" s="685">
        <v>4.8527191859059028E-3</v>
      </c>
      <c r="V6" s="685">
        <v>4.8159330987457456E-3</v>
      </c>
      <c r="W6" s="685">
        <v>4.7741888822946926E-3</v>
      </c>
      <c r="X6" s="685">
        <v>4.7303950773502886E-3</v>
      </c>
      <c r="Y6" s="685">
        <v>4.6863696393538139E-3</v>
      </c>
      <c r="Z6" s="685">
        <v>4.6443039745146901E-3</v>
      </c>
      <c r="AA6" s="685">
        <v>4.6011071954559224E-3</v>
      </c>
      <c r="AB6" s="685">
        <v>4.5678524652338799E-3</v>
      </c>
      <c r="AC6" s="685">
        <v>4.5394990593833461E-3</v>
      </c>
      <c r="AD6" s="685">
        <v>4.5160336004095884E-3</v>
      </c>
      <c r="AE6" s="685">
        <v>4.4949286903567037E-3</v>
      </c>
      <c r="AF6" s="685">
        <v>4.4787990760406862E-3</v>
      </c>
      <c r="AG6" s="685">
        <v>4.4656273307947273E-3</v>
      </c>
      <c r="AH6" s="685">
        <v>4.4576752460580866E-3</v>
      </c>
      <c r="AI6" s="685">
        <v>4.4563501841729794E-3</v>
      </c>
      <c r="AJ6" s="685">
        <v>4.4508179695576877E-3</v>
      </c>
      <c r="AK6" s="685">
        <v>4.4471938410676421E-3</v>
      </c>
      <c r="AL6" s="685">
        <v>4.4439150403834072E-3</v>
      </c>
      <c r="AM6" s="685">
        <v>4.4418948911654765E-3</v>
      </c>
      <c r="AN6" s="685">
        <v>4.4380799400045284E-3</v>
      </c>
      <c r="AO6" s="685">
        <v>4.4272197381590517E-3</v>
      </c>
      <c r="AP6" s="685">
        <v>4.4129264066174925E-3</v>
      </c>
      <c r="AQ6" s="685">
        <v>4.4014719977384419E-3</v>
      </c>
      <c r="AR6" s="685">
        <v>4.3899942153691526E-3</v>
      </c>
      <c r="AS6" s="685">
        <v>4.3801928166677193E-3</v>
      </c>
      <c r="AT6" s="685">
        <v>4.3680444484111144E-3</v>
      </c>
      <c r="AU6" s="685">
        <v>4.3564914119200238E-3</v>
      </c>
      <c r="AV6" s="685">
        <v>4.3507454881641381E-3</v>
      </c>
      <c r="AW6" s="685">
        <v>4.3461640690987506E-3</v>
      </c>
      <c r="AX6" s="685">
        <v>4.3454135908088769E-3</v>
      </c>
      <c r="AY6" s="685">
        <v>4.3432098046193605E-3</v>
      </c>
      <c r="AZ6" s="685">
        <v>4.3385584339153084E-3</v>
      </c>
      <c r="BA6" s="685">
        <v>4.3400320973633532E-3</v>
      </c>
      <c r="BB6" s="686">
        <v>4.3420238950895368E-3</v>
      </c>
    </row>
    <row r="7" spans="1:55" s="343" customFormat="1" x14ac:dyDescent="0.25">
      <c r="B7" s="677" t="s">
        <v>8</v>
      </c>
      <c r="C7" s="685">
        <v>5.7147458698410553E-3</v>
      </c>
      <c r="D7" s="685">
        <v>6.0926086564427433E-3</v>
      </c>
      <c r="E7" s="685">
        <v>5.7029032213228945E-3</v>
      </c>
      <c r="F7" s="685">
        <v>5.8781296354162718E-3</v>
      </c>
      <c r="G7" s="685">
        <v>5.6296679876548968E-3</v>
      </c>
      <c r="H7" s="685">
        <v>5.6065291166137819E-3</v>
      </c>
      <c r="I7" s="685">
        <v>5.5562780316404433E-3</v>
      </c>
      <c r="J7" s="685">
        <v>5.4575185407019118E-3</v>
      </c>
      <c r="K7" s="685">
        <v>5.3457204388570618E-3</v>
      </c>
      <c r="L7" s="685">
        <v>5.2570211831534574E-3</v>
      </c>
      <c r="M7" s="685">
        <v>5.2109247430761705E-3</v>
      </c>
      <c r="N7" s="685">
        <v>5.158752595740116E-3</v>
      </c>
      <c r="O7" s="685">
        <v>5.0913602155617278E-3</v>
      </c>
      <c r="P7" s="685">
        <v>5.0132221561187251E-3</v>
      </c>
      <c r="Q7" s="685">
        <v>4.9550912113636688E-3</v>
      </c>
      <c r="R7" s="685">
        <v>4.8955054147986699E-3</v>
      </c>
      <c r="S7" s="685">
        <v>4.8365995649179046E-3</v>
      </c>
      <c r="T7" s="685">
        <v>4.7877204869501101E-3</v>
      </c>
      <c r="U7" s="685">
        <v>4.7474708172665463E-3</v>
      </c>
      <c r="V7" s="685">
        <v>4.6997032356935068E-3</v>
      </c>
      <c r="W7" s="685">
        <v>4.6456016146467962E-3</v>
      </c>
      <c r="X7" s="685">
        <v>4.5891787191632708E-3</v>
      </c>
      <c r="Y7" s="685">
        <v>4.5359085584579257E-3</v>
      </c>
      <c r="Z7" s="685">
        <v>4.483243103522638E-3</v>
      </c>
      <c r="AA7" s="685">
        <v>4.4309158456461439E-3</v>
      </c>
      <c r="AB7" s="685">
        <v>4.389499973995248E-3</v>
      </c>
      <c r="AC7" s="685">
        <v>4.3518713814006621E-3</v>
      </c>
      <c r="AD7" s="685">
        <v>4.3199717454622593E-3</v>
      </c>
      <c r="AE7" s="685">
        <v>4.2900062592731878E-3</v>
      </c>
      <c r="AF7" s="685">
        <v>4.2649950206816185E-3</v>
      </c>
      <c r="AG7" s="685">
        <v>4.2423942241682959E-3</v>
      </c>
      <c r="AH7" s="685">
        <v>4.225057921694488E-3</v>
      </c>
      <c r="AI7" s="685">
        <v>4.215119085477094E-3</v>
      </c>
      <c r="AJ7" s="685">
        <v>4.2016957800200296E-3</v>
      </c>
      <c r="AK7" s="685">
        <v>4.1889460491234334E-3</v>
      </c>
      <c r="AL7" s="685">
        <v>4.1745648092826769E-3</v>
      </c>
      <c r="AM7" s="685">
        <v>4.1635912407742932E-3</v>
      </c>
      <c r="AN7" s="685">
        <v>4.1513602628807838E-3</v>
      </c>
      <c r="AO7" s="685">
        <v>4.1350549372175423E-3</v>
      </c>
      <c r="AP7" s="685">
        <v>4.113969906720469E-3</v>
      </c>
      <c r="AQ7" s="685">
        <v>4.0954321146111335E-3</v>
      </c>
      <c r="AR7" s="685">
        <v>4.0777526485435258E-3</v>
      </c>
      <c r="AS7" s="685">
        <v>4.0609323224394291E-3</v>
      </c>
      <c r="AT7" s="685">
        <v>4.0407402064678603E-3</v>
      </c>
      <c r="AU7" s="685">
        <v>4.021259827915985E-3</v>
      </c>
      <c r="AV7" s="685">
        <v>4.0094557344841925E-3</v>
      </c>
      <c r="AW7" s="685">
        <v>3.998711319060824E-3</v>
      </c>
      <c r="AX7" s="685">
        <v>3.9914215913284517E-3</v>
      </c>
      <c r="AY7" s="685">
        <v>3.9801944783204616E-3</v>
      </c>
      <c r="AZ7" s="685">
        <v>3.9649721939537409E-3</v>
      </c>
      <c r="BA7" s="685">
        <v>3.9603599252867978E-3</v>
      </c>
      <c r="BB7" s="686">
        <v>3.9531917044938608E-3</v>
      </c>
    </row>
    <row r="8" spans="1:55" s="343" customFormat="1" ht="15.75" thickBot="1" x14ac:dyDescent="0.3">
      <c r="B8" s="678" t="s">
        <v>4</v>
      </c>
      <c r="C8" s="687">
        <v>5.7147458698410553E-3</v>
      </c>
      <c r="D8" s="687">
        <v>6.0926086564427433E-3</v>
      </c>
      <c r="E8" s="687">
        <v>5.7029032213228945E-3</v>
      </c>
      <c r="F8" s="687">
        <v>5.8781296354162718E-3</v>
      </c>
      <c r="G8" s="687">
        <v>5.6296679876548968E-3</v>
      </c>
      <c r="H8" s="687">
        <v>5.6065291166137819E-3</v>
      </c>
      <c r="I8" s="687">
        <v>5.5562780316404433E-3</v>
      </c>
      <c r="J8" s="687">
        <v>5.4575185407019118E-3</v>
      </c>
      <c r="K8" s="687">
        <v>5.3457204388570618E-3</v>
      </c>
      <c r="L8" s="687">
        <v>5.2535846445868426E-3</v>
      </c>
      <c r="M8" s="687">
        <v>5.2008362795725217E-3</v>
      </c>
      <c r="N8" s="687">
        <v>5.1429846290067856E-3</v>
      </c>
      <c r="O8" s="687">
        <v>5.0699444817703908E-3</v>
      </c>
      <c r="P8" s="687">
        <v>4.9805853840583997E-3</v>
      </c>
      <c r="Q8" s="687">
        <v>4.9206807021747456E-3</v>
      </c>
      <c r="R8" s="687">
        <v>4.8572945601063483E-3</v>
      </c>
      <c r="S8" s="687">
        <v>4.7930703120172237E-3</v>
      </c>
      <c r="T8" s="687">
        <v>4.7379005183253208E-3</v>
      </c>
      <c r="U8" s="687">
        <v>4.6926401805788632E-3</v>
      </c>
      <c r="V8" s="687">
        <v>4.6395993156244653E-3</v>
      </c>
      <c r="W8" s="687">
        <v>4.5820491218056692E-3</v>
      </c>
      <c r="X8" s="687">
        <v>4.5226916711396687E-3</v>
      </c>
      <c r="Y8" s="687">
        <v>4.4628793158823614E-3</v>
      </c>
      <c r="Z8" s="687">
        <v>4.4059435059505599E-3</v>
      </c>
      <c r="AA8" s="687">
        <v>4.3486616649427053E-3</v>
      </c>
      <c r="AB8" s="687">
        <v>4.3014101676913403E-3</v>
      </c>
      <c r="AC8" s="687">
        <v>4.2585370233076941E-3</v>
      </c>
      <c r="AD8" s="687">
        <v>4.2211131787638738E-3</v>
      </c>
      <c r="AE8" s="687">
        <v>4.1859967535310639E-3</v>
      </c>
      <c r="AF8" s="687">
        <v>4.1563205110946768E-3</v>
      </c>
      <c r="AG8" s="687">
        <v>4.1297896910917221E-3</v>
      </c>
      <c r="AH8" s="687">
        <v>4.1082109481049836E-3</v>
      </c>
      <c r="AI8" s="687">
        <v>4.0933155420389321E-3</v>
      </c>
      <c r="AJ8" s="687">
        <v>4.0740839475325672E-3</v>
      </c>
      <c r="AK8" s="687">
        <v>4.0570484109139883E-3</v>
      </c>
      <c r="AL8" s="687">
        <v>4.0398721433713182E-3</v>
      </c>
      <c r="AM8" s="687">
        <v>4.024527333575288E-3</v>
      </c>
      <c r="AN8" s="687">
        <v>4.0083381687957068E-3</v>
      </c>
      <c r="AO8" s="687">
        <v>3.9854107745573063E-3</v>
      </c>
      <c r="AP8" s="687">
        <v>3.9607620538866968E-3</v>
      </c>
      <c r="AQ8" s="687">
        <v>3.9370720170059034E-3</v>
      </c>
      <c r="AR8" s="687">
        <v>3.9139990613236541E-3</v>
      </c>
      <c r="AS8" s="687">
        <v>3.8922603274952109E-3</v>
      </c>
      <c r="AT8" s="687">
        <v>3.8694313733081986E-3</v>
      </c>
      <c r="AU8" s="687">
        <v>3.8470331584012853E-3</v>
      </c>
      <c r="AV8" s="687">
        <v>3.8298974053132149E-3</v>
      </c>
      <c r="AW8" s="687">
        <v>3.8137484916777884E-3</v>
      </c>
      <c r="AX8" s="687">
        <v>3.80230278241464E-3</v>
      </c>
      <c r="AY8" s="687">
        <v>3.7897061581013813E-3</v>
      </c>
      <c r="AZ8" s="687">
        <v>3.775556933227649E-3</v>
      </c>
      <c r="BA8" s="687">
        <v>3.7660965446202456E-3</v>
      </c>
      <c r="BB8" s="688">
        <v>3.757706725023529E-3</v>
      </c>
    </row>
    <row r="9" spans="1:55" x14ac:dyDescent="0.25">
      <c r="B9" s="336"/>
      <c r="C9" s="337"/>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row>
    <row r="10" spans="1:55" ht="20.25" customHeight="1" x14ac:dyDescent="0.25">
      <c r="B10" s="880" t="s">
        <v>184</v>
      </c>
      <c r="C10" s="880"/>
      <c r="D10" s="880"/>
      <c r="E10" s="880"/>
      <c r="F10" s="880"/>
      <c r="G10" s="880"/>
      <c r="H10" s="88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578"/>
    </row>
    <row r="11" spans="1:55" ht="18" customHeight="1" x14ac:dyDescent="0.25">
      <c r="B11" s="880" t="s">
        <v>347</v>
      </c>
      <c r="C11" s="880"/>
      <c r="D11" s="880"/>
      <c r="E11" s="880"/>
      <c r="F11" s="880"/>
      <c r="G11" s="210"/>
      <c r="H11" s="210"/>
      <c r="I11" s="210"/>
      <c r="J11" s="210"/>
      <c r="K11" s="210"/>
      <c r="L11" s="210"/>
      <c r="M11" s="210"/>
      <c r="N11" s="210"/>
      <c r="O11" s="210"/>
      <c r="P11" s="210"/>
      <c r="Q11" s="210"/>
      <c r="R11" s="210"/>
      <c r="S11" s="210"/>
      <c r="T11" s="210"/>
      <c r="U11" s="210"/>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578"/>
      <c r="BC11" s="579"/>
    </row>
    <row r="12" spans="1:55" ht="15" customHeight="1" x14ac:dyDescent="0.25">
      <c r="B12" s="880" t="s">
        <v>179</v>
      </c>
      <c r="C12" s="880"/>
      <c r="D12" s="880"/>
      <c r="E12" s="880"/>
      <c r="F12" s="88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578"/>
      <c r="BC12" s="579"/>
    </row>
    <row r="13" spans="1:55" x14ac:dyDescent="0.25">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578"/>
      <c r="BC13" s="579"/>
    </row>
    <row r="14" spans="1:55" x14ac:dyDescent="0.25">
      <c r="B14" s="336"/>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row>
    <row r="15" spans="1:55" x14ac:dyDescent="0.25">
      <c r="C15" s="210"/>
      <c r="D15" s="210"/>
      <c r="E15" s="210"/>
      <c r="F15" s="210"/>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row>
    <row r="16" spans="1:55" x14ac:dyDescent="0.25">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row>
    <row r="17" spans="2:54" x14ac:dyDescent="0.25">
      <c r="C17" s="210"/>
      <c r="D17" s="210"/>
      <c r="E17" s="210"/>
      <c r="F17" s="210"/>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row>
    <row r="18" spans="2:54" x14ac:dyDescent="0.25">
      <c r="C18" s="210"/>
      <c r="D18" s="210"/>
      <c r="E18" s="210"/>
      <c r="F18" s="210"/>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row>
    <row r="19" spans="2:54" s="341" customFormat="1" x14ac:dyDescent="0.25">
      <c r="B19" s="339"/>
      <c r="C19" s="340"/>
      <c r="D19" s="340"/>
      <c r="E19" s="340"/>
      <c r="F19" s="340"/>
      <c r="G19" s="340"/>
      <c r="H19" s="340"/>
      <c r="I19" s="340"/>
      <c r="J19" s="340"/>
      <c r="K19" s="340"/>
      <c r="L19" s="340"/>
      <c r="M19" s="340"/>
      <c r="N19" s="340"/>
      <c r="O19" s="340"/>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c r="AS19" s="340"/>
      <c r="AT19" s="340"/>
      <c r="AU19" s="340"/>
      <c r="AV19" s="340"/>
      <c r="AW19" s="340"/>
      <c r="AX19" s="340"/>
      <c r="AY19" s="340"/>
      <c r="AZ19" s="340"/>
      <c r="BA19" s="340"/>
      <c r="BB19" s="340"/>
    </row>
    <row r="20" spans="2:54" s="341" customFormat="1" x14ac:dyDescent="0.25">
      <c r="B20" s="339"/>
      <c r="C20" s="340"/>
      <c r="D20" s="340"/>
      <c r="E20" s="340"/>
      <c r="F20" s="340"/>
      <c r="G20" s="340"/>
      <c r="H20" s="340"/>
      <c r="I20" s="340"/>
      <c r="J20" s="340"/>
      <c r="K20" s="340"/>
      <c r="L20" s="340"/>
      <c r="M20" s="340"/>
      <c r="N20" s="340"/>
      <c r="O20" s="340"/>
      <c r="P20" s="340"/>
      <c r="Q20" s="340"/>
      <c r="R20" s="340"/>
      <c r="S20" s="340"/>
      <c r="T20" s="340"/>
      <c r="U20" s="340"/>
      <c r="V20" s="340"/>
      <c r="W20" s="340"/>
      <c r="X20" s="340"/>
      <c r="Y20" s="340"/>
      <c r="Z20" s="340"/>
      <c r="AA20" s="340"/>
      <c r="AB20" s="340"/>
      <c r="AC20" s="340"/>
      <c r="AD20" s="340"/>
      <c r="AE20" s="340"/>
      <c r="AF20" s="340"/>
      <c r="AG20" s="340"/>
      <c r="AH20" s="340"/>
      <c r="AI20" s="340"/>
      <c r="AJ20" s="340"/>
      <c r="AK20" s="340"/>
      <c r="AL20" s="340"/>
      <c r="AM20" s="340"/>
      <c r="AN20" s="340"/>
      <c r="AO20" s="340"/>
      <c r="AP20" s="340"/>
      <c r="AQ20" s="340"/>
      <c r="AR20" s="340"/>
      <c r="AS20" s="340"/>
      <c r="AT20" s="340"/>
      <c r="AU20" s="340"/>
      <c r="AV20" s="340"/>
      <c r="AW20" s="340"/>
      <c r="AX20" s="340"/>
      <c r="AY20" s="340"/>
      <c r="AZ20" s="340"/>
      <c r="BA20" s="340"/>
      <c r="BB20" s="340"/>
    </row>
    <row r="21" spans="2:54" s="341" customFormat="1" x14ac:dyDescent="0.25">
      <c r="B21" s="339"/>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0"/>
      <c r="AF21" s="340"/>
      <c r="AG21" s="340"/>
      <c r="AH21" s="340"/>
      <c r="AI21" s="340"/>
      <c r="AJ21" s="340"/>
      <c r="AK21" s="340"/>
      <c r="AL21" s="340"/>
      <c r="AM21" s="340"/>
      <c r="AN21" s="340"/>
      <c r="AO21" s="340"/>
      <c r="AP21" s="340"/>
      <c r="AQ21" s="340"/>
      <c r="AR21" s="340"/>
      <c r="AS21" s="340"/>
      <c r="AT21" s="340"/>
      <c r="AU21" s="340"/>
      <c r="AV21" s="340"/>
      <c r="AW21" s="340"/>
      <c r="AX21" s="340"/>
      <c r="AY21" s="340"/>
      <c r="AZ21" s="340"/>
      <c r="BA21" s="340"/>
      <c r="BB21" s="340"/>
    </row>
    <row r="22" spans="2:54" s="341" customFormat="1" x14ac:dyDescent="0.25">
      <c r="B22" s="339"/>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row>
    <row r="23" spans="2:54" s="341" customFormat="1" x14ac:dyDescent="0.25">
      <c r="B23" s="339"/>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row>
    <row r="24" spans="2:54" s="341" customFormat="1" x14ac:dyDescent="0.25">
      <c r="B24" s="339"/>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c r="AT24" s="340"/>
      <c r="AU24" s="340"/>
      <c r="AV24" s="340"/>
      <c r="AW24" s="340"/>
      <c r="AX24" s="340"/>
      <c r="AY24" s="340"/>
      <c r="AZ24" s="340"/>
      <c r="BA24" s="340"/>
      <c r="BB24" s="340"/>
    </row>
    <row r="25" spans="2:54" s="341" customFormat="1" x14ac:dyDescent="0.25">
      <c r="B25" s="339"/>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row>
    <row r="26" spans="2:54" s="341" customFormat="1" x14ac:dyDescent="0.25">
      <c r="B26" s="339"/>
      <c r="C26" s="340"/>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0"/>
      <c r="AO26" s="340"/>
      <c r="AP26" s="340"/>
      <c r="AQ26" s="340"/>
      <c r="AR26" s="340"/>
      <c r="AS26" s="340"/>
      <c r="AT26" s="340"/>
      <c r="AU26" s="340"/>
      <c r="AV26" s="340"/>
      <c r="AW26" s="340"/>
      <c r="AX26" s="340"/>
      <c r="AY26" s="340"/>
      <c r="AZ26" s="340"/>
      <c r="BA26" s="340"/>
      <c r="BB26" s="340"/>
    </row>
    <row r="27" spans="2:54" s="341" customFormat="1" x14ac:dyDescent="0.25">
      <c r="B27" s="339"/>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340"/>
      <c r="AK27" s="340"/>
      <c r="AL27" s="340"/>
      <c r="AM27" s="340"/>
      <c r="AN27" s="340"/>
      <c r="AO27" s="340"/>
      <c r="AP27" s="340"/>
      <c r="AQ27" s="340"/>
      <c r="AR27" s="340"/>
      <c r="AS27" s="340"/>
      <c r="AT27" s="340"/>
      <c r="AU27" s="340"/>
      <c r="AV27" s="340"/>
      <c r="AW27" s="340"/>
      <c r="AX27" s="340"/>
      <c r="AY27" s="340"/>
      <c r="AZ27" s="340"/>
      <c r="BA27" s="340"/>
      <c r="BB27" s="340"/>
    </row>
    <row r="28" spans="2:54" s="341" customFormat="1" x14ac:dyDescent="0.25">
      <c r="B28" s="339"/>
      <c r="C28" s="340"/>
      <c r="D28" s="340"/>
      <c r="E28" s="340"/>
      <c r="F28" s="340"/>
      <c r="G28" s="340"/>
      <c r="H28" s="340"/>
      <c r="I28" s="340"/>
      <c r="J28" s="340"/>
      <c r="K28" s="340"/>
      <c r="L28" s="340"/>
      <c r="M28" s="340"/>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0"/>
      <c r="AO28" s="340"/>
      <c r="AP28" s="340"/>
      <c r="AQ28" s="340"/>
      <c r="AR28" s="340"/>
      <c r="AS28" s="340"/>
      <c r="AT28" s="340"/>
      <c r="AU28" s="340"/>
      <c r="AV28" s="340"/>
      <c r="AW28" s="340"/>
      <c r="AX28" s="340"/>
      <c r="AY28" s="340"/>
      <c r="AZ28" s="340"/>
      <c r="BA28" s="340"/>
      <c r="BB28" s="340"/>
    </row>
    <row r="29" spans="2:54" x14ac:dyDescent="0.25">
      <c r="B29" s="336"/>
      <c r="C29" s="337"/>
      <c r="D29" s="337"/>
      <c r="E29" s="337"/>
      <c r="F29" s="337"/>
      <c r="G29" s="337"/>
      <c r="H29" s="337"/>
      <c r="I29" s="337"/>
      <c r="J29" s="337"/>
      <c r="K29" s="337"/>
      <c r="L29" s="337"/>
      <c r="M29" s="337"/>
      <c r="N29" s="337"/>
      <c r="O29" s="337"/>
      <c r="P29" s="337"/>
      <c r="Q29" s="33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row>
    <row r="30" spans="2:54" x14ac:dyDescent="0.25">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row>
    <row r="31" spans="2:54" x14ac:dyDescent="0.25">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row>
    <row r="32" spans="2:54" x14ac:dyDescent="0.25">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row>
    <row r="33" spans="2:54" x14ac:dyDescent="0.25">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row>
    <row r="34" spans="2:54" x14ac:dyDescent="0.25">
      <c r="B34" s="336"/>
    </row>
    <row r="35" spans="2:54" x14ac:dyDescent="0.25">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row>
    <row r="36" spans="2:54" x14ac:dyDescent="0.25">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row>
    <row r="37" spans="2:54" x14ac:dyDescent="0.25">
      <c r="C37" s="210"/>
      <c r="D37" s="210"/>
      <c r="E37" s="210"/>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row>
    <row r="38" spans="2:54" x14ac:dyDescent="0.25">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row>
  </sheetData>
  <mergeCells count="3">
    <mergeCell ref="B10:H10"/>
    <mergeCell ref="B11:F11"/>
    <mergeCell ref="B12:F12"/>
  </mergeCells>
  <hyperlinks>
    <hyperlink ref="A2" location="SOMMAIRE!A1" display="Retour sommair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Y19"/>
  <sheetViews>
    <sheetView workbookViewId="0">
      <selection activeCell="F28" sqref="F28"/>
    </sheetView>
  </sheetViews>
  <sheetFormatPr baseColWidth="10" defaultRowHeight="15" x14ac:dyDescent="0.25"/>
  <cols>
    <col min="2" max="2" width="47.42578125" customWidth="1"/>
    <col min="3" max="51" width="13.5703125" customWidth="1"/>
  </cols>
  <sheetData>
    <row r="1" spans="1:51" ht="15.75" x14ac:dyDescent="0.25">
      <c r="A1" s="208" t="s">
        <v>387</v>
      </c>
    </row>
    <row r="2" spans="1:51" x14ac:dyDescent="0.25">
      <c r="A2" s="640" t="s">
        <v>390</v>
      </c>
    </row>
    <row r="3" spans="1:51" ht="15.75" thickBot="1" x14ac:dyDescent="0.3"/>
    <row r="4" spans="1:51" s="342" customFormat="1" ht="15" customHeight="1" thickBot="1" x14ac:dyDescent="0.3">
      <c r="B4" s="690" t="s">
        <v>175</v>
      </c>
      <c r="C4" s="695">
        <v>2022</v>
      </c>
      <c r="D4" s="681">
        <v>2023</v>
      </c>
      <c r="E4" s="681">
        <v>2024</v>
      </c>
      <c r="F4" s="681">
        <v>2025</v>
      </c>
      <c r="G4" s="681">
        <v>2026</v>
      </c>
      <c r="H4" s="681">
        <v>2027</v>
      </c>
      <c r="I4" s="681">
        <v>2028</v>
      </c>
      <c r="J4" s="681">
        <v>2029</v>
      </c>
      <c r="K4" s="681">
        <v>2030</v>
      </c>
      <c r="L4" s="681">
        <v>2031</v>
      </c>
      <c r="M4" s="681">
        <v>2032</v>
      </c>
      <c r="N4" s="681">
        <v>2033</v>
      </c>
      <c r="O4" s="681">
        <v>2034</v>
      </c>
      <c r="P4" s="681">
        <v>2035</v>
      </c>
      <c r="Q4" s="681">
        <v>2036</v>
      </c>
      <c r="R4" s="681">
        <v>2037</v>
      </c>
      <c r="S4" s="681">
        <v>2038</v>
      </c>
      <c r="T4" s="681">
        <v>2039</v>
      </c>
      <c r="U4" s="681">
        <v>2040</v>
      </c>
      <c r="V4" s="681">
        <v>2041</v>
      </c>
      <c r="W4" s="681">
        <v>2042</v>
      </c>
      <c r="X4" s="681">
        <v>2043</v>
      </c>
      <c r="Y4" s="681">
        <v>2044</v>
      </c>
      <c r="Z4" s="681">
        <v>2045</v>
      </c>
      <c r="AA4" s="681">
        <v>2046</v>
      </c>
      <c r="AB4" s="681">
        <v>2047</v>
      </c>
      <c r="AC4" s="681">
        <v>2048</v>
      </c>
      <c r="AD4" s="681">
        <v>2049</v>
      </c>
      <c r="AE4" s="681">
        <v>2050</v>
      </c>
      <c r="AF4" s="681">
        <v>2051</v>
      </c>
      <c r="AG4" s="681">
        <v>2052</v>
      </c>
      <c r="AH4" s="681">
        <v>2053</v>
      </c>
      <c r="AI4" s="681">
        <v>2054</v>
      </c>
      <c r="AJ4" s="681">
        <v>2055</v>
      </c>
      <c r="AK4" s="681">
        <v>2056</v>
      </c>
      <c r="AL4" s="681">
        <v>2057</v>
      </c>
      <c r="AM4" s="681">
        <v>2058</v>
      </c>
      <c r="AN4" s="681">
        <v>2059</v>
      </c>
      <c r="AO4" s="681">
        <v>2060</v>
      </c>
      <c r="AP4" s="681">
        <v>2061</v>
      </c>
      <c r="AQ4" s="681">
        <v>2062</v>
      </c>
      <c r="AR4" s="681">
        <v>2063</v>
      </c>
      <c r="AS4" s="681">
        <v>2064</v>
      </c>
      <c r="AT4" s="681">
        <v>2065</v>
      </c>
      <c r="AU4" s="681">
        <v>2066</v>
      </c>
      <c r="AV4" s="681">
        <v>2067</v>
      </c>
      <c r="AW4" s="681">
        <v>2068</v>
      </c>
      <c r="AX4" s="681">
        <v>2069</v>
      </c>
      <c r="AY4" s="682">
        <v>2070</v>
      </c>
    </row>
    <row r="5" spans="1:51" s="638" customFormat="1" x14ac:dyDescent="0.25">
      <c r="B5" s="691" t="s">
        <v>425</v>
      </c>
      <c r="C5" s="719">
        <v>100</v>
      </c>
      <c r="D5" s="696">
        <v>96.520196501082509</v>
      </c>
      <c r="E5" s="696">
        <v>93.336612211257204</v>
      </c>
      <c r="F5" s="696">
        <v>90.268663643998082</v>
      </c>
      <c r="G5" s="696">
        <v>87.349944862170474</v>
      </c>
      <c r="H5" s="696">
        <v>84.980164789405677</v>
      </c>
      <c r="I5" s="696">
        <v>83.756560526319745</v>
      </c>
      <c r="J5" s="696">
        <v>82.546073179040249</v>
      </c>
      <c r="K5" s="696">
        <v>81.384748671685614</v>
      </c>
      <c r="L5" s="696">
        <v>80.255381540885267</v>
      </c>
      <c r="M5" s="696">
        <v>79.236161097341721</v>
      </c>
      <c r="N5" s="696">
        <v>78.123427719767292</v>
      </c>
      <c r="O5" s="696">
        <v>77.174493656835608</v>
      </c>
      <c r="P5" s="696">
        <v>76.378660246263763</v>
      </c>
      <c r="Q5" s="696">
        <v>75.715939768645839</v>
      </c>
      <c r="R5" s="696">
        <v>75.102583810447655</v>
      </c>
      <c r="S5" s="696">
        <v>74.578591656742489</v>
      </c>
      <c r="T5" s="696">
        <v>74.102889089735996</v>
      </c>
      <c r="U5" s="696">
        <v>73.645926124234123</v>
      </c>
      <c r="V5" s="696">
        <v>73.235004370352428</v>
      </c>
      <c r="W5" s="696">
        <v>72.91467896064897</v>
      </c>
      <c r="X5" s="696">
        <v>72.634179799247136</v>
      </c>
      <c r="Y5" s="696">
        <v>72.377044367907445</v>
      </c>
      <c r="Z5" s="696">
        <v>72.182069504440875</v>
      </c>
      <c r="AA5" s="696">
        <v>72.024868123128314</v>
      </c>
      <c r="AB5" s="696">
        <v>71.842012839328447</v>
      </c>
      <c r="AC5" s="696">
        <v>71.639294268248122</v>
      </c>
      <c r="AD5" s="696">
        <v>71.446313896657784</v>
      </c>
      <c r="AE5" s="696">
        <v>71.254222818509803</v>
      </c>
      <c r="AF5" s="696">
        <v>71.100338306829855</v>
      </c>
      <c r="AG5" s="696">
        <v>70.98485477310409</v>
      </c>
      <c r="AH5" s="696">
        <v>70.867114494438155</v>
      </c>
      <c r="AI5" s="696">
        <v>70.769310868668882</v>
      </c>
      <c r="AJ5" s="696">
        <v>70.699358710065951</v>
      </c>
      <c r="AK5" s="696">
        <v>70.66456349904314</v>
      </c>
      <c r="AL5" s="696">
        <v>70.626578621017487</v>
      </c>
      <c r="AM5" s="696">
        <v>70.607185039349872</v>
      </c>
      <c r="AN5" s="696">
        <v>70.593650240018491</v>
      </c>
      <c r="AO5" s="696">
        <v>70.57195675630193</v>
      </c>
      <c r="AP5" s="696">
        <v>70.557787596565902</v>
      </c>
      <c r="AQ5" s="696">
        <v>70.581137875617259</v>
      </c>
      <c r="AR5" s="696">
        <v>70.637422595713261</v>
      </c>
      <c r="AS5" s="696">
        <v>70.671855525804901</v>
      </c>
      <c r="AT5" s="696">
        <v>70.658013692911325</v>
      </c>
      <c r="AU5" s="696">
        <v>70.622114712999831</v>
      </c>
      <c r="AV5" s="696">
        <v>70.576551564546421</v>
      </c>
      <c r="AW5" s="696">
        <v>70.512167823535805</v>
      </c>
      <c r="AX5" s="696">
        <v>70.4333024758525</v>
      </c>
      <c r="AY5" s="697">
        <v>70.363992264707889</v>
      </c>
    </row>
    <row r="6" spans="1:51" s="614" customFormat="1" x14ac:dyDescent="0.25">
      <c r="B6" s="689" t="str">
        <f>"Pension relative (base 100 en 2022)"</f>
        <v>Pension relative (base 100 en 2022)</v>
      </c>
      <c r="C6" s="720"/>
      <c r="D6" s="698"/>
      <c r="E6" s="698"/>
      <c r="F6" s="698"/>
      <c r="G6" s="698"/>
      <c r="H6" s="698"/>
      <c r="I6" s="698"/>
      <c r="J6" s="698"/>
      <c r="K6" s="698"/>
      <c r="L6" s="698"/>
      <c r="M6" s="698"/>
      <c r="N6" s="698"/>
      <c r="O6" s="698"/>
      <c r="P6" s="698"/>
      <c r="Q6" s="698"/>
      <c r="R6" s="698"/>
      <c r="S6" s="698"/>
      <c r="T6" s="698"/>
      <c r="U6" s="698"/>
      <c r="V6" s="698"/>
      <c r="W6" s="698"/>
      <c r="X6" s="698"/>
      <c r="Y6" s="698"/>
      <c r="Z6" s="698"/>
      <c r="AA6" s="698"/>
      <c r="AB6" s="698"/>
      <c r="AC6" s="698"/>
      <c r="AD6" s="698"/>
      <c r="AE6" s="698"/>
      <c r="AF6" s="698"/>
      <c r="AG6" s="698"/>
      <c r="AH6" s="698"/>
      <c r="AI6" s="698"/>
      <c r="AJ6" s="698"/>
      <c r="AK6" s="698"/>
      <c r="AL6" s="698"/>
      <c r="AM6" s="698"/>
      <c r="AN6" s="698"/>
      <c r="AO6" s="698"/>
      <c r="AP6" s="698"/>
      <c r="AQ6" s="698"/>
      <c r="AR6" s="698"/>
      <c r="AS6" s="698"/>
      <c r="AT6" s="698"/>
      <c r="AU6" s="698"/>
      <c r="AV6" s="698"/>
      <c r="AW6" s="698"/>
      <c r="AX6" s="698"/>
      <c r="AY6" s="699"/>
    </row>
    <row r="7" spans="1:51" s="614" customFormat="1" x14ac:dyDescent="0.25">
      <c r="B7" s="692" t="s">
        <v>42</v>
      </c>
      <c r="C7" s="721">
        <v>100</v>
      </c>
      <c r="D7" s="700">
        <v>106.58426728115658</v>
      </c>
      <c r="E7" s="700">
        <v>107.34487700285345</v>
      </c>
      <c r="F7" s="700">
        <v>106.98096190849012</v>
      </c>
      <c r="G7" s="700">
        <v>105.43198822659029</v>
      </c>
      <c r="H7" s="700">
        <v>103.14423889157746</v>
      </c>
      <c r="I7" s="700">
        <v>101.71281886842509</v>
      </c>
      <c r="J7" s="700">
        <v>101.15812791478947</v>
      </c>
      <c r="K7" s="700">
        <v>100.61473400997865</v>
      </c>
      <c r="L7" s="700">
        <v>99.738901619615604</v>
      </c>
      <c r="M7" s="700">
        <v>98.503923973446263</v>
      </c>
      <c r="N7" s="700">
        <v>97.219079246521261</v>
      </c>
      <c r="O7" s="700">
        <v>96.046495588523953</v>
      </c>
      <c r="P7" s="700">
        <v>94.899646459062154</v>
      </c>
      <c r="Q7" s="700">
        <v>94.023185431171513</v>
      </c>
      <c r="R7" s="700">
        <v>93.312544361526818</v>
      </c>
      <c r="S7" s="700">
        <v>92.506948496020769</v>
      </c>
      <c r="T7" s="700">
        <v>91.615515817153792</v>
      </c>
      <c r="U7" s="700">
        <v>90.577679385252978</v>
      </c>
      <c r="V7" s="700">
        <v>89.495105082528099</v>
      </c>
      <c r="W7" s="700">
        <v>88.522768185922672</v>
      </c>
      <c r="X7" s="700">
        <v>87.579966630498859</v>
      </c>
      <c r="Y7" s="700">
        <v>86.848997998913703</v>
      </c>
      <c r="Z7" s="700">
        <v>86.407288318979653</v>
      </c>
      <c r="AA7" s="700">
        <v>86.028324530715921</v>
      </c>
      <c r="AB7" s="700">
        <v>85.626973313605149</v>
      </c>
      <c r="AC7" s="700">
        <v>85.466622023542513</v>
      </c>
      <c r="AD7" s="700">
        <v>85.434500709107908</v>
      </c>
      <c r="AE7" s="700">
        <v>85.461940766506757</v>
      </c>
      <c r="AF7" s="700">
        <v>85.73182481853236</v>
      </c>
      <c r="AG7" s="700">
        <v>85.902718519883237</v>
      </c>
      <c r="AH7" s="700">
        <v>86.129724009773099</v>
      </c>
      <c r="AI7" s="700">
        <v>86.385945367946945</v>
      </c>
      <c r="AJ7" s="700">
        <v>86.751820062542635</v>
      </c>
      <c r="AK7" s="700">
        <v>87.130136202287176</v>
      </c>
      <c r="AL7" s="700">
        <v>87.360434091861748</v>
      </c>
      <c r="AM7" s="700">
        <v>87.588843506885325</v>
      </c>
      <c r="AN7" s="700">
        <v>87.802909389352251</v>
      </c>
      <c r="AO7" s="700">
        <v>88.083399650640956</v>
      </c>
      <c r="AP7" s="700">
        <v>88.37963798688466</v>
      </c>
      <c r="AQ7" s="700">
        <v>88.676371977980608</v>
      </c>
      <c r="AR7" s="700">
        <v>88.994330227100974</v>
      </c>
      <c r="AS7" s="700">
        <v>89.442091869075412</v>
      </c>
      <c r="AT7" s="700">
        <v>89.830490129011736</v>
      </c>
      <c r="AU7" s="700">
        <v>90.120502043067788</v>
      </c>
      <c r="AV7" s="700">
        <v>90.39090416162253</v>
      </c>
      <c r="AW7" s="700">
        <v>90.498759166015319</v>
      </c>
      <c r="AX7" s="700">
        <v>90.723609052305051</v>
      </c>
      <c r="AY7" s="701">
        <v>90.882803832158672</v>
      </c>
    </row>
    <row r="8" spans="1:51" s="614" customFormat="1" x14ac:dyDescent="0.25">
      <c r="B8" s="693" t="s">
        <v>41</v>
      </c>
      <c r="C8" s="722">
        <v>100</v>
      </c>
      <c r="D8" s="702">
        <v>106.58426728115658</v>
      </c>
      <c r="E8" s="702">
        <v>107.34487700285345</v>
      </c>
      <c r="F8" s="702">
        <v>106.98096190849012</v>
      </c>
      <c r="G8" s="702">
        <v>105.43198822659029</v>
      </c>
      <c r="H8" s="702">
        <v>103.14423889157746</v>
      </c>
      <c r="I8" s="702">
        <v>101.6430250658704</v>
      </c>
      <c r="J8" s="702">
        <v>101.03633039060456</v>
      </c>
      <c r="K8" s="702">
        <v>100.31767987296161</v>
      </c>
      <c r="L8" s="702">
        <v>99.191335279109794</v>
      </c>
      <c r="M8" s="702">
        <v>97.734651899899191</v>
      </c>
      <c r="N8" s="702">
        <v>96.222277118599663</v>
      </c>
      <c r="O8" s="702">
        <v>94.797506891737314</v>
      </c>
      <c r="P8" s="702">
        <v>93.442718551314698</v>
      </c>
      <c r="Q8" s="702">
        <v>92.343612782375175</v>
      </c>
      <c r="R8" s="702">
        <v>91.423699899034375</v>
      </c>
      <c r="S8" s="702">
        <v>90.423365939554515</v>
      </c>
      <c r="T8" s="702">
        <v>89.35256684247463</v>
      </c>
      <c r="U8" s="702">
        <v>88.175381707264606</v>
      </c>
      <c r="V8" s="702">
        <v>86.946288565376861</v>
      </c>
      <c r="W8" s="702">
        <v>85.848567944238297</v>
      </c>
      <c r="X8" s="702">
        <v>84.74692286190151</v>
      </c>
      <c r="Y8" s="702">
        <v>83.915444080126903</v>
      </c>
      <c r="Z8" s="702">
        <v>83.257027588894019</v>
      </c>
      <c r="AA8" s="702">
        <v>82.692172030720343</v>
      </c>
      <c r="AB8" s="702">
        <v>82.206329057879188</v>
      </c>
      <c r="AC8" s="702">
        <v>81.870725775858887</v>
      </c>
      <c r="AD8" s="702">
        <v>81.654901765601636</v>
      </c>
      <c r="AE8" s="702">
        <v>81.534144544386223</v>
      </c>
      <c r="AF8" s="702">
        <v>81.572436939261081</v>
      </c>
      <c r="AG8" s="702">
        <v>81.570248989313797</v>
      </c>
      <c r="AH8" s="702">
        <v>81.624964070535881</v>
      </c>
      <c r="AI8" s="702">
        <v>81.733983288685309</v>
      </c>
      <c r="AJ8" s="702">
        <v>81.934303486725156</v>
      </c>
      <c r="AK8" s="702">
        <v>82.115184011269506</v>
      </c>
      <c r="AL8" s="702">
        <v>82.164762213407926</v>
      </c>
      <c r="AM8" s="702">
        <v>82.19639604421242</v>
      </c>
      <c r="AN8" s="702">
        <v>82.275417575483019</v>
      </c>
      <c r="AO8" s="702">
        <v>82.343510101739696</v>
      </c>
      <c r="AP8" s="702">
        <v>82.464229858091741</v>
      </c>
      <c r="AQ8" s="702">
        <v>82.579499024759315</v>
      </c>
      <c r="AR8" s="702">
        <v>82.752552040101193</v>
      </c>
      <c r="AS8" s="702">
        <v>83.00962845925811</v>
      </c>
      <c r="AT8" s="702">
        <v>83.174257041613856</v>
      </c>
      <c r="AU8" s="702">
        <v>83.333471916538016</v>
      </c>
      <c r="AV8" s="702">
        <v>83.428267077291409</v>
      </c>
      <c r="AW8" s="702">
        <v>83.407281321774548</v>
      </c>
      <c r="AX8" s="702">
        <v>83.473759637607046</v>
      </c>
      <c r="AY8" s="703">
        <v>83.500342726413436</v>
      </c>
    </row>
    <row r="9" spans="1:51" s="614" customFormat="1" x14ac:dyDescent="0.25">
      <c r="B9" s="693" t="s">
        <v>40</v>
      </c>
      <c r="C9" s="722">
        <v>100</v>
      </c>
      <c r="D9" s="702">
        <v>106.58426728115658</v>
      </c>
      <c r="E9" s="702">
        <v>107.34487700285345</v>
      </c>
      <c r="F9" s="702">
        <v>106.98096190849012</v>
      </c>
      <c r="G9" s="702">
        <v>105.43198822659029</v>
      </c>
      <c r="H9" s="702">
        <v>103.14423889157746</v>
      </c>
      <c r="I9" s="702">
        <v>101.57310579008862</v>
      </c>
      <c r="J9" s="702">
        <v>100.91324838968571</v>
      </c>
      <c r="K9" s="702">
        <v>100.02654200191617</v>
      </c>
      <c r="L9" s="702">
        <v>98.652932230029165</v>
      </c>
      <c r="M9" s="702">
        <v>97.011463634509582</v>
      </c>
      <c r="N9" s="702">
        <v>95.172520354667242</v>
      </c>
      <c r="O9" s="702">
        <v>93.462637420346482</v>
      </c>
      <c r="P9" s="702">
        <v>91.889880466069528</v>
      </c>
      <c r="Q9" s="702">
        <v>90.587943780149175</v>
      </c>
      <c r="R9" s="702">
        <v>89.45593775391265</v>
      </c>
      <c r="S9" s="702">
        <v>88.262760475956185</v>
      </c>
      <c r="T9" s="702">
        <v>86.96422637237454</v>
      </c>
      <c r="U9" s="702">
        <v>85.551686841798912</v>
      </c>
      <c r="V9" s="702">
        <v>84.172488838460666</v>
      </c>
      <c r="W9" s="702">
        <v>82.889266869887123</v>
      </c>
      <c r="X9" s="702">
        <v>81.636989173067377</v>
      </c>
      <c r="Y9" s="702">
        <v>80.674311172621643</v>
      </c>
      <c r="Z9" s="702">
        <v>79.856714576335762</v>
      </c>
      <c r="AA9" s="702">
        <v>79.151845425814628</v>
      </c>
      <c r="AB9" s="702">
        <v>78.51236568847672</v>
      </c>
      <c r="AC9" s="702">
        <v>78.021111481278368</v>
      </c>
      <c r="AD9" s="702">
        <v>77.633156736253895</v>
      </c>
      <c r="AE9" s="702">
        <v>77.341563199012228</v>
      </c>
      <c r="AF9" s="702">
        <v>77.223023066986073</v>
      </c>
      <c r="AG9" s="702">
        <v>77.077642340359233</v>
      </c>
      <c r="AH9" s="702">
        <v>76.957124016790644</v>
      </c>
      <c r="AI9" s="702">
        <v>76.839185452855503</v>
      </c>
      <c r="AJ9" s="702">
        <v>76.857582104106243</v>
      </c>
      <c r="AK9" s="702">
        <v>76.864457251982358</v>
      </c>
      <c r="AL9" s="702">
        <v>76.808141312655295</v>
      </c>
      <c r="AM9" s="702">
        <v>76.687500274139225</v>
      </c>
      <c r="AN9" s="702">
        <v>76.61680916461188</v>
      </c>
      <c r="AO9" s="702">
        <v>76.554420182504728</v>
      </c>
      <c r="AP9" s="702">
        <v>76.519838405171214</v>
      </c>
      <c r="AQ9" s="702">
        <v>76.451510948054363</v>
      </c>
      <c r="AR9" s="702">
        <v>76.437656513580691</v>
      </c>
      <c r="AS9" s="702">
        <v>76.552232362546064</v>
      </c>
      <c r="AT9" s="702">
        <v>76.57961220725106</v>
      </c>
      <c r="AU9" s="702">
        <v>76.598354045348501</v>
      </c>
      <c r="AV9" s="702">
        <v>76.493685427460193</v>
      </c>
      <c r="AW9" s="702">
        <v>76.241512159873636</v>
      </c>
      <c r="AX9" s="702">
        <v>76.186217041493862</v>
      </c>
      <c r="AY9" s="703">
        <v>76.022822916315036</v>
      </c>
    </row>
    <row r="10" spans="1:51" s="614" customFormat="1" ht="15.75" thickBot="1" x14ac:dyDescent="0.3">
      <c r="B10" s="694" t="s">
        <v>39</v>
      </c>
      <c r="C10" s="723">
        <v>100</v>
      </c>
      <c r="D10" s="704">
        <v>106.58426728115658</v>
      </c>
      <c r="E10" s="704">
        <v>107.34487700285345</v>
      </c>
      <c r="F10" s="704">
        <v>106.98096190849012</v>
      </c>
      <c r="G10" s="704">
        <v>105.43198822659029</v>
      </c>
      <c r="H10" s="704">
        <v>103.14423889157746</v>
      </c>
      <c r="I10" s="704">
        <v>101.49674694717845</v>
      </c>
      <c r="J10" s="704">
        <v>100.70004248944061</v>
      </c>
      <c r="K10" s="704">
        <v>99.731054177690623</v>
      </c>
      <c r="L10" s="704">
        <v>98.298956562173444</v>
      </c>
      <c r="M10" s="704">
        <v>96.46086261145669</v>
      </c>
      <c r="N10" s="704">
        <v>94.678649352999358</v>
      </c>
      <c r="O10" s="704">
        <v>92.965360215787257</v>
      </c>
      <c r="P10" s="704">
        <v>91.344100417264073</v>
      </c>
      <c r="Q10" s="704">
        <v>89.965675334207788</v>
      </c>
      <c r="R10" s="704">
        <v>88.78688485482111</v>
      </c>
      <c r="S10" s="704">
        <v>87.534943944781006</v>
      </c>
      <c r="T10" s="704">
        <v>86.220771298651371</v>
      </c>
      <c r="U10" s="704">
        <v>84.801505836310028</v>
      </c>
      <c r="V10" s="704">
        <v>83.323198793698609</v>
      </c>
      <c r="W10" s="704">
        <v>81.994708320798253</v>
      </c>
      <c r="X10" s="704">
        <v>80.68116805437856</v>
      </c>
      <c r="Y10" s="704">
        <v>79.633348468975299</v>
      </c>
      <c r="Z10" s="704">
        <v>78.739982676109292</v>
      </c>
      <c r="AA10" s="704">
        <v>77.954737361077733</v>
      </c>
      <c r="AB10" s="704">
        <v>77.242290542879957</v>
      </c>
      <c r="AC10" s="704">
        <v>76.688374159747596</v>
      </c>
      <c r="AD10" s="704">
        <v>76.254064097724495</v>
      </c>
      <c r="AE10" s="704">
        <v>75.909348984980213</v>
      </c>
      <c r="AF10" s="704">
        <v>75.720589867124474</v>
      </c>
      <c r="AG10" s="704">
        <v>75.483997924320263</v>
      </c>
      <c r="AH10" s="704">
        <v>75.308645865890284</v>
      </c>
      <c r="AI10" s="704">
        <v>75.169364823432872</v>
      </c>
      <c r="AJ10" s="704">
        <v>75.126316137032916</v>
      </c>
      <c r="AK10" s="704">
        <v>75.081942850599049</v>
      </c>
      <c r="AL10" s="704">
        <v>74.907663740610531</v>
      </c>
      <c r="AM10" s="704">
        <v>74.737977327132953</v>
      </c>
      <c r="AN10" s="704">
        <v>74.585616180214132</v>
      </c>
      <c r="AO10" s="704">
        <v>74.433620142803065</v>
      </c>
      <c r="AP10" s="704">
        <v>74.314741183105866</v>
      </c>
      <c r="AQ10" s="704">
        <v>74.212175152794757</v>
      </c>
      <c r="AR10" s="704">
        <v>74.154012199975526</v>
      </c>
      <c r="AS10" s="704">
        <v>74.167559056829276</v>
      </c>
      <c r="AT10" s="704">
        <v>74.094484796506464</v>
      </c>
      <c r="AU10" s="704">
        <v>74.04341581109486</v>
      </c>
      <c r="AV10" s="704">
        <v>73.935204605797523</v>
      </c>
      <c r="AW10" s="704">
        <v>73.737936013405317</v>
      </c>
      <c r="AX10" s="704">
        <v>73.597287099937702</v>
      </c>
      <c r="AY10" s="705">
        <v>73.43526993542676</v>
      </c>
    </row>
    <row r="11" spans="1:51" s="151" customFormat="1" x14ac:dyDescent="0.25"/>
    <row r="12" spans="1:51" s="151" customFormat="1" x14ac:dyDescent="0.25"/>
    <row r="13" spans="1:51" s="151" customFormat="1" x14ac:dyDescent="0.25"/>
    <row r="14" spans="1:51" s="151" customFormat="1" x14ac:dyDescent="0.25"/>
    <row r="15" spans="1:51" s="151" customFormat="1" x14ac:dyDescent="0.25"/>
    <row r="17" spans="3:51" ht="89.25" customHeight="1" x14ac:dyDescent="0.25">
      <c r="E17" s="881" t="s">
        <v>388</v>
      </c>
      <c r="F17" s="881"/>
      <c r="G17" s="881"/>
      <c r="H17" s="637"/>
      <c r="I17" s="637"/>
      <c r="J17" s="881" t="s">
        <v>389</v>
      </c>
      <c r="K17" s="881"/>
      <c r="L17" s="881"/>
      <c r="M17" s="637"/>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c r="AT17" s="637"/>
      <c r="AU17" s="637"/>
      <c r="AV17" s="637"/>
      <c r="AW17" s="637"/>
      <c r="AX17" s="637"/>
      <c r="AY17" s="637"/>
    </row>
    <row r="18" spans="3:51" x14ac:dyDescent="0.25">
      <c r="C18" s="637"/>
      <c r="D18" s="637"/>
      <c r="E18" s="637"/>
      <c r="F18" s="637"/>
      <c r="G18" s="637"/>
      <c r="H18" s="637"/>
      <c r="I18" s="637"/>
      <c r="J18" s="637"/>
      <c r="K18" s="637"/>
      <c r="L18" s="637"/>
      <c r="M18" s="637"/>
      <c r="N18" s="637"/>
      <c r="O18" s="637"/>
      <c r="P18" s="637"/>
      <c r="Q18" s="637"/>
      <c r="R18" s="637"/>
      <c r="S18" s="637"/>
      <c r="T18" s="637"/>
      <c r="U18" s="637"/>
      <c r="V18" s="637"/>
      <c r="W18" s="637"/>
      <c r="X18" s="637"/>
      <c r="Y18" s="637"/>
      <c r="Z18" s="637"/>
      <c r="AA18" s="637"/>
      <c r="AB18" s="637"/>
      <c r="AC18" s="637"/>
      <c r="AD18" s="637"/>
      <c r="AE18" s="637"/>
      <c r="AF18" s="637"/>
      <c r="AG18" s="637"/>
      <c r="AH18" s="637"/>
      <c r="AI18" s="637"/>
      <c r="AJ18" s="637"/>
      <c r="AK18" s="637"/>
      <c r="AL18" s="637"/>
      <c r="AM18" s="637"/>
      <c r="AN18" s="637"/>
      <c r="AO18" s="637"/>
      <c r="AP18" s="637"/>
      <c r="AQ18" s="637"/>
      <c r="AR18" s="637"/>
      <c r="AS18" s="637"/>
      <c r="AT18" s="637"/>
      <c r="AU18" s="637"/>
      <c r="AV18" s="637"/>
      <c r="AW18" s="637"/>
      <c r="AX18" s="637"/>
      <c r="AY18" s="637"/>
    </row>
    <row r="19" spans="3:51" x14ac:dyDescent="0.25">
      <c r="C19" s="637"/>
      <c r="D19" s="637"/>
      <c r="E19" s="637"/>
      <c r="F19" s="637"/>
      <c r="G19" s="637"/>
      <c r="H19" s="637"/>
      <c r="I19" s="637"/>
      <c r="J19" s="637"/>
      <c r="K19" s="637"/>
      <c r="L19" s="637"/>
      <c r="M19" s="637"/>
      <c r="N19" s="637"/>
      <c r="O19" s="637"/>
      <c r="P19" s="637"/>
      <c r="Q19" s="637"/>
      <c r="R19" s="637"/>
      <c r="S19" s="637"/>
      <c r="T19" s="637"/>
      <c r="U19" s="637"/>
      <c r="V19" s="637"/>
      <c r="W19" s="637"/>
      <c r="X19" s="637"/>
      <c r="Y19" s="637"/>
      <c r="Z19" s="637"/>
      <c r="AA19" s="637"/>
      <c r="AB19" s="637"/>
      <c r="AC19" s="637"/>
      <c r="AD19" s="637"/>
      <c r="AE19" s="637"/>
      <c r="AF19" s="637"/>
      <c r="AG19" s="637"/>
      <c r="AH19" s="637"/>
      <c r="AI19" s="637"/>
      <c r="AJ19" s="637"/>
      <c r="AK19" s="637"/>
      <c r="AL19" s="637"/>
      <c r="AM19" s="637"/>
      <c r="AN19" s="637"/>
      <c r="AO19" s="637"/>
      <c r="AP19" s="637"/>
      <c r="AQ19" s="637"/>
      <c r="AR19" s="637"/>
      <c r="AS19" s="637"/>
      <c r="AT19" s="637"/>
      <c r="AU19" s="637"/>
      <c r="AV19" s="637"/>
      <c r="AW19" s="637"/>
      <c r="AX19" s="637"/>
      <c r="AY19" s="637"/>
    </row>
  </sheetData>
  <mergeCells count="2">
    <mergeCell ref="E17:G17"/>
    <mergeCell ref="J17:L17"/>
  </mergeCells>
  <hyperlinks>
    <hyperlink ref="A2" location="SOMMAIRE!A1" display="Retour sommair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T11"/>
  <sheetViews>
    <sheetView zoomScaleNormal="100" workbookViewId="0">
      <selection activeCell="E22" sqref="E22"/>
    </sheetView>
  </sheetViews>
  <sheetFormatPr baseColWidth="10" defaultRowHeight="15" x14ac:dyDescent="0.25"/>
  <cols>
    <col min="1" max="1" width="7.140625" style="675" customWidth="1"/>
    <col min="2" max="2" width="16.7109375" customWidth="1"/>
    <col min="3" max="3" width="2" customWidth="1"/>
    <col min="6" max="7" width="2" customWidth="1"/>
    <col min="10" max="11" width="2" customWidth="1"/>
    <col min="14" max="15" width="2" customWidth="1"/>
    <col min="18" max="19" width="2" customWidth="1"/>
    <col min="22" max="23" width="2" customWidth="1"/>
    <col min="26" max="27" width="2" customWidth="1"/>
    <col min="30" max="31" width="2" customWidth="1"/>
    <col min="34" max="35" width="2" customWidth="1"/>
    <col min="38" max="39" width="2" customWidth="1"/>
    <col min="42" max="43" width="2" customWidth="1"/>
    <col min="46" max="46" width="2" customWidth="1"/>
  </cols>
  <sheetData>
    <row r="1" spans="1:46" x14ac:dyDescent="0.25">
      <c r="A1" s="224" t="s">
        <v>423</v>
      </c>
    </row>
    <row r="2" spans="1:46" x14ac:dyDescent="0.25">
      <c r="A2" s="640" t="s">
        <v>390</v>
      </c>
    </row>
    <row r="3" spans="1:46" ht="15.75" thickBot="1" x14ac:dyDescent="0.3"/>
    <row r="4" spans="1:46" s="212" customFormat="1" x14ac:dyDescent="0.25">
      <c r="A4" s="214"/>
      <c r="B4" s="211"/>
      <c r="C4" s="850" t="s">
        <v>65</v>
      </c>
      <c r="D4" s="850"/>
      <c r="E4" s="850"/>
      <c r="F4" s="850"/>
      <c r="G4" s="850" t="s">
        <v>66</v>
      </c>
      <c r="H4" s="850"/>
      <c r="I4" s="850"/>
      <c r="J4" s="850"/>
      <c r="K4" s="850" t="s">
        <v>67</v>
      </c>
      <c r="L4" s="850"/>
      <c r="M4" s="850"/>
      <c r="N4" s="850"/>
      <c r="O4" s="850" t="s">
        <v>68</v>
      </c>
      <c r="P4" s="850"/>
      <c r="Q4" s="850"/>
      <c r="R4" s="850"/>
      <c r="S4" s="850" t="s">
        <v>69</v>
      </c>
      <c r="T4" s="850"/>
      <c r="U4" s="850"/>
      <c r="V4" s="850"/>
      <c r="W4" s="850" t="s">
        <v>70</v>
      </c>
      <c r="X4" s="850"/>
      <c r="Y4" s="850"/>
      <c r="Z4" s="850"/>
      <c r="AA4" s="850" t="s">
        <v>71</v>
      </c>
      <c r="AB4" s="850"/>
      <c r="AC4" s="850"/>
      <c r="AD4" s="850"/>
      <c r="AE4" s="850" t="s">
        <v>72</v>
      </c>
      <c r="AF4" s="850"/>
      <c r="AG4" s="850"/>
      <c r="AH4" s="850"/>
      <c r="AI4" s="850" t="s">
        <v>73</v>
      </c>
      <c r="AJ4" s="850"/>
      <c r="AK4" s="850"/>
      <c r="AL4" s="850"/>
      <c r="AM4" s="850" t="s">
        <v>74</v>
      </c>
      <c r="AN4" s="850"/>
      <c r="AO4" s="850"/>
      <c r="AP4" s="850"/>
      <c r="AQ4" s="850" t="s">
        <v>75</v>
      </c>
      <c r="AR4" s="850"/>
      <c r="AS4" s="850"/>
      <c r="AT4" s="850"/>
    </row>
    <row r="5" spans="1:46" s="214" customFormat="1" x14ac:dyDescent="0.25">
      <c r="B5" s="213"/>
      <c r="D5" s="215">
        <v>2002</v>
      </c>
      <c r="E5" s="216">
        <v>2017</v>
      </c>
      <c r="F5" s="216"/>
      <c r="G5" s="216"/>
      <c r="H5" s="215">
        <v>2002</v>
      </c>
      <c r="I5" s="216">
        <f>E5</f>
        <v>2017</v>
      </c>
      <c r="J5" s="216"/>
      <c r="K5" s="216"/>
      <c r="L5" s="215">
        <v>2002</v>
      </c>
      <c r="M5" s="216">
        <f>I5</f>
        <v>2017</v>
      </c>
      <c r="N5" s="216"/>
      <c r="O5" s="216"/>
      <c r="P5" s="215">
        <v>2002</v>
      </c>
      <c r="Q5" s="216">
        <f>M5</f>
        <v>2017</v>
      </c>
      <c r="R5" s="216"/>
      <c r="S5" s="216"/>
      <c r="T5" s="215">
        <v>2002</v>
      </c>
      <c r="U5" s="216">
        <f>Q5</f>
        <v>2017</v>
      </c>
      <c r="V5" s="216"/>
      <c r="W5" s="216"/>
      <c r="X5" s="215">
        <v>2002</v>
      </c>
      <c r="Y5" s="216">
        <f>U5</f>
        <v>2017</v>
      </c>
      <c r="Z5" s="216"/>
      <c r="AA5" s="216"/>
      <c r="AB5" s="215">
        <v>2002</v>
      </c>
      <c r="AC5" s="216">
        <f>Y5</f>
        <v>2017</v>
      </c>
      <c r="AD5" s="216"/>
      <c r="AE5" s="216"/>
      <c r="AF5" s="215">
        <v>2002</v>
      </c>
      <c r="AG5" s="216">
        <f>AC5</f>
        <v>2017</v>
      </c>
      <c r="AH5" s="216"/>
      <c r="AI5" s="216"/>
      <c r="AJ5" s="215">
        <v>2002</v>
      </c>
      <c r="AK5" s="216">
        <f>AG5</f>
        <v>2017</v>
      </c>
      <c r="AL5" s="216"/>
      <c r="AM5" s="216"/>
      <c r="AN5" s="215">
        <v>2002</v>
      </c>
      <c r="AO5" s="216">
        <f>AK5</f>
        <v>2017</v>
      </c>
      <c r="AP5" s="216"/>
      <c r="AQ5" s="216"/>
      <c r="AR5" s="215">
        <v>2002</v>
      </c>
      <c r="AS5" s="851">
        <f>AO5</f>
        <v>2017</v>
      </c>
      <c r="AT5" s="851"/>
    </row>
    <row r="6" spans="1:46" s="222" customFormat="1" x14ac:dyDescent="0.25">
      <c r="A6" s="214"/>
      <c r="B6" s="221" t="s">
        <v>76</v>
      </c>
      <c r="D6" s="223">
        <v>0.11161</v>
      </c>
      <c r="E6" s="223">
        <v>0.10202</v>
      </c>
      <c r="F6" s="223"/>
      <c r="G6" s="223"/>
      <c r="H6" s="223">
        <v>8.9410000000000003E-2</v>
      </c>
      <c r="I6" s="223">
        <v>0.1051</v>
      </c>
      <c r="J6" s="223"/>
      <c r="K6" s="223"/>
      <c r="L6" s="223">
        <v>4.1689999999999998E-2</v>
      </c>
      <c r="M6" s="223">
        <v>4.8070000000000002E-2</v>
      </c>
      <c r="N6" s="223"/>
      <c r="O6" s="223"/>
      <c r="P6" s="223">
        <v>8.1039999999999987E-2</v>
      </c>
      <c r="Q6" s="223">
        <v>0.10903</v>
      </c>
      <c r="R6" s="223"/>
      <c r="S6" s="223"/>
      <c r="T6" s="223">
        <v>5.8570000000000004E-2</v>
      </c>
      <c r="U6" s="223">
        <v>7.077E-2</v>
      </c>
      <c r="V6" s="223"/>
      <c r="W6" s="223"/>
      <c r="X6" s="223">
        <v>0.11622</v>
      </c>
      <c r="Y6" s="223">
        <v>0.13641</v>
      </c>
      <c r="Z6" s="223"/>
      <c r="AA6" s="223"/>
      <c r="AB6" s="223">
        <v>0.13417999999999999</v>
      </c>
      <c r="AC6" s="223">
        <v>0.15640000000000001</v>
      </c>
      <c r="AD6" s="223"/>
      <c r="AE6" s="223"/>
      <c r="AF6" s="223">
        <v>7.5869999999999993E-2</v>
      </c>
      <c r="AG6" s="223">
        <v>9.358000000000001E-2</v>
      </c>
      <c r="AH6" s="223"/>
      <c r="AI6" s="223"/>
      <c r="AJ6" s="223">
        <v>4.6420000000000003E-2</v>
      </c>
      <c r="AK6" s="223">
        <v>5.1859999999999996E-2</v>
      </c>
      <c r="AL6" s="223"/>
      <c r="AM6" s="223"/>
      <c r="AN6" s="223">
        <v>4.9089999999999995E-2</v>
      </c>
      <c r="AO6" s="223">
        <v>5.6289999999999993E-2</v>
      </c>
      <c r="AP6" s="223"/>
      <c r="AQ6" s="223"/>
      <c r="AR6" s="223">
        <v>6.7739999999999995E-2</v>
      </c>
      <c r="AS6" s="223">
        <v>7.1859999999999993E-2</v>
      </c>
    </row>
    <row r="7" spans="1:46" s="214" customFormat="1" x14ac:dyDescent="0.25">
      <c r="B7" s="213" t="s">
        <v>77</v>
      </c>
      <c r="D7" s="217">
        <v>6.5200000000000006E-3</v>
      </c>
      <c r="E7" s="217">
        <v>7.5799999999999999E-3</v>
      </c>
      <c r="F7" s="217"/>
      <c r="G7" s="217"/>
      <c r="H7" s="217">
        <v>1.413E-2</v>
      </c>
      <c r="I7" s="217">
        <v>1.064E-2</v>
      </c>
      <c r="J7" s="217"/>
      <c r="K7" s="217"/>
      <c r="L7" s="217">
        <v>4.0629999999999999E-2</v>
      </c>
      <c r="M7" s="217">
        <v>5.4740000000000004E-2</v>
      </c>
      <c r="N7" s="217"/>
      <c r="O7" s="217"/>
      <c r="P7" s="217">
        <v>3.0223809523809496E-3</v>
      </c>
      <c r="Q7" s="217">
        <v>3.32E-3</v>
      </c>
      <c r="R7" s="217"/>
      <c r="S7" s="217"/>
      <c r="T7" s="217">
        <v>3.6600000000000001E-2</v>
      </c>
      <c r="U7" s="217">
        <v>5.2999999999999999E-2</v>
      </c>
      <c r="V7" s="217"/>
      <c r="W7" s="217"/>
      <c r="X7" s="217">
        <v>1.4099999999999998E-3</v>
      </c>
      <c r="Y7" s="217">
        <v>2.5700000000000002E-3</v>
      </c>
      <c r="Z7" s="217"/>
      <c r="AA7" s="217"/>
      <c r="AB7" s="217">
        <v>1.1120000000000001E-2</v>
      </c>
      <c r="AC7" s="217">
        <v>1.106E-2</v>
      </c>
      <c r="AD7" s="217"/>
      <c r="AE7" s="217"/>
      <c r="AF7" s="217">
        <v>3.6889999999999999E-2</v>
      </c>
      <c r="AG7" s="217">
        <v>2.5329999999999998E-2</v>
      </c>
      <c r="AH7" s="217"/>
      <c r="AI7" s="217"/>
      <c r="AJ7" s="217">
        <v>2.9919999999999999E-2</v>
      </c>
      <c r="AK7" s="217">
        <v>4.6059999999999997E-2</v>
      </c>
      <c r="AL7" s="217"/>
      <c r="AM7" s="217"/>
      <c r="AN7" s="217">
        <v>4.1149999999999999E-2</v>
      </c>
      <c r="AO7" s="217">
        <v>5.2130000000000003E-2</v>
      </c>
      <c r="AP7" s="217"/>
      <c r="AQ7" s="217"/>
      <c r="AR7" s="217">
        <v>1.7390000000000003E-2</v>
      </c>
      <c r="AS7" s="217">
        <v>3.0880000000000001E-2</v>
      </c>
    </row>
    <row r="8" spans="1:46" s="220" customFormat="1" ht="15.75" thickBot="1" x14ac:dyDescent="0.3">
      <c r="A8" s="676"/>
      <c r="B8" s="219" t="s">
        <v>78</v>
      </c>
      <c r="D8" s="218">
        <f>D6+D7</f>
        <v>0.11813</v>
      </c>
      <c r="E8" s="218">
        <f t="shared" ref="E8:AS8" si="0">E6+E7</f>
        <v>0.1096</v>
      </c>
      <c r="F8" s="218"/>
      <c r="G8" s="218"/>
      <c r="H8" s="218">
        <f t="shared" si="0"/>
        <v>0.10354000000000001</v>
      </c>
      <c r="I8" s="218">
        <f t="shared" si="0"/>
        <v>0.11574</v>
      </c>
      <c r="J8" s="218"/>
      <c r="K8" s="218"/>
      <c r="L8" s="218">
        <f t="shared" si="0"/>
        <v>8.2320000000000004E-2</v>
      </c>
      <c r="M8" s="218">
        <f t="shared" si="0"/>
        <v>0.10281000000000001</v>
      </c>
      <c r="N8" s="218"/>
      <c r="O8" s="218"/>
      <c r="P8" s="218">
        <f t="shared" si="0"/>
        <v>8.406238095238093E-2</v>
      </c>
      <c r="Q8" s="218">
        <f t="shared" si="0"/>
        <v>0.11235000000000001</v>
      </c>
      <c r="R8" s="218"/>
      <c r="S8" s="218"/>
      <c r="T8" s="218">
        <f t="shared" si="0"/>
        <v>9.5170000000000005E-2</v>
      </c>
      <c r="U8" s="218">
        <f t="shared" si="0"/>
        <v>0.12376999999999999</v>
      </c>
      <c r="V8" s="218"/>
      <c r="W8" s="218"/>
      <c r="X8" s="218">
        <f t="shared" si="0"/>
        <v>0.11763</v>
      </c>
      <c r="Y8" s="218">
        <f t="shared" si="0"/>
        <v>0.13897999999999999</v>
      </c>
      <c r="Z8" s="218"/>
      <c r="AA8" s="218"/>
      <c r="AB8" s="218">
        <f t="shared" si="0"/>
        <v>0.14529999999999998</v>
      </c>
      <c r="AC8" s="218">
        <f t="shared" si="0"/>
        <v>0.16746</v>
      </c>
      <c r="AD8" s="218"/>
      <c r="AE8" s="218"/>
      <c r="AF8" s="218">
        <f t="shared" si="0"/>
        <v>0.11276</v>
      </c>
      <c r="AG8" s="218">
        <f t="shared" si="0"/>
        <v>0.11891000000000002</v>
      </c>
      <c r="AH8" s="218"/>
      <c r="AI8" s="218"/>
      <c r="AJ8" s="218">
        <f t="shared" si="0"/>
        <v>7.6340000000000005E-2</v>
      </c>
      <c r="AK8" s="218">
        <f t="shared" si="0"/>
        <v>9.7919999999999993E-2</v>
      </c>
      <c r="AL8" s="218"/>
      <c r="AM8" s="218"/>
      <c r="AN8" s="218">
        <f t="shared" si="0"/>
        <v>9.0239999999999987E-2</v>
      </c>
      <c r="AO8" s="218">
        <f t="shared" si="0"/>
        <v>0.10841999999999999</v>
      </c>
      <c r="AP8" s="218"/>
      <c r="AQ8" s="218"/>
      <c r="AR8" s="218">
        <f t="shared" si="0"/>
        <v>8.5129999999999997E-2</v>
      </c>
      <c r="AS8" s="218">
        <f t="shared" si="0"/>
        <v>0.10274</v>
      </c>
    </row>
    <row r="10" spans="1:46" ht="24" customHeight="1" x14ac:dyDescent="0.25">
      <c r="B10" s="849" t="s">
        <v>79</v>
      </c>
      <c r="C10" s="849"/>
      <c r="D10" s="849"/>
      <c r="E10" s="849"/>
      <c r="F10" s="849"/>
      <c r="G10" s="849"/>
      <c r="H10" s="849"/>
      <c r="I10" s="849"/>
      <c r="J10" s="849"/>
      <c r="K10" s="849"/>
    </row>
    <row r="11" spans="1:46" x14ac:dyDescent="0.25">
      <c r="B11" s="225" t="s">
        <v>80</v>
      </c>
    </row>
  </sheetData>
  <mergeCells count="13">
    <mergeCell ref="AQ4:AT4"/>
    <mergeCell ref="AS5:AT5"/>
    <mergeCell ref="C4:F4"/>
    <mergeCell ref="G4:J4"/>
    <mergeCell ref="K4:N4"/>
    <mergeCell ref="O4:R4"/>
    <mergeCell ref="S4:V4"/>
    <mergeCell ref="W4:Z4"/>
    <mergeCell ref="B10:K10"/>
    <mergeCell ref="AA4:AD4"/>
    <mergeCell ref="AE4:AH4"/>
    <mergeCell ref="AI4:AL4"/>
    <mergeCell ref="AM4:AP4"/>
  </mergeCells>
  <hyperlinks>
    <hyperlink ref="A2" location="SOMMAIRE!A1" display="Retour sommaire"/>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W54"/>
  <sheetViews>
    <sheetView topLeftCell="A7" workbookViewId="0">
      <selection activeCell="F28" sqref="F28"/>
    </sheetView>
  </sheetViews>
  <sheetFormatPr baseColWidth="10" defaultColWidth="10.85546875" defaultRowHeight="15" x14ac:dyDescent="0.25"/>
  <cols>
    <col min="1" max="1" width="10.85546875" style="2"/>
    <col min="2" max="2" width="17.42578125" style="2" customWidth="1"/>
    <col min="3" max="3" width="13" style="2" customWidth="1"/>
    <col min="4" max="74" width="6.85546875" style="2" customWidth="1"/>
    <col min="75" max="16384" width="10.85546875" style="2"/>
  </cols>
  <sheetData>
    <row r="1" spans="1:75" ht="15.75" x14ac:dyDescent="0.25">
      <c r="A1" s="208" t="s">
        <v>115</v>
      </c>
    </row>
    <row r="2" spans="1:75" ht="15.75" x14ac:dyDescent="0.25">
      <c r="A2" s="640" t="s">
        <v>390</v>
      </c>
      <c r="B2" s="57"/>
    </row>
    <row r="3" spans="1:75" customFormat="1" ht="15.75" thickBot="1" x14ac:dyDescent="0.3">
      <c r="C3" s="4"/>
      <c r="V3" s="58"/>
    </row>
    <row r="4" spans="1:75" s="6" customFormat="1" ht="15.75" thickBot="1" x14ac:dyDescent="0.3">
      <c r="B4" s="852"/>
      <c r="C4" s="853"/>
      <c r="D4" s="7">
        <v>2000</v>
      </c>
      <c r="E4" s="8">
        <v>2001</v>
      </c>
      <c r="F4" s="8">
        <v>2002</v>
      </c>
      <c r="G4" s="8">
        <v>2003</v>
      </c>
      <c r="H4" s="8">
        <v>2004</v>
      </c>
      <c r="I4" s="8">
        <v>2005</v>
      </c>
      <c r="J4" s="8">
        <v>2006</v>
      </c>
      <c r="K4" s="8">
        <v>2007</v>
      </c>
      <c r="L4" s="8">
        <v>2008</v>
      </c>
      <c r="M4" s="8">
        <v>2009</v>
      </c>
      <c r="N4" s="8">
        <v>2010</v>
      </c>
      <c r="O4" s="8">
        <v>2011</v>
      </c>
      <c r="P4" s="8">
        <v>2012</v>
      </c>
      <c r="Q4" s="8">
        <v>2013</v>
      </c>
      <c r="R4" s="8">
        <v>2014</v>
      </c>
      <c r="S4" s="8">
        <v>2015</v>
      </c>
      <c r="T4" s="8">
        <v>2016</v>
      </c>
      <c r="U4" s="8">
        <v>2017</v>
      </c>
      <c r="V4" s="8">
        <v>2018</v>
      </c>
      <c r="W4" s="8">
        <v>2019</v>
      </c>
      <c r="X4" s="8">
        <v>2020</v>
      </c>
      <c r="Y4" s="8">
        <v>2021</v>
      </c>
      <c r="Z4" s="8">
        <v>2022</v>
      </c>
      <c r="AA4" s="8">
        <v>2023</v>
      </c>
      <c r="AB4" s="8">
        <v>2024</v>
      </c>
      <c r="AC4" s="8">
        <v>2025</v>
      </c>
      <c r="AD4" s="8">
        <v>2026</v>
      </c>
      <c r="AE4" s="8">
        <v>2027</v>
      </c>
      <c r="AF4" s="8">
        <v>2028</v>
      </c>
      <c r="AG4" s="8">
        <v>2029</v>
      </c>
      <c r="AH4" s="8">
        <v>2030</v>
      </c>
      <c r="AI4" s="8">
        <v>2031</v>
      </c>
      <c r="AJ4" s="8">
        <v>2032</v>
      </c>
      <c r="AK4" s="8">
        <v>2033</v>
      </c>
      <c r="AL4" s="8">
        <v>2034</v>
      </c>
      <c r="AM4" s="8">
        <v>2035</v>
      </c>
      <c r="AN4" s="8">
        <v>2036</v>
      </c>
      <c r="AO4" s="8">
        <v>2037</v>
      </c>
      <c r="AP4" s="8">
        <v>2038</v>
      </c>
      <c r="AQ4" s="8">
        <v>2039</v>
      </c>
      <c r="AR4" s="8">
        <v>2040</v>
      </c>
      <c r="AS4" s="8">
        <v>2041</v>
      </c>
      <c r="AT4" s="8">
        <v>2042</v>
      </c>
      <c r="AU4" s="8">
        <v>2043</v>
      </c>
      <c r="AV4" s="8">
        <v>2044</v>
      </c>
      <c r="AW4" s="8">
        <v>2045</v>
      </c>
      <c r="AX4" s="8">
        <v>2046</v>
      </c>
      <c r="AY4" s="8">
        <v>2047</v>
      </c>
      <c r="AZ4" s="8">
        <v>2048</v>
      </c>
      <c r="BA4" s="8">
        <v>2049</v>
      </c>
      <c r="BB4" s="8">
        <v>2050</v>
      </c>
      <c r="BC4" s="8">
        <v>2051</v>
      </c>
      <c r="BD4" s="8">
        <v>2052</v>
      </c>
      <c r="BE4" s="8">
        <v>2053</v>
      </c>
      <c r="BF4" s="8">
        <v>2054</v>
      </c>
      <c r="BG4" s="8">
        <v>2055</v>
      </c>
      <c r="BH4" s="8">
        <v>2056</v>
      </c>
      <c r="BI4" s="8">
        <v>2057</v>
      </c>
      <c r="BJ4" s="8">
        <v>2058</v>
      </c>
      <c r="BK4" s="8">
        <v>2059</v>
      </c>
      <c r="BL4" s="8">
        <v>2060</v>
      </c>
      <c r="BM4" s="8">
        <v>2061</v>
      </c>
      <c r="BN4" s="8">
        <v>2062</v>
      </c>
      <c r="BO4" s="8">
        <v>2063</v>
      </c>
      <c r="BP4" s="8">
        <v>2064</v>
      </c>
      <c r="BQ4" s="8">
        <v>2065</v>
      </c>
      <c r="BR4" s="8">
        <v>2066</v>
      </c>
      <c r="BS4" s="8">
        <v>2067</v>
      </c>
      <c r="BT4" s="8">
        <v>2068</v>
      </c>
      <c r="BU4" s="8">
        <v>2069</v>
      </c>
      <c r="BV4" s="9">
        <v>2070</v>
      </c>
    </row>
    <row r="5" spans="1:75" s="6" customFormat="1" ht="15" customHeight="1" x14ac:dyDescent="0.25">
      <c r="B5" s="854" t="s">
        <v>33</v>
      </c>
      <c r="C5" s="59" t="s">
        <v>12</v>
      </c>
      <c r="D5" s="60"/>
      <c r="E5" s="12"/>
      <c r="F5" s="12">
        <v>0.11975800342092907</v>
      </c>
      <c r="G5" s="12">
        <v>0.12248959717316708</v>
      </c>
      <c r="H5" s="12">
        <v>0.12270399108634149</v>
      </c>
      <c r="I5" s="12">
        <v>0.12233224410244908</v>
      </c>
      <c r="J5" s="12">
        <v>0.12281261282660622</v>
      </c>
      <c r="K5" s="12">
        <v>0.12315857903956465</v>
      </c>
      <c r="L5" s="12">
        <v>0.12323478811132609</v>
      </c>
      <c r="M5" s="12">
        <v>0.12778342578691548</v>
      </c>
      <c r="N5" s="12">
        <v>0.12572532363936365</v>
      </c>
      <c r="O5" s="12">
        <v>0.12794362459629172</v>
      </c>
      <c r="P5" s="12">
        <v>0.13090144354239761</v>
      </c>
      <c r="Q5" s="12">
        <v>0.1355591190877363</v>
      </c>
      <c r="R5" s="12">
        <v>0.13751439351730507</v>
      </c>
      <c r="S5" s="12">
        <v>0.13706465091933864</v>
      </c>
      <c r="T5" s="12">
        <v>0.13755082219286383</v>
      </c>
      <c r="U5" s="12">
        <v>0.13766341967306661</v>
      </c>
      <c r="V5" s="12">
        <v>0.13758600990577652</v>
      </c>
      <c r="W5" s="12">
        <v>0.13683697402628511</v>
      </c>
      <c r="X5" s="12">
        <v>0.14086965762822751</v>
      </c>
      <c r="Y5" s="12">
        <v>0.13852448169258305</v>
      </c>
      <c r="Z5" s="12">
        <v>0.13834414318995636</v>
      </c>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61"/>
      <c r="BM5" s="61"/>
      <c r="BN5" s="61"/>
      <c r="BO5" s="61"/>
      <c r="BP5" s="61"/>
      <c r="BQ5" s="61"/>
      <c r="BR5" s="61"/>
      <c r="BS5" s="61"/>
      <c r="BT5" s="12"/>
      <c r="BU5" s="12"/>
      <c r="BV5" s="62"/>
    </row>
    <row r="6" spans="1:75" s="6" customFormat="1" x14ac:dyDescent="0.25">
      <c r="B6" s="855"/>
      <c r="C6" s="63">
        <v>1.6E-2</v>
      </c>
      <c r="D6" s="64"/>
      <c r="E6" s="15"/>
      <c r="F6" s="15"/>
      <c r="G6" s="15"/>
      <c r="H6" s="15"/>
      <c r="I6" s="15"/>
      <c r="J6" s="15"/>
      <c r="K6" s="15"/>
      <c r="L6" s="15"/>
      <c r="M6" s="15"/>
      <c r="N6" s="15"/>
      <c r="O6" s="15"/>
      <c r="P6" s="15"/>
      <c r="Q6" s="15"/>
      <c r="R6" s="15"/>
      <c r="S6" s="15"/>
      <c r="T6" s="15"/>
      <c r="U6" s="15"/>
      <c r="V6" s="15"/>
      <c r="W6" s="15"/>
      <c r="X6" s="15"/>
      <c r="Y6" s="15"/>
      <c r="Z6" s="15">
        <v>0.13834414318995636</v>
      </c>
      <c r="AA6" s="15">
        <v>0.13619204369245669</v>
      </c>
      <c r="AB6" s="15">
        <v>0.13630527507592963</v>
      </c>
      <c r="AC6" s="15">
        <v>0.13553052708895694</v>
      </c>
      <c r="AD6" s="15">
        <v>0.13478867160649544</v>
      </c>
      <c r="AE6" s="15">
        <v>0.13363379825899768</v>
      </c>
      <c r="AF6" s="15">
        <v>0.1331476620523252</v>
      </c>
      <c r="AG6" s="15">
        <v>0.13292634695871164</v>
      </c>
      <c r="AH6" s="15">
        <v>0.13252384450006818</v>
      </c>
      <c r="AI6" s="15">
        <v>0.13161755932969557</v>
      </c>
      <c r="AJ6" s="15">
        <v>0.13061845436795499</v>
      </c>
      <c r="AK6" s="15">
        <v>0.12992141365616125</v>
      </c>
      <c r="AL6" s="15">
        <v>0.12935888754001082</v>
      </c>
      <c r="AM6" s="15">
        <v>0.1287950113628992</v>
      </c>
      <c r="AN6" s="15">
        <v>0.12836378307492871</v>
      </c>
      <c r="AO6" s="15">
        <v>0.12793714952225246</v>
      </c>
      <c r="AP6" s="15">
        <v>0.12743978658731309</v>
      </c>
      <c r="AQ6" s="15">
        <v>0.12694794900648307</v>
      </c>
      <c r="AR6" s="15">
        <v>0.12646522038443067</v>
      </c>
      <c r="AS6" s="15">
        <v>0.12601626092786286</v>
      </c>
      <c r="AT6" s="15">
        <v>0.12559750849962514</v>
      </c>
      <c r="AU6" s="15">
        <v>0.12519785909359654</v>
      </c>
      <c r="AV6" s="15">
        <v>0.12483329315421481</v>
      </c>
      <c r="AW6" s="15">
        <v>0.12443367812259311</v>
      </c>
      <c r="AX6" s="15">
        <v>0.12406978068607127</v>
      </c>
      <c r="AY6" s="15">
        <v>0.12370484230263799</v>
      </c>
      <c r="AZ6" s="15">
        <v>0.12336824851003761</v>
      </c>
      <c r="BA6" s="15">
        <v>0.12302066711711758</v>
      </c>
      <c r="BB6" s="15">
        <v>0.1226728869313171</v>
      </c>
      <c r="BC6" s="15">
        <v>0.12234889864175044</v>
      </c>
      <c r="BD6" s="15">
        <v>0.12200844267689988</v>
      </c>
      <c r="BE6" s="15">
        <v>0.12172419860606981</v>
      </c>
      <c r="BF6" s="15">
        <v>0.12146316822815394</v>
      </c>
      <c r="BG6" s="15">
        <v>0.12117558285749781</v>
      </c>
      <c r="BH6" s="15">
        <v>0.1208743746124757</v>
      </c>
      <c r="BI6" s="15">
        <v>0.1206481121964223</v>
      </c>
      <c r="BJ6" s="15">
        <v>0.12042079246587735</v>
      </c>
      <c r="BK6" s="15">
        <v>0.1202506275653607</v>
      </c>
      <c r="BL6" s="65">
        <v>0.12004282810618395</v>
      </c>
      <c r="BM6" s="65">
        <v>0.11984739151898934</v>
      </c>
      <c r="BN6" s="65">
        <v>0.1197024665460647</v>
      </c>
      <c r="BO6" s="65">
        <v>0.11973430841078724</v>
      </c>
      <c r="BP6" s="65">
        <v>0.11962830838800668</v>
      </c>
      <c r="BQ6" s="65">
        <v>0.11952580265556549</v>
      </c>
      <c r="BR6" s="65">
        <v>0.11938924359100539</v>
      </c>
      <c r="BS6" s="65">
        <v>0.11930322922433322</v>
      </c>
      <c r="BT6" s="15">
        <v>0.11923376644189329</v>
      </c>
      <c r="BU6" s="15">
        <v>0.11920248327987935</v>
      </c>
      <c r="BV6" s="66">
        <v>0.11912071965262315</v>
      </c>
    </row>
    <row r="7" spans="1:75" s="6" customFormat="1" x14ac:dyDescent="0.25">
      <c r="B7" s="855"/>
      <c r="C7" s="63">
        <v>1.2999999999999999E-2</v>
      </c>
      <c r="D7" s="64"/>
      <c r="E7" s="15"/>
      <c r="F7" s="15"/>
      <c r="G7" s="15"/>
      <c r="H7" s="15"/>
      <c r="I7" s="15"/>
      <c r="J7" s="15"/>
      <c r="K7" s="15"/>
      <c r="L7" s="15"/>
      <c r="M7" s="15"/>
      <c r="N7" s="15"/>
      <c r="O7" s="15"/>
      <c r="P7" s="15"/>
      <c r="Q7" s="15"/>
      <c r="R7" s="15"/>
      <c r="S7" s="15"/>
      <c r="T7" s="15"/>
      <c r="U7" s="15"/>
      <c r="V7" s="15"/>
      <c r="W7" s="15"/>
      <c r="X7" s="15"/>
      <c r="Y7" s="15"/>
      <c r="Z7" s="15">
        <v>0.13834414318995636</v>
      </c>
      <c r="AA7" s="15">
        <v>0.13619201113000914</v>
      </c>
      <c r="AB7" s="15">
        <v>0.13630553513736474</v>
      </c>
      <c r="AC7" s="15">
        <v>0.13553088290806761</v>
      </c>
      <c r="AD7" s="15">
        <v>0.13478913136999546</v>
      </c>
      <c r="AE7" s="15">
        <v>0.13363383024173917</v>
      </c>
      <c r="AF7" s="15">
        <v>0.13318324913871735</v>
      </c>
      <c r="AG7" s="15">
        <v>0.13294914750304793</v>
      </c>
      <c r="AH7" s="15">
        <v>0.13259859032066423</v>
      </c>
      <c r="AI7" s="15">
        <v>0.13181909963761781</v>
      </c>
      <c r="AJ7" s="15">
        <v>0.13096952385450847</v>
      </c>
      <c r="AK7" s="15">
        <v>0.13037731722729509</v>
      </c>
      <c r="AL7" s="15">
        <v>0.12987265354147395</v>
      </c>
      <c r="AM7" s="15">
        <v>0.12937029457728133</v>
      </c>
      <c r="AN7" s="15">
        <v>0.12897984702343615</v>
      </c>
      <c r="AO7" s="15">
        <v>0.12859657493478877</v>
      </c>
      <c r="AP7" s="15">
        <v>0.1281311337242427</v>
      </c>
      <c r="AQ7" s="15">
        <v>0.12767207655766732</v>
      </c>
      <c r="AR7" s="15">
        <v>0.1272133637606872</v>
      </c>
      <c r="AS7" s="15">
        <v>0.12679079802304655</v>
      </c>
      <c r="AT7" s="15">
        <v>0.12639856863162441</v>
      </c>
      <c r="AU7" s="15">
        <v>0.1260173412858433</v>
      </c>
      <c r="AV7" s="15">
        <v>0.12566926796252167</v>
      </c>
      <c r="AW7" s="15">
        <v>0.12529721574352914</v>
      </c>
      <c r="AX7" s="15">
        <v>0.12495162651932344</v>
      </c>
      <c r="AY7" s="15">
        <v>0.12460228220125506</v>
      </c>
      <c r="AZ7" s="15">
        <v>0.1242757080795667</v>
      </c>
      <c r="BA7" s="15">
        <v>0.12394609218336627</v>
      </c>
      <c r="BB7" s="15">
        <v>0.12360988736467832</v>
      </c>
      <c r="BC7" s="15">
        <v>0.12329575979426913</v>
      </c>
      <c r="BD7" s="15">
        <v>0.12297635639847951</v>
      </c>
      <c r="BE7" s="15">
        <v>0.12270599323822035</v>
      </c>
      <c r="BF7" s="15">
        <v>0.12245079947402751</v>
      </c>
      <c r="BG7" s="15">
        <v>0.12218080246637825</v>
      </c>
      <c r="BH7" s="15">
        <v>0.12190191167789248</v>
      </c>
      <c r="BI7" s="15">
        <v>0.12169426128165362</v>
      </c>
      <c r="BJ7" s="15">
        <v>0.12147831551050881</v>
      </c>
      <c r="BK7" s="15">
        <v>0.12132257048837913</v>
      </c>
      <c r="BL7" s="65">
        <v>0.12113169808341107</v>
      </c>
      <c r="BM7" s="65">
        <v>0.12086611337228653</v>
      </c>
      <c r="BN7" s="65">
        <v>0.12073971546651006</v>
      </c>
      <c r="BO7" s="65">
        <v>0.12078106735092334</v>
      </c>
      <c r="BP7" s="65">
        <v>0.12068656351777113</v>
      </c>
      <c r="BQ7" s="65">
        <v>0.1205980577221526</v>
      </c>
      <c r="BR7" s="65">
        <v>0.12047264388503463</v>
      </c>
      <c r="BS7" s="65">
        <v>0.12039296888905961</v>
      </c>
      <c r="BT7" s="15">
        <v>0.12033732536091049</v>
      </c>
      <c r="BU7" s="15">
        <v>0.12031666266361545</v>
      </c>
      <c r="BV7" s="66">
        <v>0.12025943060670173</v>
      </c>
      <c r="BW7" s="167"/>
    </row>
    <row r="8" spans="1:75" s="6" customFormat="1" x14ac:dyDescent="0.25">
      <c r="B8" s="855"/>
      <c r="C8" s="63">
        <v>0.01</v>
      </c>
      <c r="D8" s="64"/>
      <c r="E8" s="15"/>
      <c r="F8" s="15"/>
      <c r="G8" s="15"/>
      <c r="H8" s="15"/>
      <c r="I8" s="15"/>
      <c r="J8" s="15"/>
      <c r="K8" s="15"/>
      <c r="L8" s="15"/>
      <c r="M8" s="15"/>
      <c r="N8" s="15"/>
      <c r="O8" s="15"/>
      <c r="P8" s="15"/>
      <c r="Q8" s="15"/>
      <c r="R8" s="15"/>
      <c r="S8" s="15"/>
      <c r="T8" s="15"/>
      <c r="U8" s="15"/>
      <c r="V8" s="15"/>
      <c r="W8" s="15"/>
      <c r="X8" s="15"/>
      <c r="Y8" s="15"/>
      <c r="Z8" s="15">
        <v>0.13834414318995636</v>
      </c>
      <c r="AA8" s="15">
        <v>0.13619204369245669</v>
      </c>
      <c r="AB8" s="15">
        <v>0.13630527507592963</v>
      </c>
      <c r="AC8" s="15">
        <v>0.13553052708895694</v>
      </c>
      <c r="AD8" s="15">
        <v>0.13478867160649544</v>
      </c>
      <c r="AE8" s="15">
        <v>0.13363403680798661</v>
      </c>
      <c r="AF8" s="15">
        <v>0.13318684796265981</v>
      </c>
      <c r="AG8" s="15">
        <v>0.13296504156012678</v>
      </c>
      <c r="AH8" s="15">
        <v>0.13266606674989853</v>
      </c>
      <c r="AI8" s="15">
        <v>0.1319549853971704</v>
      </c>
      <c r="AJ8" s="15">
        <v>0.13124068588156507</v>
      </c>
      <c r="AK8" s="15">
        <v>0.13078547568512788</v>
      </c>
      <c r="AL8" s="15">
        <v>0.13035465702317217</v>
      </c>
      <c r="AM8" s="15">
        <v>0.1299431917249648</v>
      </c>
      <c r="AN8" s="15">
        <v>0.12960884791428237</v>
      </c>
      <c r="AO8" s="15">
        <v>0.12929663763232693</v>
      </c>
      <c r="AP8" s="15">
        <v>0.12888176128059123</v>
      </c>
      <c r="AQ8" s="15">
        <v>0.12847805000680201</v>
      </c>
      <c r="AR8" s="15">
        <v>0.12806370826132488</v>
      </c>
      <c r="AS8" s="15">
        <v>0.12768604525948279</v>
      </c>
      <c r="AT8" s="15">
        <v>0.12734168650868963</v>
      </c>
      <c r="AU8" s="15">
        <v>0.12698908824614888</v>
      </c>
      <c r="AV8" s="15">
        <v>0.12666339152199349</v>
      </c>
      <c r="AW8" s="15">
        <v>0.12633632062632896</v>
      </c>
      <c r="AX8" s="15">
        <v>0.12601899340376488</v>
      </c>
      <c r="AY8" s="15">
        <v>0.12569547762745337</v>
      </c>
      <c r="AZ8" s="15">
        <v>0.12538696462603338</v>
      </c>
      <c r="BA8" s="15">
        <v>0.12509124403957231</v>
      </c>
      <c r="BB8" s="15">
        <v>0.12477315115196848</v>
      </c>
      <c r="BC8" s="15">
        <v>0.12447391491027089</v>
      </c>
      <c r="BD8" s="15">
        <v>0.12418847497789148</v>
      </c>
      <c r="BE8" s="15">
        <v>0.12393148929582193</v>
      </c>
      <c r="BF8" s="15">
        <v>0.12366676965837005</v>
      </c>
      <c r="BG8" s="15">
        <v>0.12341196954095084</v>
      </c>
      <c r="BH8" s="15">
        <v>0.12315485498067902</v>
      </c>
      <c r="BI8" s="15">
        <v>0.12295726630799678</v>
      </c>
      <c r="BJ8" s="15">
        <v>0.12273062292615156</v>
      </c>
      <c r="BK8" s="15">
        <v>0.12256203481765679</v>
      </c>
      <c r="BL8" s="65">
        <v>0.12236658198310367</v>
      </c>
      <c r="BM8" s="65">
        <v>0.12219359383039298</v>
      </c>
      <c r="BN8" s="65">
        <v>0.12207095201536923</v>
      </c>
      <c r="BO8" s="65">
        <v>0.12211121370971396</v>
      </c>
      <c r="BP8" s="65">
        <v>0.12201209034094095</v>
      </c>
      <c r="BQ8" s="65">
        <v>0.1219231197463935</v>
      </c>
      <c r="BR8" s="65">
        <v>0.1217875391442626</v>
      </c>
      <c r="BS8" s="65">
        <v>0.12170887850782144</v>
      </c>
      <c r="BT8" s="15">
        <v>0.12164150162394101</v>
      </c>
      <c r="BU8" s="15">
        <v>0.12160038637342606</v>
      </c>
      <c r="BV8" s="66">
        <v>0.12155259126534901</v>
      </c>
      <c r="BW8" s="167"/>
    </row>
    <row r="9" spans="1:75" s="6" customFormat="1" ht="15.75" thickBot="1" x14ac:dyDescent="0.3">
      <c r="B9" s="856"/>
      <c r="C9" s="67">
        <v>7.0000000000000001E-3</v>
      </c>
      <c r="D9" s="18"/>
      <c r="E9" s="19"/>
      <c r="F9" s="19"/>
      <c r="G9" s="19"/>
      <c r="H9" s="19"/>
      <c r="I9" s="19"/>
      <c r="J9" s="19"/>
      <c r="K9" s="19"/>
      <c r="L9" s="19"/>
      <c r="M9" s="19"/>
      <c r="N9" s="19"/>
      <c r="O9" s="19"/>
      <c r="P9" s="19"/>
      <c r="Q9" s="19"/>
      <c r="R9" s="19"/>
      <c r="S9" s="19"/>
      <c r="T9" s="19"/>
      <c r="U9" s="19"/>
      <c r="V9" s="19"/>
      <c r="W9" s="19"/>
      <c r="X9" s="19"/>
      <c r="Y9" s="19"/>
      <c r="Z9" s="19">
        <v>0.13834414318995636</v>
      </c>
      <c r="AA9" s="19">
        <v>0.13619201113000914</v>
      </c>
      <c r="AB9" s="19">
        <v>0.13630553513736474</v>
      </c>
      <c r="AC9" s="19">
        <v>0.13553088290806761</v>
      </c>
      <c r="AD9" s="19">
        <v>0.13478913136999546</v>
      </c>
      <c r="AE9" s="19">
        <v>0.13363049745054209</v>
      </c>
      <c r="AF9" s="19">
        <v>0.1331260868337861</v>
      </c>
      <c r="AG9" s="19">
        <v>0.13288301931311156</v>
      </c>
      <c r="AH9" s="19">
        <v>0.13262950861729758</v>
      </c>
      <c r="AI9" s="19">
        <v>0.13202629884774192</v>
      </c>
      <c r="AJ9" s="19">
        <v>0.13151463067995947</v>
      </c>
      <c r="AK9" s="19">
        <v>0.13117495983374969</v>
      </c>
      <c r="AL9" s="19">
        <v>0.13082835928798159</v>
      </c>
      <c r="AM9" s="19">
        <v>0.13049461912706542</v>
      </c>
      <c r="AN9" s="19">
        <v>0.13022928231199574</v>
      </c>
      <c r="AO9" s="19">
        <v>0.12997929970361391</v>
      </c>
      <c r="AP9" s="19">
        <v>0.12962176550423901</v>
      </c>
      <c r="AQ9" s="19">
        <v>0.12927285715380848</v>
      </c>
      <c r="AR9" s="19">
        <v>0.1289102539053418</v>
      </c>
      <c r="AS9" s="19">
        <v>0.12858073693616226</v>
      </c>
      <c r="AT9" s="19">
        <v>0.12828329696814558</v>
      </c>
      <c r="AU9" s="19">
        <v>0.12797275075164335</v>
      </c>
      <c r="AV9" s="19">
        <v>0.1276875304124204</v>
      </c>
      <c r="AW9" s="19">
        <v>0.12739812869318268</v>
      </c>
      <c r="AX9" s="19">
        <v>0.12711448848519785</v>
      </c>
      <c r="AY9" s="19">
        <v>0.12682383074531073</v>
      </c>
      <c r="AZ9" s="19">
        <v>0.12654696717792543</v>
      </c>
      <c r="BA9" s="19">
        <v>0.12628065925577889</v>
      </c>
      <c r="BB9" s="19">
        <v>0.1259896363077227</v>
      </c>
      <c r="BC9" s="19">
        <v>0.12571692353143493</v>
      </c>
      <c r="BD9" s="19">
        <v>0.12545621984510669</v>
      </c>
      <c r="BE9" s="19">
        <v>0.12521997142267605</v>
      </c>
      <c r="BF9" s="19">
        <v>0.12496903951911169</v>
      </c>
      <c r="BG9" s="19">
        <v>0.12472307804891924</v>
      </c>
      <c r="BH9" s="19">
        <v>0.12447281277183141</v>
      </c>
      <c r="BI9" s="19">
        <v>0.12427922676364453</v>
      </c>
      <c r="BJ9" s="19">
        <v>0.12405660543362643</v>
      </c>
      <c r="BK9" s="19">
        <v>0.12388924554719506</v>
      </c>
      <c r="BL9" s="21">
        <v>0.12369167317675983</v>
      </c>
      <c r="BM9" s="21">
        <v>0.12351744165031597</v>
      </c>
      <c r="BN9" s="21">
        <v>0.12339373655920174</v>
      </c>
      <c r="BO9" s="21">
        <v>0.12345259794818048</v>
      </c>
      <c r="BP9" s="21">
        <v>0.12336121687391559</v>
      </c>
      <c r="BQ9" s="21">
        <v>0.12327965258436543</v>
      </c>
      <c r="BR9" s="21">
        <v>0.12314944486562783</v>
      </c>
      <c r="BS9" s="21">
        <v>0.12307975213634938</v>
      </c>
      <c r="BT9" s="19">
        <v>0.12302048872865549</v>
      </c>
      <c r="BU9" s="19">
        <v>0.12298799818052687</v>
      </c>
      <c r="BV9" s="22">
        <v>0.12294282832655297</v>
      </c>
      <c r="BW9" s="167"/>
    </row>
    <row r="10" spans="1:75" x14ac:dyDescent="0.25">
      <c r="C10" s="24"/>
      <c r="Y10" s="69"/>
      <c r="BT10" s="70"/>
      <c r="BV10" s="28"/>
    </row>
    <row r="11" spans="1:75" ht="24" customHeight="1" x14ac:dyDescent="0.25">
      <c r="B11" s="849" t="s">
        <v>116</v>
      </c>
      <c r="C11" s="849"/>
      <c r="D11" s="849"/>
      <c r="E11" s="849"/>
      <c r="F11" s="849"/>
      <c r="G11" s="849"/>
      <c r="M11" s="71"/>
      <c r="N11" s="71"/>
      <c r="O11" s="71"/>
      <c r="P11" s="71"/>
      <c r="BV11" s="28"/>
    </row>
    <row r="12" spans="1:75" ht="27" customHeight="1" x14ac:dyDescent="0.25">
      <c r="B12" s="849" t="s">
        <v>117</v>
      </c>
      <c r="C12" s="849"/>
      <c r="D12" s="849"/>
      <c r="E12" s="849"/>
      <c r="F12" s="849"/>
      <c r="G12" s="849"/>
      <c r="BV12" s="28"/>
    </row>
    <row r="13" spans="1:75" ht="26.25" customHeight="1" x14ac:dyDescent="0.25">
      <c r="B13" s="849" t="s">
        <v>49</v>
      </c>
      <c r="C13" s="849"/>
      <c r="D13" s="849"/>
      <c r="E13" s="849"/>
      <c r="F13" s="849"/>
      <c r="G13" s="849"/>
      <c r="BV13" s="28"/>
    </row>
    <row r="15" spans="1:75" x14ac:dyDescent="0.25">
      <c r="B15" s="68" t="s">
        <v>13</v>
      </c>
      <c r="C15" s="24" t="str">
        <f>C5</f>
        <v>Obs</v>
      </c>
      <c r="D15" s="28"/>
      <c r="E15" s="28"/>
      <c r="F15" s="28">
        <f>F5</f>
        <v>0.11975800342092907</v>
      </c>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row>
    <row r="16" spans="1:75" x14ac:dyDescent="0.25">
      <c r="B16" s="68"/>
      <c r="C16" s="24">
        <f>C6</f>
        <v>1.6E-2</v>
      </c>
      <c r="D16" s="28"/>
      <c r="E16" s="28"/>
      <c r="F16" s="28"/>
      <c r="G16" s="28"/>
      <c r="H16" s="28"/>
      <c r="I16" s="28"/>
      <c r="J16" s="28"/>
      <c r="K16" s="28"/>
      <c r="L16" s="28"/>
      <c r="M16" s="28"/>
      <c r="N16" s="28"/>
      <c r="O16" s="28"/>
      <c r="P16" s="28"/>
      <c r="Q16" s="28"/>
      <c r="R16" s="28"/>
      <c r="S16" s="28"/>
      <c r="T16" s="28"/>
      <c r="U16" s="28"/>
      <c r="V16" s="28"/>
      <c r="W16" s="28"/>
      <c r="X16" s="28"/>
      <c r="Y16" s="28"/>
      <c r="Z16" s="28">
        <f>Z6</f>
        <v>0.13834414318995636</v>
      </c>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f>BV6</f>
        <v>0.11912071965262315</v>
      </c>
    </row>
    <row r="17" spans="2:74" x14ac:dyDescent="0.25">
      <c r="B17" s="68"/>
      <c r="C17" s="24">
        <f>C7</f>
        <v>1.2999999999999999E-2</v>
      </c>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f>BV7</f>
        <v>0.12025943060670173</v>
      </c>
    </row>
    <row r="18" spans="2:74" x14ac:dyDescent="0.25">
      <c r="B18" s="68"/>
      <c r="C18" s="24">
        <f>C8</f>
        <v>0.01</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f>BV8</f>
        <v>0.12155259126534901</v>
      </c>
    </row>
    <row r="19" spans="2:74" x14ac:dyDescent="0.25">
      <c r="B19" s="68"/>
      <c r="C19" s="24">
        <f>C9</f>
        <v>7.0000000000000001E-3</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f>BV9</f>
        <v>0.12294282832655297</v>
      </c>
    </row>
    <row r="25" spans="2:74" ht="18" customHeight="1" x14ac:dyDescent="0.25"/>
    <row r="29" spans="2:74" x14ac:dyDescent="0.25">
      <c r="C29"/>
    </row>
    <row r="43" spans="2:74" ht="15.75" thickBot="1" x14ac:dyDescent="0.3">
      <c r="B43" s="72" t="s">
        <v>34</v>
      </c>
    </row>
    <row r="44" spans="2:74" s="6" customFormat="1" ht="15.75" thickBot="1" x14ac:dyDescent="0.3">
      <c r="B44" s="852"/>
      <c r="C44" s="853"/>
      <c r="D44" s="7">
        <v>2000</v>
      </c>
      <c r="E44" s="8">
        <v>2001</v>
      </c>
      <c r="F44" s="8">
        <v>2002</v>
      </c>
      <c r="G44" s="8">
        <v>2003</v>
      </c>
      <c r="H44" s="8">
        <v>2004</v>
      </c>
      <c r="I44" s="8">
        <v>2005</v>
      </c>
      <c r="J44" s="8">
        <v>2006</v>
      </c>
      <c r="K44" s="8">
        <v>2007</v>
      </c>
      <c r="L44" s="8">
        <v>2008</v>
      </c>
      <c r="M44" s="8">
        <v>2009</v>
      </c>
      <c r="N44" s="8">
        <v>2010</v>
      </c>
      <c r="O44" s="8">
        <v>2011</v>
      </c>
      <c r="P44" s="8">
        <v>2012</v>
      </c>
      <c r="Q44" s="8">
        <v>2013</v>
      </c>
      <c r="R44" s="8">
        <v>2014</v>
      </c>
      <c r="S44" s="8">
        <v>2015</v>
      </c>
      <c r="T44" s="8">
        <v>2016</v>
      </c>
      <c r="U44" s="8">
        <v>2017</v>
      </c>
      <c r="V44" s="8">
        <v>2018</v>
      </c>
      <c r="W44" s="8">
        <v>2019</v>
      </c>
      <c r="X44" s="8">
        <v>2020</v>
      </c>
      <c r="Y44" s="8">
        <v>2021</v>
      </c>
      <c r="Z44" s="8">
        <v>2022</v>
      </c>
      <c r="AA44" s="8">
        <v>2023</v>
      </c>
      <c r="AB44" s="8">
        <v>2024</v>
      </c>
      <c r="AC44" s="8">
        <v>2025</v>
      </c>
      <c r="AD44" s="8">
        <v>2026</v>
      </c>
      <c r="AE44" s="8">
        <v>2027</v>
      </c>
      <c r="AF44" s="8">
        <v>2028</v>
      </c>
      <c r="AG44" s="8">
        <v>2029</v>
      </c>
      <c r="AH44" s="8">
        <v>2030</v>
      </c>
      <c r="AI44" s="8">
        <v>2031</v>
      </c>
      <c r="AJ44" s="8">
        <v>2032</v>
      </c>
      <c r="AK44" s="8">
        <v>2033</v>
      </c>
      <c r="AL44" s="8">
        <v>2034</v>
      </c>
      <c r="AM44" s="8">
        <v>2035</v>
      </c>
      <c r="AN44" s="8">
        <v>2036</v>
      </c>
      <c r="AO44" s="8">
        <v>2037</v>
      </c>
      <c r="AP44" s="8">
        <v>2038</v>
      </c>
      <c r="AQ44" s="8">
        <v>2039</v>
      </c>
      <c r="AR44" s="8">
        <v>2040</v>
      </c>
      <c r="AS44" s="8">
        <v>2041</v>
      </c>
      <c r="AT44" s="8">
        <v>2042</v>
      </c>
      <c r="AU44" s="8">
        <v>2043</v>
      </c>
      <c r="AV44" s="8">
        <v>2044</v>
      </c>
      <c r="AW44" s="8">
        <v>2045</v>
      </c>
      <c r="AX44" s="8">
        <v>2046</v>
      </c>
      <c r="AY44" s="8">
        <v>2047</v>
      </c>
      <c r="AZ44" s="8">
        <v>2048</v>
      </c>
      <c r="BA44" s="8">
        <v>2049</v>
      </c>
      <c r="BB44" s="8">
        <v>2050</v>
      </c>
      <c r="BC44" s="8">
        <v>2051</v>
      </c>
      <c r="BD44" s="8">
        <v>2052</v>
      </c>
      <c r="BE44" s="8">
        <v>2053</v>
      </c>
      <c r="BF44" s="8">
        <v>2054</v>
      </c>
      <c r="BG44" s="8">
        <v>2055</v>
      </c>
      <c r="BH44" s="8">
        <v>2056</v>
      </c>
      <c r="BI44" s="8">
        <v>2057</v>
      </c>
      <c r="BJ44" s="8">
        <v>2058</v>
      </c>
      <c r="BK44" s="8">
        <v>2059</v>
      </c>
      <c r="BL44" s="8">
        <v>2060</v>
      </c>
      <c r="BM44" s="8">
        <v>2061</v>
      </c>
      <c r="BN44" s="8">
        <v>2062</v>
      </c>
      <c r="BO44" s="8">
        <v>2063</v>
      </c>
      <c r="BP44" s="8">
        <v>2064</v>
      </c>
      <c r="BQ44" s="8">
        <v>2065</v>
      </c>
      <c r="BR44" s="8">
        <v>2066</v>
      </c>
      <c r="BS44" s="8">
        <v>2067</v>
      </c>
      <c r="BT44" s="8">
        <v>2068</v>
      </c>
      <c r="BU44" s="8">
        <v>2069</v>
      </c>
      <c r="BV44" s="9">
        <v>2070</v>
      </c>
    </row>
    <row r="45" spans="2:74" s="6" customFormat="1" ht="15" customHeight="1" x14ac:dyDescent="0.25">
      <c r="B45" s="890" t="s">
        <v>33</v>
      </c>
      <c r="C45" s="59" t="s">
        <v>12</v>
      </c>
      <c r="D45" s="60"/>
      <c r="E45" s="12"/>
      <c r="F45" s="12">
        <f>F5</f>
        <v>0.11975800342092907</v>
      </c>
      <c r="G45" s="12">
        <f t="shared" ref="G45:Z45" si="0">G5</f>
        <v>0.12248959717316708</v>
      </c>
      <c r="H45" s="12">
        <f t="shared" si="0"/>
        <v>0.12270399108634149</v>
      </c>
      <c r="I45" s="12">
        <f t="shared" si="0"/>
        <v>0.12233224410244908</v>
      </c>
      <c r="J45" s="12">
        <f t="shared" si="0"/>
        <v>0.12281261282660622</v>
      </c>
      <c r="K45" s="12">
        <f t="shared" si="0"/>
        <v>0.12315857903956465</v>
      </c>
      <c r="L45" s="12">
        <f t="shared" si="0"/>
        <v>0.12323478811132609</v>
      </c>
      <c r="M45" s="12">
        <f t="shared" si="0"/>
        <v>0.12778342578691548</v>
      </c>
      <c r="N45" s="12">
        <f t="shared" si="0"/>
        <v>0.12572532363936365</v>
      </c>
      <c r="O45" s="12">
        <f t="shared" si="0"/>
        <v>0.12794362459629172</v>
      </c>
      <c r="P45" s="12">
        <f t="shared" si="0"/>
        <v>0.13090144354239761</v>
      </c>
      <c r="Q45" s="12">
        <f t="shared" si="0"/>
        <v>0.1355591190877363</v>
      </c>
      <c r="R45" s="12">
        <f t="shared" si="0"/>
        <v>0.13751439351730507</v>
      </c>
      <c r="S45" s="12">
        <f t="shared" si="0"/>
        <v>0.13706465091933864</v>
      </c>
      <c r="T45" s="12">
        <f t="shared" si="0"/>
        <v>0.13755082219286383</v>
      </c>
      <c r="U45" s="12">
        <f t="shared" si="0"/>
        <v>0.13766341967306661</v>
      </c>
      <c r="V45" s="12">
        <f t="shared" si="0"/>
        <v>0.13758600990577652</v>
      </c>
      <c r="W45" s="12">
        <f t="shared" si="0"/>
        <v>0.13683697402628511</v>
      </c>
      <c r="X45" s="12">
        <f t="shared" si="0"/>
        <v>0.14086965762822751</v>
      </c>
      <c r="Y45" s="12">
        <f t="shared" si="0"/>
        <v>0.13852448169258305</v>
      </c>
      <c r="Z45" s="12">
        <f t="shared" si="0"/>
        <v>0.13834414318995636</v>
      </c>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61"/>
      <c r="BM45" s="61"/>
      <c r="BN45" s="61"/>
      <c r="BO45" s="61"/>
      <c r="BP45" s="61"/>
      <c r="BQ45" s="61"/>
      <c r="BR45" s="61"/>
      <c r="BS45" s="61"/>
      <c r="BT45" s="12"/>
      <c r="BU45" s="12"/>
      <c r="BV45" s="62"/>
    </row>
    <row r="46" spans="2:74" s="6" customFormat="1" x14ac:dyDescent="0.25">
      <c r="B46" s="888"/>
      <c r="C46" s="63">
        <v>1.6E-2</v>
      </c>
      <c r="D46" s="64"/>
      <c r="E46" s="15"/>
      <c r="F46" s="15"/>
      <c r="G46" s="15"/>
      <c r="H46" s="15"/>
      <c r="I46" s="15"/>
      <c r="J46" s="15"/>
      <c r="K46" s="15"/>
      <c r="L46" s="15"/>
      <c r="M46" s="15"/>
      <c r="N46" s="15"/>
      <c r="O46" s="15"/>
      <c r="P46" s="15"/>
      <c r="Q46" s="15"/>
      <c r="R46" s="15"/>
      <c r="S46" s="15"/>
      <c r="T46" s="15"/>
      <c r="U46" s="15"/>
      <c r="V46" s="15"/>
      <c r="W46" s="15"/>
      <c r="X46" s="15"/>
      <c r="Y46" s="15"/>
      <c r="Z46" s="15">
        <v>0.13834414318995636</v>
      </c>
      <c r="AA46" s="15">
        <v>0.13731497176622073</v>
      </c>
      <c r="AB46" s="15">
        <v>0.1369935223513358</v>
      </c>
      <c r="AC46" s="15">
        <v>0.13626088317768853</v>
      </c>
      <c r="AD46" s="15">
        <v>0.13576358893065632</v>
      </c>
      <c r="AE46" s="15">
        <v>0.13506029961075108</v>
      </c>
      <c r="AF46" s="15">
        <v>0.13506642996086371</v>
      </c>
      <c r="AG46" s="15">
        <v>0.13525858817989866</v>
      </c>
      <c r="AH46" s="15">
        <v>0.13532022876699637</v>
      </c>
      <c r="AI46" s="15">
        <v>0.13490634664695808</v>
      </c>
      <c r="AJ46" s="15">
        <v>0.13440409546015633</v>
      </c>
      <c r="AK46" s="15">
        <v>0.13409340675834891</v>
      </c>
      <c r="AL46" s="15">
        <v>0.13393643761067342</v>
      </c>
      <c r="AM46" s="15">
        <v>0.13376181769315937</v>
      </c>
      <c r="AN46" s="15">
        <v>0.13368373640523989</v>
      </c>
      <c r="AO46" s="15">
        <v>0.13360564727614824</v>
      </c>
      <c r="AP46" s="15">
        <v>0.13350011188057911</v>
      </c>
      <c r="AQ46" s="15">
        <v>0.13339552767567578</v>
      </c>
      <c r="AR46" s="15">
        <v>0.13327971244566833</v>
      </c>
      <c r="AS46" s="15">
        <v>0.13318944307254699</v>
      </c>
      <c r="AT46" s="15">
        <v>0.13311677426430629</v>
      </c>
      <c r="AU46" s="15">
        <v>0.13306838177800367</v>
      </c>
      <c r="AV46" s="15">
        <v>0.1330317199994652</v>
      </c>
      <c r="AW46" s="15">
        <v>0.13294992182175588</v>
      </c>
      <c r="AX46" s="15">
        <v>0.1329159989039346</v>
      </c>
      <c r="AY46" s="15">
        <v>0.13285774551530102</v>
      </c>
      <c r="AZ46" s="15">
        <v>0.13281589674156277</v>
      </c>
      <c r="BA46" s="15">
        <v>0.13277296919102616</v>
      </c>
      <c r="BB46" s="15">
        <v>0.13273113394465164</v>
      </c>
      <c r="BC46" s="15">
        <v>0.13269182557711404</v>
      </c>
      <c r="BD46" s="15">
        <v>0.13261434323182086</v>
      </c>
      <c r="BE46" s="15">
        <v>0.13258035894080378</v>
      </c>
      <c r="BF46" s="15">
        <v>0.13257365546345765</v>
      </c>
      <c r="BG46" s="15">
        <v>0.13254066266303566</v>
      </c>
      <c r="BH46" s="15">
        <v>0.13246313442150365</v>
      </c>
      <c r="BI46" s="15">
        <v>0.13244775726063446</v>
      </c>
      <c r="BJ46" s="15">
        <v>0.13242409777366432</v>
      </c>
      <c r="BK46" s="15">
        <v>0.1324307365696854</v>
      </c>
      <c r="BL46" s="65">
        <v>0.13240556670276191</v>
      </c>
      <c r="BM46" s="65">
        <v>0.13235861188771764</v>
      </c>
      <c r="BN46" s="65">
        <v>0.13234023446822327</v>
      </c>
      <c r="BO46" s="65">
        <v>0.1325006140519894</v>
      </c>
      <c r="BP46" s="65">
        <v>0.13250127032059422</v>
      </c>
      <c r="BQ46" s="65">
        <v>0.13247630526450305</v>
      </c>
      <c r="BR46" s="65">
        <v>0.13245034878727224</v>
      </c>
      <c r="BS46" s="65">
        <v>0.13242930915634699</v>
      </c>
      <c r="BT46" s="15">
        <v>0.13242142780062452</v>
      </c>
      <c r="BU46" s="15">
        <v>0.13242988350837728</v>
      </c>
      <c r="BV46" s="66">
        <v>0.13237687297178977</v>
      </c>
    </row>
    <row r="47" spans="2:74" s="6" customFormat="1" x14ac:dyDescent="0.25">
      <c r="B47" s="888"/>
      <c r="C47" s="63">
        <v>1.2999999999999999E-2</v>
      </c>
      <c r="D47" s="64"/>
      <c r="E47" s="15"/>
      <c r="F47" s="15"/>
      <c r="G47" s="15"/>
      <c r="H47" s="15"/>
      <c r="I47" s="15"/>
      <c r="J47" s="15"/>
      <c r="K47" s="15"/>
      <c r="L47" s="15"/>
      <c r="M47" s="15"/>
      <c r="N47" s="15"/>
      <c r="O47" s="15"/>
      <c r="P47" s="15"/>
      <c r="Q47" s="15"/>
      <c r="R47" s="15"/>
      <c r="S47" s="15"/>
      <c r="T47" s="15"/>
      <c r="U47" s="15"/>
      <c r="V47" s="15"/>
      <c r="W47" s="15"/>
      <c r="X47" s="15"/>
      <c r="Y47" s="15"/>
      <c r="Z47" s="15">
        <v>0.13834414318995636</v>
      </c>
      <c r="AA47" s="15">
        <v>0.13731493920377316</v>
      </c>
      <c r="AB47" s="15">
        <v>0.13699378241277094</v>
      </c>
      <c r="AC47" s="15">
        <v>0.13626123899679921</v>
      </c>
      <c r="AD47" s="15">
        <v>0.13576404869415634</v>
      </c>
      <c r="AE47" s="15">
        <v>0.13506037165560217</v>
      </c>
      <c r="AF47" s="15">
        <v>0.13502603822811493</v>
      </c>
      <c r="AG47" s="15">
        <v>0.13517986925540812</v>
      </c>
      <c r="AH47" s="15">
        <v>0.13526364774410307</v>
      </c>
      <c r="AI47" s="15">
        <v>0.13494215623240777</v>
      </c>
      <c r="AJ47" s="15">
        <v>0.13454998370801427</v>
      </c>
      <c r="AK47" s="15">
        <v>0.13430536888315822</v>
      </c>
      <c r="AL47" s="15">
        <v>0.1341675246622252</v>
      </c>
      <c r="AM47" s="15">
        <v>0.13401742485110485</v>
      </c>
      <c r="AN47" s="15">
        <v>0.13394259143457132</v>
      </c>
      <c r="AO47" s="15">
        <v>0.1338712759893913</v>
      </c>
      <c r="AP47" s="15">
        <v>0.13376432043295419</v>
      </c>
      <c r="AQ47" s="15">
        <v>0.1336635494453311</v>
      </c>
      <c r="AR47" s="15">
        <v>0.1335468551048058</v>
      </c>
      <c r="AS47" s="15">
        <v>0.13345961960058031</v>
      </c>
      <c r="AT47" s="15">
        <v>0.13339332417544983</v>
      </c>
      <c r="AU47" s="15">
        <v>0.13334605960430243</v>
      </c>
      <c r="AV47" s="15">
        <v>0.1333097602676096</v>
      </c>
      <c r="AW47" s="15">
        <v>0.13324100638958405</v>
      </c>
      <c r="AX47" s="15">
        <v>0.13321355417541228</v>
      </c>
      <c r="AY47" s="15">
        <v>0.13316064876605396</v>
      </c>
      <c r="AZ47" s="15">
        <v>0.13312076073337115</v>
      </c>
      <c r="BA47" s="15">
        <v>0.13308977915080214</v>
      </c>
      <c r="BB47" s="15">
        <v>0.1330536533869203</v>
      </c>
      <c r="BC47" s="15">
        <v>0.13301936283614035</v>
      </c>
      <c r="BD47" s="15">
        <v>0.13295783393397634</v>
      </c>
      <c r="BE47" s="15">
        <v>0.13293464571126698</v>
      </c>
      <c r="BF47" s="15">
        <v>0.13293251382329982</v>
      </c>
      <c r="BG47" s="15">
        <v>0.13291789504378573</v>
      </c>
      <c r="BH47" s="15">
        <v>0.13286363022897177</v>
      </c>
      <c r="BI47" s="15">
        <v>0.13286841327959345</v>
      </c>
      <c r="BJ47" s="15">
        <v>0.13285712700750293</v>
      </c>
      <c r="BK47" s="15">
        <v>0.13287839483466193</v>
      </c>
      <c r="BL47" s="65">
        <v>0.13287232792241394</v>
      </c>
      <c r="BM47" s="65">
        <v>0.13275647830942577</v>
      </c>
      <c r="BN47" s="65">
        <v>0.13275735644252329</v>
      </c>
      <c r="BO47" s="65">
        <v>0.13292769711505045</v>
      </c>
      <c r="BP47" s="65">
        <v>0.13294070120502222</v>
      </c>
      <c r="BQ47" s="65">
        <v>0.13293028658575354</v>
      </c>
      <c r="BR47" s="65">
        <v>0.13291742216818547</v>
      </c>
      <c r="BS47" s="65">
        <v>0.1329149629003353</v>
      </c>
      <c r="BT47" s="15">
        <v>0.13292037524349459</v>
      </c>
      <c r="BU47" s="15">
        <v>0.13293908559414705</v>
      </c>
      <c r="BV47" s="66">
        <v>0.13291013879423635</v>
      </c>
    </row>
    <row r="48" spans="2:74" s="6" customFormat="1" x14ac:dyDescent="0.25">
      <c r="B48" s="888"/>
      <c r="C48" s="63">
        <v>0.01</v>
      </c>
      <c r="D48" s="64"/>
      <c r="E48" s="15"/>
      <c r="F48" s="15"/>
      <c r="G48" s="15"/>
      <c r="H48" s="15"/>
      <c r="I48" s="15"/>
      <c r="J48" s="15"/>
      <c r="K48" s="15"/>
      <c r="L48" s="15"/>
      <c r="M48" s="15"/>
      <c r="N48" s="15"/>
      <c r="O48" s="15"/>
      <c r="P48" s="15"/>
      <c r="Q48" s="15"/>
      <c r="R48" s="15"/>
      <c r="S48" s="15"/>
      <c r="T48" s="15"/>
      <c r="U48" s="15"/>
      <c r="V48" s="15"/>
      <c r="W48" s="15"/>
      <c r="X48" s="15"/>
      <c r="Y48" s="15"/>
      <c r="Z48" s="15">
        <v>0.13834414318995636</v>
      </c>
      <c r="AA48" s="15">
        <v>0.13731497176622073</v>
      </c>
      <c r="AB48" s="15">
        <v>0.1369935223513358</v>
      </c>
      <c r="AC48" s="15">
        <v>0.13626088317768853</v>
      </c>
      <c r="AD48" s="15">
        <v>0.13576358893065632</v>
      </c>
      <c r="AE48" s="15">
        <v>0.13506057822184958</v>
      </c>
      <c r="AF48" s="15">
        <v>0.13502313624645729</v>
      </c>
      <c r="AG48" s="15">
        <v>0.13517101877482421</v>
      </c>
      <c r="AH48" s="15">
        <v>0.13527827675524351</v>
      </c>
      <c r="AI48" s="15">
        <v>0.13499043959127155</v>
      </c>
      <c r="AJ48" s="15">
        <v>0.13469265796012825</v>
      </c>
      <c r="AK48" s="15">
        <v>0.13454808595917528</v>
      </c>
      <c r="AL48" s="15">
        <v>0.13445075299421966</v>
      </c>
      <c r="AM48" s="15">
        <v>0.13435810875536397</v>
      </c>
      <c r="AN48" s="15">
        <v>0.13430977995389665</v>
      </c>
      <c r="AO48" s="15">
        <v>0.13428192481051279</v>
      </c>
      <c r="AP48" s="15">
        <v>0.13420192028016847</v>
      </c>
      <c r="AQ48" s="15">
        <v>0.13413758795595529</v>
      </c>
      <c r="AR48" s="15">
        <v>0.13404714331855758</v>
      </c>
      <c r="AS48" s="15">
        <v>0.13399102615048483</v>
      </c>
      <c r="AT48" s="15">
        <v>0.13396052693440835</v>
      </c>
      <c r="AU48" s="15">
        <v>0.13393314417117536</v>
      </c>
      <c r="AV48" s="15">
        <v>0.13391183178266558</v>
      </c>
      <c r="AW48" s="15">
        <v>0.13388268862425162</v>
      </c>
      <c r="AX48" s="15">
        <v>0.13388010829128047</v>
      </c>
      <c r="AY48" s="15">
        <v>0.1338515686287875</v>
      </c>
      <c r="AZ48" s="15">
        <v>0.13383034761415272</v>
      </c>
      <c r="BA48" s="15">
        <v>0.13383638717583127</v>
      </c>
      <c r="BB48" s="15">
        <v>0.13382262849739152</v>
      </c>
      <c r="BC48" s="15">
        <v>0.13380756322928836</v>
      </c>
      <c r="BD48" s="15">
        <v>0.13378544974491322</v>
      </c>
      <c r="BE48" s="15">
        <v>0.13378215595362478</v>
      </c>
      <c r="BF48" s="15">
        <v>0.13377949046418575</v>
      </c>
      <c r="BG48" s="15">
        <v>0.13379170136337357</v>
      </c>
      <c r="BH48" s="15">
        <v>0.13377055938428059</v>
      </c>
      <c r="BI48" s="15">
        <v>0.13379707093585733</v>
      </c>
      <c r="BJ48" s="15">
        <v>0.13378642040710914</v>
      </c>
      <c r="BK48" s="15">
        <v>0.1338060389456977</v>
      </c>
      <c r="BL48" s="65">
        <v>0.13380677324632792</v>
      </c>
      <c r="BM48" s="65">
        <v>0.13379539818586775</v>
      </c>
      <c r="BN48" s="65">
        <v>0.13381065938625303</v>
      </c>
      <c r="BO48" s="65">
        <v>0.13399051040252505</v>
      </c>
      <c r="BP48" s="65">
        <v>0.13401021445414679</v>
      </c>
      <c r="BQ48" s="65">
        <v>0.1340107346183885</v>
      </c>
      <c r="BR48" s="65">
        <v>0.13400042115348407</v>
      </c>
      <c r="BS48" s="65">
        <v>0.13401035280515189</v>
      </c>
      <c r="BT48" s="15">
        <v>0.1340146561526383</v>
      </c>
      <c r="BU48" s="15">
        <v>0.13402346541909557</v>
      </c>
      <c r="BV48" s="66">
        <v>0.13401366788913116</v>
      </c>
    </row>
    <row r="49" spans="2:74" s="6" customFormat="1" ht="15.75" thickBot="1" x14ac:dyDescent="0.3">
      <c r="B49" s="889"/>
      <c r="C49" s="67">
        <v>7.0000000000000001E-3</v>
      </c>
      <c r="D49" s="18"/>
      <c r="E49" s="19"/>
      <c r="F49" s="19"/>
      <c r="G49" s="19"/>
      <c r="H49" s="19"/>
      <c r="I49" s="19"/>
      <c r="J49" s="19"/>
      <c r="K49" s="19"/>
      <c r="L49" s="19"/>
      <c r="M49" s="19"/>
      <c r="N49" s="19"/>
      <c r="O49" s="19"/>
      <c r="P49" s="19"/>
      <c r="Q49" s="19"/>
      <c r="R49" s="19"/>
      <c r="S49" s="19"/>
      <c r="T49" s="19"/>
      <c r="U49" s="19"/>
      <c r="V49" s="19"/>
      <c r="W49" s="19"/>
      <c r="X49" s="19"/>
      <c r="Y49" s="19"/>
      <c r="Z49" s="19">
        <v>0.13834414318995636</v>
      </c>
      <c r="AA49" s="19">
        <v>0.13731493920377316</v>
      </c>
      <c r="AB49" s="19">
        <v>0.13699378241277094</v>
      </c>
      <c r="AC49" s="19">
        <v>0.13626123899679921</v>
      </c>
      <c r="AD49" s="19">
        <v>0.13576404869415634</v>
      </c>
      <c r="AE49" s="19">
        <v>0.13506037165560217</v>
      </c>
      <c r="AF49" s="19">
        <v>0.13495227526123676</v>
      </c>
      <c r="AG49" s="19">
        <v>0.13505082234770319</v>
      </c>
      <c r="AH49" s="19">
        <v>0.13516536024056261</v>
      </c>
      <c r="AI49" s="19">
        <v>0.1349447948929654</v>
      </c>
      <c r="AJ49" s="19">
        <v>0.13480307646620049</v>
      </c>
      <c r="AK49" s="19">
        <v>0.13472624299342864</v>
      </c>
      <c r="AL49" s="19">
        <v>0.1346663193191775</v>
      </c>
      <c r="AM49" s="19">
        <v>0.13460252262390024</v>
      </c>
      <c r="AN49" s="19">
        <v>0.13457581829911758</v>
      </c>
      <c r="AO49" s="19">
        <v>0.13456256172916325</v>
      </c>
      <c r="AP49" s="19">
        <v>0.13449722492459634</v>
      </c>
      <c r="AQ49" s="19">
        <v>0.13444851147971759</v>
      </c>
      <c r="AR49" s="19">
        <v>0.13437367733884731</v>
      </c>
      <c r="AS49" s="19">
        <v>0.13433283878481267</v>
      </c>
      <c r="AT49" s="19">
        <v>0.13431856452091914</v>
      </c>
      <c r="AU49" s="19">
        <v>0.13430632641556725</v>
      </c>
      <c r="AV49" s="19">
        <v>0.13430020483919045</v>
      </c>
      <c r="AW49" s="19">
        <v>0.13428573833074567</v>
      </c>
      <c r="AX49" s="19">
        <v>0.13429812075211306</v>
      </c>
      <c r="AY49" s="19">
        <v>0.13428572429292326</v>
      </c>
      <c r="AZ49" s="19">
        <v>0.13428183060527565</v>
      </c>
      <c r="BA49" s="19">
        <v>0.13430583972739751</v>
      </c>
      <c r="BB49" s="19">
        <v>0.13431035128059593</v>
      </c>
      <c r="BC49" s="19">
        <v>0.13431350227676273</v>
      </c>
      <c r="BD49" s="19">
        <v>0.13430985714509425</v>
      </c>
      <c r="BE49" s="19">
        <v>0.1343220316579978</v>
      </c>
      <c r="BF49" s="19">
        <v>0.13433202661469379</v>
      </c>
      <c r="BG49" s="19">
        <v>0.13435507973829039</v>
      </c>
      <c r="BH49" s="19">
        <v>0.13434341774817696</v>
      </c>
      <c r="BI49" s="19">
        <v>0.13437774464953794</v>
      </c>
      <c r="BJ49" s="19">
        <v>0.13437487878097232</v>
      </c>
      <c r="BK49" s="19">
        <v>0.13439970474725771</v>
      </c>
      <c r="BL49" s="21">
        <v>0.13440389845887851</v>
      </c>
      <c r="BM49" s="21">
        <v>0.13439646933036312</v>
      </c>
      <c r="BN49" s="21">
        <v>0.13441588622683898</v>
      </c>
      <c r="BO49" s="21">
        <v>0.13461902034572706</v>
      </c>
      <c r="BP49" s="21">
        <v>0.13465256751805998</v>
      </c>
      <c r="BQ49" s="21">
        <v>0.13466691003602807</v>
      </c>
      <c r="BR49" s="21">
        <v>0.13467024018923404</v>
      </c>
      <c r="BS49" s="21">
        <v>0.13469351914968725</v>
      </c>
      <c r="BT49" s="19">
        <v>0.13471136506877199</v>
      </c>
      <c r="BU49" s="19">
        <v>0.13473379712154351</v>
      </c>
      <c r="BV49" s="22">
        <v>0.1347330856991639</v>
      </c>
    </row>
    <row r="51" spans="2:74" ht="15.75" thickBot="1" x14ac:dyDescent="0.3">
      <c r="B51" s="72" t="s">
        <v>14</v>
      </c>
    </row>
    <row r="52" spans="2:74" s="6" customFormat="1" ht="15.75" thickBot="1" x14ac:dyDescent="0.3">
      <c r="B52" s="852"/>
      <c r="C52" s="853"/>
      <c r="D52" s="7">
        <v>2000</v>
      </c>
      <c r="E52" s="8">
        <v>2001</v>
      </c>
      <c r="F52" s="8">
        <v>2002</v>
      </c>
      <c r="G52" s="8">
        <v>2003</v>
      </c>
      <c r="H52" s="8">
        <v>2004</v>
      </c>
      <c r="I52" s="8">
        <v>2005</v>
      </c>
      <c r="J52" s="8">
        <v>2006</v>
      </c>
      <c r="K52" s="8">
        <v>2007</v>
      </c>
      <c r="L52" s="8">
        <v>2008</v>
      </c>
      <c r="M52" s="8">
        <v>2009</v>
      </c>
      <c r="N52" s="8">
        <v>2010</v>
      </c>
      <c r="O52" s="8">
        <v>2011</v>
      </c>
      <c r="P52" s="8">
        <v>2012</v>
      </c>
      <c r="Q52" s="8">
        <v>2013</v>
      </c>
      <c r="R52" s="8">
        <v>2014</v>
      </c>
      <c r="S52" s="8">
        <v>2015</v>
      </c>
      <c r="T52" s="8">
        <v>2016</v>
      </c>
      <c r="U52" s="8">
        <v>2017</v>
      </c>
      <c r="V52" s="8">
        <v>2018</v>
      </c>
      <c r="W52" s="8">
        <v>2019</v>
      </c>
      <c r="X52" s="8">
        <v>2020</v>
      </c>
      <c r="Y52" s="8">
        <v>2021</v>
      </c>
      <c r="Z52" s="8">
        <v>2022</v>
      </c>
      <c r="AA52" s="8">
        <v>2023</v>
      </c>
      <c r="AB52" s="8">
        <v>2024</v>
      </c>
      <c r="AC52" s="8">
        <v>2025</v>
      </c>
      <c r="AD52" s="8">
        <v>2026</v>
      </c>
      <c r="AE52" s="8">
        <v>2027</v>
      </c>
      <c r="AF52" s="8">
        <v>2028</v>
      </c>
      <c r="AG52" s="8">
        <v>2029</v>
      </c>
      <c r="AH52" s="8">
        <v>2030</v>
      </c>
      <c r="AI52" s="8">
        <v>2031</v>
      </c>
      <c r="AJ52" s="8">
        <v>2032</v>
      </c>
      <c r="AK52" s="8">
        <v>2033</v>
      </c>
      <c r="AL52" s="8">
        <v>2034</v>
      </c>
      <c r="AM52" s="8">
        <v>2035</v>
      </c>
      <c r="AN52" s="8">
        <v>2036</v>
      </c>
      <c r="AO52" s="8">
        <v>2037</v>
      </c>
      <c r="AP52" s="8">
        <v>2038</v>
      </c>
      <c r="AQ52" s="8">
        <v>2039</v>
      </c>
      <c r="AR52" s="8">
        <v>2040</v>
      </c>
      <c r="AS52" s="8">
        <v>2041</v>
      </c>
      <c r="AT52" s="8">
        <v>2042</v>
      </c>
      <c r="AU52" s="8">
        <v>2043</v>
      </c>
      <c r="AV52" s="8">
        <v>2044</v>
      </c>
      <c r="AW52" s="8">
        <v>2045</v>
      </c>
      <c r="AX52" s="8">
        <v>2046</v>
      </c>
      <c r="AY52" s="8">
        <v>2047</v>
      </c>
      <c r="AZ52" s="8">
        <v>2048</v>
      </c>
      <c r="BA52" s="8">
        <v>2049</v>
      </c>
      <c r="BB52" s="8">
        <v>2050</v>
      </c>
      <c r="BC52" s="8">
        <v>2051</v>
      </c>
      <c r="BD52" s="8">
        <v>2052</v>
      </c>
      <c r="BE52" s="8">
        <v>2053</v>
      </c>
      <c r="BF52" s="8">
        <v>2054</v>
      </c>
      <c r="BG52" s="8">
        <v>2055</v>
      </c>
      <c r="BH52" s="8">
        <v>2056</v>
      </c>
      <c r="BI52" s="8">
        <v>2057</v>
      </c>
      <c r="BJ52" s="8">
        <v>2058</v>
      </c>
      <c r="BK52" s="8">
        <v>2059</v>
      </c>
      <c r="BL52" s="8">
        <v>2060</v>
      </c>
      <c r="BM52" s="8">
        <v>2061</v>
      </c>
      <c r="BN52" s="8">
        <v>2062</v>
      </c>
      <c r="BO52" s="8">
        <v>2063</v>
      </c>
      <c r="BP52" s="8">
        <v>2064</v>
      </c>
      <c r="BQ52" s="8">
        <v>2065</v>
      </c>
      <c r="BR52" s="8">
        <v>2066</v>
      </c>
      <c r="BS52" s="8">
        <v>2067</v>
      </c>
      <c r="BT52" s="8">
        <v>2068</v>
      </c>
      <c r="BU52" s="8">
        <v>2069</v>
      </c>
      <c r="BV52" s="9">
        <v>2070</v>
      </c>
    </row>
    <row r="53" spans="2:74" s="6" customFormat="1" x14ac:dyDescent="0.25">
      <c r="B53" s="888" t="str">
        <f>B45</f>
        <v>Ressources, en % du PIB</v>
      </c>
      <c r="C53" s="73" t="s">
        <v>15</v>
      </c>
      <c r="D53" s="64"/>
      <c r="E53" s="15"/>
      <c r="F53" s="15"/>
      <c r="G53" s="15"/>
      <c r="H53" s="15"/>
      <c r="I53" s="15"/>
      <c r="J53" s="15"/>
      <c r="K53" s="15"/>
      <c r="L53" s="15"/>
      <c r="M53" s="15"/>
      <c r="N53" s="15"/>
      <c r="O53" s="15"/>
      <c r="P53" s="15"/>
      <c r="Q53" s="15"/>
      <c r="R53" s="15"/>
      <c r="S53" s="15"/>
      <c r="T53" s="15"/>
      <c r="U53" s="15"/>
      <c r="V53" s="15"/>
      <c r="W53" s="15"/>
      <c r="X53" s="15"/>
      <c r="Y53" s="15"/>
      <c r="Z53" s="15"/>
      <c r="AA53" s="15">
        <v>0.13210932089441824</v>
      </c>
      <c r="AB53" s="15">
        <v>0.12976068099185506</v>
      </c>
      <c r="AC53" s="15">
        <v>0.12845463435797405</v>
      </c>
      <c r="AD53" s="15">
        <v>0.12771436435616265</v>
      </c>
      <c r="AE53" s="15">
        <v>0.12667703107976208</v>
      </c>
      <c r="AF53" s="15">
        <v>0.1270537323914884</v>
      </c>
      <c r="AG53" s="15">
        <v>0.12792453522587396</v>
      </c>
      <c r="AH53" s="15">
        <v>0.12878498855355519</v>
      </c>
      <c r="AI53" s="15">
        <v>0.12910407813780828</v>
      </c>
      <c r="AJ53" s="15">
        <v>0.12907784661339422</v>
      </c>
      <c r="AK53" s="15">
        <v>0.12864628417808588</v>
      </c>
      <c r="AL53" s="15">
        <v>0.12828125144181038</v>
      </c>
      <c r="AM53" s="15">
        <v>0.12799748867509883</v>
      </c>
      <c r="AN53" s="15">
        <v>0.12778355852784137</v>
      </c>
      <c r="AO53" s="15">
        <v>0.1275996350630898</v>
      </c>
      <c r="AP53" s="15">
        <v>0.12739146216332656</v>
      </c>
      <c r="AQ53" s="15">
        <v>0.12709219744815511</v>
      </c>
      <c r="AR53" s="15">
        <v>0.12676498387018448</v>
      </c>
      <c r="AS53" s="15">
        <v>0.12649417277605882</v>
      </c>
      <c r="AT53" s="15">
        <v>0.12616770604608463</v>
      </c>
      <c r="AU53" s="15">
        <v>0.12589954035955875</v>
      </c>
      <c r="AV53" s="15">
        <v>0.1256368406957811</v>
      </c>
      <c r="AW53" s="15">
        <v>0.12537231970738863</v>
      </c>
      <c r="AX53" s="15">
        <v>0.12508879322057434</v>
      </c>
      <c r="AY53" s="15">
        <v>0.12480831167007157</v>
      </c>
      <c r="AZ53" s="15">
        <v>0.12454156877838089</v>
      </c>
      <c r="BA53" s="15">
        <v>0.12425164601365243</v>
      </c>
      <c r="BB53" s="15">
        <v>0.12400779360911796</v>
      </c>
      <c r="BC53" s="15">
        <v>0.12372514595198805</v>
      </c>
      <c r="BD53" s="15">
        <v>0.12347609954673881</v>
      </c>
      <c r="BE53" s="15">
        <v>0.12321773892099111</v>
      </c>
      <c r="BF53" s="15">
        <v>0.1229501055222053</v>
      </c>
      <c r="BG53" s="15">
        <v>0.12271138483999353</v>
      </c>
      <c r="BH53" s="15">
        <v>0.12245381343825934</v>
      </c>
      <c r="BI53" s="15">
        <v>0.12221314547421225</v>
      </c>
      <c r="BJ53" s="15">
        <v>0.12197879541523414</v>
      </c>
      <c r="BK53" s="15">
        <v>0.12178120557390315</v>
      </c>
      <c r="BL53" s="65">
        <v>0.12154907497523151</v>
      </c>
      <c r="BM53" s="65">
        <v>0.12138749601740416</v>
      </c>
      <c r="BN53" s="65">
        <v>0.12120681691544294</v>
      </c>
      <c r="BO53" s="65">
        <v>0.12122381034975332</v>
      </c>
      <c r="BP53" s="65">
        <v>0.12106281533176343</v>
      </c>
      <c r="BQ53" s="65">
        <v>0.12089345273445098</v>
      </c>
      <c r="BR53" s="65">
        <v>0.12074481337869168</v>
      </c>
      <c r="BS53" s="65">
        <v>0.12058740803303963</v>
      </c>
      <c r="BT53" s="15">
        <v>0.12044496426278203</v>
      </c>
      <c r="BU53" s="15">
        <v>0.12030915344297557</v>
      </c>
      <c r="BV53" s="66">
        <v>0.12017800168488749</v>
      </c>
    </row>
    <row r="54" spans="2:74" s="6" customFormat="1" ht="15.75" thickBot="1" x14ac:dyDescent="0.3">
      <c r="B54" s="889"/>
      <c r="C54" s="78" t="s">
        <v>16</v>
      </c>
      <c r="D54" s="18"/>
      <c r="E54" s="19"/>
      <c r="F54" s="19"/>
      <c r="G54" s="19"/>
      <c r="H54" s="19"/>
      <c r="I54" s="19"/>
      <c r="J54" s="19"/>
      <c r="K54" s="19"/>
      <c r="L54" s="19"/>
      <c r="M54" s="19"/>
      <c r="N54" s="19"/>
      <c r="O54" s="19"/>
      <c r="P54" s="19"/>
      <c r="Q54" s="19"/>
      <c r="R54" s="19"/>
      <c r="S54" s="19"/>
      <c r="T54" s="19"/>
      <c r="U54" s="19"/>
      <c r="V54" s="19"/>
      <c r="W54" s="19"/>
      <c r="X54" s="19"/>
      <c r="Y54" s="19"/>
      <c r="Z54" s="19"/>
      <c r="AA54" s="19">
        <v>0.13619201113000914</v>
      </c>
      <c r="AB54" s="19">
        <v>0.13630553513736474</v>
      </c>
      <c r="AC54" s="19">
        <v>0.13553088290806761</v>
      </c>
      <c r="AD54" s="19">
        <v>0.13478913136999546</v>
      </c>
      <c r="AE54" s="19">
        <v>0.13363410885283769</v>
      </c>
      <c r="AF54" s="19">
        <v>0.13368099140771658</v>
      </c>
      <c r="AG54" s="19">
        <v>0.1340336895886543</v>
      </c>
      <c r="AH54" s="19">
        <v>0.13441168144250426</v>
      </c>
      <c r="AI54" s="19">
        <v>0.13442977874426867</v>
      </c>
      <c r="AJ54" s="19">
        <v>0.13454686509079203</v>
      </c>
      <c r="AK54" s="19">
        <v>0.13405568959308753</v>
      </c>
      <c r="AL54" s="19">
        <v>0.1335934786400978</v>
      </c>
      <c r="AM54" s="19">
        <v>0.13322818687552918</v>
      </c>
      <c r="AN54" s="19">
        <v>0.13282571596137191</v>
      </c>
      <c r="AO54" s="19">
        <v>0.13251476267896645</v>
      </c>
      <c r="AP54" s="19">
        <v>0.13205937086447633</v>
      </c>
      <c r="AQ54" s="19">
        <v>0.13160501795622018</v>
      </c>
      <c r="AR54" s="19">
        <v>0.131099211196433</v>
      </c>
      <c r="AS54" s="19">
        <v>0.13074543427822252</v>
      </c>
      <c r="AT54" s="19">
        <v>0.13033089401307768</v>
      </c>
      <c r="AU54" s="19">
        <v>0.12995729060315112</v>
      </c>
      <c r="AV54" s="19">
        <v>0.12964641829471585</v>
      </c>
      <c r="AW54" s="19">
        <v>0.12931382928267945</v>
      </c>
      <c r="AX54" s="19">
        <v>0.1289667555318551</v>
      </c>
      <c r="AY54" s="19">
        <v>0.12864676948888265</v>
      </c>
      <c r="AZ54" s="19">
        <v>0.12833251819834576</v>
      </c>
      <c r="BA54" s="19">
        <v>0.12795832444783414</v>
      </c>
      <c r="BB54" s="19">
        <v>0.1276916994252551</v>
      </c>
      <c r="BC54" s="19">
        <v>0.12733661414515718</v>
      </c>
      <c r="BD54" s="19">
        <v>0.12707384900067661</v>
      </c>
      <c r="BE54" s="19">
        <v>0.12677823948612824</v>
      </c>
      <c r="BF54" s="19">
        <v>0.12649435342689672</v>
      </c>
      <c r="BG54" s="19">
        <v>0.12619484207335877</v>
      </c>
      <c r="BH54" s="19">
        <v>0.12594335309174448</v>
      </c>
      <c r="BI54" s="19">
        <v>0.12568820624965665</v>
      </c>
      <c r="BJ54" s="19">
        <v>0.12545131017691907</v>
      </c>
      <c r="BK54" s="19">
        <v>0.12524637668287664</v>
      </c>
      <c r="BL54" s="21">
        <v>0.12500025498383055</v>
      </c>
      <c r="BM54" s="21">
        <v>0.12488020855882012</v>
      </c>
      <c r="BN54" s="21">
        <v>0.12473697333694274</v>
      </c>
      <c r="BO54" s="21">
        <v>0.12479009227000644</v>
      </c>
      <c r="BP54" s="21">
        <v>0.12467542210984624</v>
      </c>
      <c r="BQ54" s="21">
        <v>0.12455285910350261</v>
      </c>
      <c r="BR54" s="21">
        <v>0.12446681984006125</v>
      </c>
      <c r="BS54" s="21">
        <v>0.12438623648570842</v>
      </c>
      <c r="BT54" s="19">
        <v>0.12432199069910405</v>
      </c>
      <c r="BU54" s="19">
        <v>0.12424069135726779</v>
      </c>
      <c r="BV54" s="22">
        <v>0.12415773425941862</v>
      </c>
    </row>
  </sheetData>
  <mergeCells count="9">
    <mergeCell ref="B53:B54"/>
    <mergeCell ref="B11:G11"/>
    <mergeCell ref="B12:G12"/>
    <mergeCell ref="B13:G13"/>
    <mergeCell ref="B4:C4"/>
    <mergeCell ref="B5:B9"/>
    <mergeCell ref="B44:C44"/>
    <mergeCell ref="B45:B49"/>
    <mergeCell ref="B52:C52"/>
  </mergeCells>
  <hyperlinks>
    <hyperlink ref="A2" location="SOMMAIRE!A1" display="Retour sommair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Y33"/>
  <sheetViews>
    <sheetView workbookViewId="0">
      <selection activeCell="F28" sqref="F28"/>
    </sheetView>
  </sheetViews>
  <sheetFormatPr baseColWidth="10" defaultRowHeight="15" x14ac:dyDescent="0.25"/>
  <cols>
    <col min="2" max="2" width="35.28515625" customWidth="1"/>
    <col min="3" max="3" width="13.7109375" style="4" customWidth="1"/>
    <col min="4" max="52" width="5.7109375" customWidth="1"/>
    <col min="53" max="74" width="5.42578125" customWidth="1"/>
  </cols>
  <sheetData>
    <row r="1" spans="1:77" ht="15.75" x14ac:dyDescent="0.25">
      <c r="A1" s="208" t="s">
        <v>118</v>
      </c>
    </row>
    <row r="2" spans="1:77" x14ac:dyDescent="0.25">
      <c r="A2" s="640" t="s">
        <v>390</v>
      </c>
    </row>
    <row r="3" spans="1:77" ht="15.75" thickBot="1" x14ac:dyDescent="0.3"/>
    <row r="4" spans="1:77" ht="15.75" thickBot="1" x14ac:dyDescent="0.3">
      <c r="B4" s="169" t="s">
        <v>35</v>
      </c>
      <c r="C4" s="170"/>
      <c r="D4" s="7">
        <v>2000</v>
      </c>
      <c r="E4" s="8">
        <v>2001</v>
      </c>
      <c r="F4" s="8">
        <v>2002</v>
      </c>
      <c r="G4" s="8">
        <v>2003</v>
      </c>
      <c r="H4" s="8">
        <v>2004</v>
      </c>
      <c r="I4" s="8">
        <v>2005</v>
      </c>
      <c r="J4" s="8">
        <v>2006</v>
      </c>
      <c r="K4" s="8">
        <v>2007</v>
      </c>
      <c r="L4" s="8">
        <v>2008</v>
      </c>
      <c r="M4" s="8">
        <v>2009</v>
      </c>
      <c r="N4" s="8">
        <v>2010</v>
      </c>
      <c r="O4" s="8">
        <v>2011</v>
      </c>
      <c r="P4" s="8">
        <v>2012</v>
      </c>
      <c r="Q4" s="8">
        <v>2013</v>
      </c>
      <c r="R4" s="8">
        <v>2014</v>
      </c>
      <c r="S4" s="8">
        <v>2015</v>
      </c>
      <c r="T4" s="8">
        <v>2016</v>
      </c>
      <c r="U4" s="8">
        <v>2017</v>
      </c>
      <c r="V4" s="8">
        <v>2018</v>
      </c>
      <c r="W4" s="8">
        <v>2019</v>
      </c>
      <c r="X4" s="8">
        <v>2020</v>
      </c>
      <c r="Y4" s="8">
        <v>2021</v>
      </c>
      <c r="Z4" s="8">
        <v>2022</v>
      </c>
      <c r="AA4" s="8">
        <v>2023</v>
      </c>
      <c r="AB4" s="8">
        <v>2024</v>
      </c>
      <c r="AC4" s="8">
        <v>2025</v>
      </c>
      <c r="AD4" s="8">
        <v>2026</v>
      </c>
      <c r="AE4" s="8">
        <v>2027</v>
      </c>
      <c r="AF4" s="8">
        <v>2028</v>
      </c>
      <c r="AG4" s="8">
        <v>2029</v>
      </c>
      <c r="AH4" s="8">
        <v>2030</v>
      </c>
      <c r="AI4" s="8">
        <v>2031</v>
      </c>
      <c r="AJ4" s="8">
        <v>2032</v>
      </c>
      <c r="AK4" s="8">
        <v>2033</v>
      </c>
      <c r="AL4" s="8">
        <v>2034</v>
      </c>
      <c r="AM4" s="8">
        <v>2035</v>
      </c>
      <c r="AN4" s="8">
        <v>2036</v>
      </c>
      <c r="AO4" s="8">
        <v>2037</v>
      </c>
      <c r="AP4" s="8">
        <v>2038</v>
      </c>
      <c r="AQ4" s="8">
        <v>2039</v>
      </c>
      <c r="AR4" s="8">
        <v>2040</v>
      </c>
      <c r="AS4" s="8">
        <v>2041</v>
      </c>
      <c r="AT4" s="8">
        <v>2042</v>
      </c>
      <c r="AU4" s="8">
        <v>2043</v>
      </c>
      <c r="AV4" s="8">
        <v>2044</v>
      </c>
      <c r="AW4" s="8">
        <v>2045</v>
      </c>
      <c r="AX4" s="8">
        <v>2046</v>
      </c>
      <c r="AY4" s="8">
        <v>2047</v>
      </c>
      <c r="AZ4" s="8">
        <v>2048</v>
      </c>
      <c r="BA4" s="8">
        <v>2049</v>
      </c>
      <c r="BB4" s="8">
        <v>2050</v>
      </c>
      <c r="BC4" s="8">
        <v>2051</v>
      </c>
      <c r="BD4" s="8">
        <v>2052</v>
      </c>
      <c r="BE4" s="8">
        <v>2053</v>
      </c>
      <c r="BF4" s="8">
        <v>2054</v>
      </c>
      <c r="BG4" s="8">
        <v>2055</v>
      </c>
      <c r="BH4" s="8">
        <v>2056</v>
      </c>
      <c r="BI4" s="8">
        <v>2057</v>
      </c>
      <c r="BJ4" s="8">
        <v>2058</v>
      </c>
      <c r="BK4" s="8">
        <v>2059</v>
      </c>
      <c r="BL4" s="8">
        <v>2060</v>
      </c>
      <c r="BM4" s="8">
        <v>2061</v>
      </c>
      <c r="BN4" s="8">
        <v>2062</v>
      </c>
      <c r="BO4" s="8">
        <v>2063</v>
      </c>
      <c r="BP4" s="8">
        <v>2064</v>
      </c>
      <c r="BQ4" s="8">
        <v>2065</v>
      </c>
      <c r="BR4" s="8">
        <v>2066</v>
      </c>
      <c r="BS4" s="8">
        <v>2067</v>
      </c>
      <c r="BT4" s="8">
        <v>2068</v>
      </c>
      <c r="BU4" s="8">
        <v>2069</v>
      </c>
      <c r="BV4" s="9">
        <v>2070</v>
      </c>
    </row>
    <row r="5" spans="1:77" ht="15" customHeight="1" x14ac:dyDescent="0.25">
      <c r="B5" s="867" t="s">
        <v>37</v>
      </c>
      <c r="C5" s="96" t="s">
        <v>12</v>
      </c>
      <c r="D5" s="60"/>
      <c r="E5" s="12"/>
      <c r="F5" s="12">
        <v>0.26221688982484476</v>
      </c>
      <c r="G5" s="12">
        <v>0.26922170526809625</v>
      </c>
      <c r="H5" s="12">
        <v>0.27186348205751998</v>
      </c>
      <c r="I5" s="12">
        <v>0.27221845500357283</v>
      </c>
      <c r="J5" s="12">
        <v>0.27401041494358669</v>
      </c>
      <c r="K5" s="12">
        <v>0.27742565456757873</v>
      </c>
      <c r="L5" s="12">
        <v>0.27695744199533895</v>
      </c>
      <c r="M5" s="12">
        <v>0.28232470067117627</v>
      </c>
      <c r="N5" s="12">
        <v>0.2785275617953768</v>
      </c>
      <c r="O5" s="12">
        <v>0.28658615056782266</v>
      </c>
      <c r="P5" s="12">
        <v>0.29218172741470178</v>
      </c>
      <c r="Q5" s="12">
        <v>0.30437154746836165</v>
      </c>
      <c r="R5" s="12">
        <v>0.30979456286904822</v>
      </c>
      <c r="S5" s="12">
        <v>0.31136735501227425</v>
      </c>
      <c r="T5" s="12">
        <v>0.31167281700110616</v>
      </c>
      <c r="U5" s="12">
        <v>0.31091829365649709</v>
      </c>
      <c r="V5" s="12">
        <v>0.31150220889293273</v>
      </c>
      <c r="W5" s="12">
        <v>0.30994367838103415</v>
      </c>
      <c r="X5" s="12">
        <v>0.31474362152722529</v>
      </c>
      <c r="Y5" s="12">
        <v>0.31177412874291072</v>
      </c>
      <c r="Z5" s="12">
        <v>0.30493370734070729</v>
      </c>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61"/>
      <c r="BM5" s="61"/>
      <c r="BN5" s="61"/>
      <c r="BO5" s="61"/>
      <c r="BP5" s="61"/>
      <c r="BQ5" s="61"/>
      <c r="BR5" s="61"/>
      <c r="BS5" s="61"/>
      <c r="BT5" s="61"/>
      <c r="BU5" s="61"/>
      <c r="BV5" s="62"/>
    </row>
    <row r="6" spans="1:77" x14ac:dyDescent="0.25">
      <c r="B6" s="868"/>
      <c r="C6" s="11">
        <v>1.6E-2</v>
      </c>
      <c r="D6" s="64"/>
      <c r="E6" s="15"/>
      <c r="F6" s="15"/>
      <c r="G6" s="15"/>
      <c r="H6" s="15"/>
      <c r="I6" s="15"/>
      <c r="J6" s="15"/>
      <c r="K6" s="15"/>
      <c r="L6" s="15"/>
      <c r="M6" s="15"/>
      <c r="N6" s="15"/>
      <c r="O6" s="15"/>
      <c r="P6" s="15"/>
      <c r="Q6" s="15"/>
      <c r="R6" s="15"/>
      <c r="S6" s="15"/>
      <c r="T6" s="15"/>
      <c r="U6" s="15"/>
      <c r="V6" s="15"/>
      <c r="W6" s="15"/>
      <c r="X6" s="15"/>
      <c r="Y6" s="15"/>
      <c r="Z6" s="15">
        <v>0.30493370734070729</v>
      </c>
      <c r="AA6" s="15">
        <v>0.30304541846258715</v>
      </c>
      <c r="AB6" s="15">
        <v>0.30458837166751607</v>
      </c>
      <c r="AC6" s="15">
        <v>0.30431374807024353</v>
      </c>
      <c r="AD6" s="15">
        <v>0.30422156036104264</v>
      </c>
      <c r="AE6" s="15">
        <v>0.3030305271277029</v>
      </c>
      <c r="AF6" s="15">
        <v>0.30192815547559804</v>
      </c>
      <c r="AG6" s="15">
        <v>0.30142629718560876</v>
      </c>
      <c r="AH6" s="15">
        <v>0.30051357500153575</v>
      </c>
      <c r="AI6" s="15">
        <v>0.29845846561690415</v>
      </c>
      <c r="AJ6" s="15">
        <v>0.29619287631871349</v>
      </c>
      <c r="AK6" s="15">
        <v>0.29461225362388477</v>
      </c>
      <c r="AL6" s="15">
        <v>0.29333665876898302</v>
      </c>
      <c r="AM6" s="15">
        <v>0.29205800249032421</v>
      </c>
      <c r="AN6" s="15">
        <v>0.29108014107263996</v>
      </c>
      <c r="AO6" s="15">
        <v>0.29011269876356727</v>
      </c>
      <c r="AP6" s="15">
        <v>0.28898486917021582</v>
      </c>
      <c r="AQ6" s="15">
        <v>0.28786956897429328</v>
      </c>
      <c r="AR6" s="15">
        <v>0.28677492442548941</v>
      </c>
      <c r="AS6" s="15">
        <v>0.2857568554747062</v>
      </c>
      <c r="AT6" s="15">
        <v>0.28480728455239401</v>
      </c>
      <c r="AU6" s="15">
        <v>0.28390103200436417</v>
      </c>
      <c r="AV6" s="15">
        <v>0.28307433538851595</v>
      </c>
      <c r="AW6" s="15">
        <v>0.28216816078854107</v>
      </c>
      <c r="AX6" s="15">
        <v>0.28134298008241526</v>
      </c>
      <c r="AY6" s="15">
        <v>0.28051543890539521</v>
      </c>
      <c r="AZ6" s="15">
        <v>0.27975217245837014</v>
      </c>
      <c r="BA6" s="15">
        <v>0.27896399032115216</v>
      </c>
      <c r="BB6" s="15">
        <v>0.27817535739744048</v>
      </c>
      <c r="BC6" s="15">
        <v>0.27744067542738748</v>
      </c>
      <c r="BD6" s="15">
        <v>0.27666865104555788</v>
      </c>
      <c r="BE6" s="15">
        <v>0.27602409381723142</v>
      </c>
      <c r="BF6" s="15">
        <v>0.27543217639778578</v>
      </c>
      <c r="BG6" s="15">
        <v>0.27478004237481019</v>
      </c>
      <c r="BH6" s="15">
        <v>0.27409701686439736</v>
      </c>
      <c r="BI6" s="15">
        <v>0.27358393993251995</v>
      </c>
      <c r="BJ6" s="15">
        <v>0.27306846541431412</v>
      </c>
      <c r="BK6" s="15">
        <v>0.27268259626912789</v>
      </c>
      <c r="BL6" s="65">
        <v>0.27221138628728525</v>
      </c>
      <c r="BM6" s="65">
        <v>0.27176821058765543</v>
      </c>
      <c r="BN6" s="65">
        <v>0.27143957597940904</v>
      </c>
      <c r="BO6" s="65">
        <v>0.27151178119378827</v>
      </c>
      <c r="BP6" s="65">
        <v>0.27127141353832068</v>
      </c>
      <c r="BQ6" s="65">
        <v>0.27103896960168233</v>
      </c>
      <c r="BR6" s="65">
        <v>0.27072930568539144</v>
      </c>
      <c r="BS6" s="65">
        <v>0.27053425788152147</v>
      </c>
      <c r="BT6" s="65">
        <v>0.27037674276294538</v>
      </c>
      <c r="BU6" s="65">
        <v>0.27030580447338981</v>
      </c>
      <c r="BV6" s="66">
        <v>0.27012039572657487</v>
      </c>
      <c r="BX6" s="56"/>
      <c r="BY6" s="97"/>
    </row>
    <row r="7" spans="1:77" x14ac:dyDescent="0.25">
      <c r="B7" s="868"/>
      <c r="C7" s="11">
        <v>1.2999999999999999E-2</v>
      </c>
      <c r="D7" s="64"/>
      <c r="E7" s="15"/>
      <c r="F7" s="15"/>
      <c r="G7" s="15"/>
      <c r="H7" s="15"/>
      <c r="I7" s="15"/>
      <c r="J7" s="15"/>
      <c r="K7" s="15"/>
      <c r="L7" s="15"/>
      <c r="M7" s="15"/>
      <c r="N7" s="15"/>
      <c r="O7" s="15"/>
      <c r="P7" s="15"/>
      <c r="Q7" s="15"/>
      <c r="R7" s="15"/>
      <c r="S7" s="15"/>
      <c r="T7" s="15"/>
      <c r="U7" s="15"/>
      <c r="V7" s="15"/>
      <c r="W7" s="15"/>
      <c r="X7" s="15"/>
      <c r="Y7" s="15"/>
      <c r="Z7" s="15">
        <v>0.30493370734070729</v>
      </c>
      <c r="AA7" s="15">
        <v>0.30304534600680871</v>
      </c>
      <c r="AB7" s="15">
        <v>0.30458895280195136</v>
      </c>
      <c r="AC7" s="15">
        <v>0.30431454700941629</v>
      </c>
      <c r="AD7" s="15">
        <v>0.30422259805929808</v>
      </c>
      <c r="AE7" s="15">
        <v>0.30303059965237211</v>
      </c>
      <c r="AF7" s="15">
        <v>0.30200885342543443</v>
      </c>
      <c r="AG7" s="15">
        <v>0.30147800013096426</v>
      </c>
      <c r="AH7" s="15">
        <v>0.30068307003730449</v>
      </c>
      <c r="AI7" s="15">
        <v>0.29891548222903991</v>
      </c>
      <c r="AJ7" s="15">
        <v>0.2969889681229933</v>
      </c>
      <c r="AK7" s="15">
        <v>0.29564606918012865</v>
      </c>
      <c r="AL7" s="15">
        <v>0.29450168426606521</v>
      </c>
      <c r="AM7" s="15">
        <v>0.29336252558233483</v>
      </c>
      <c r="AN7" s="15">
        <v>0.29247713932826674</v>
      </c>
      <c r="AO7" s="15">
        <v>0.29160802429472515</v>
      </c>
      <c r="AP7" s="15">
        <v>0.29055258100705195</v>
      </c>
      <c r="AQ7" s="15">
        <v>0.28951161429816979</v>
      </c>
      <c r="AR7" s="15">
        <v>0.28847142848829171</v>
      </c>
      <c r="AS7" s="15">
        <v>0.28751321043349115</v>
      </c>
      <c r="AT7" s="15">
        <v>0.28662378365084989</v>
      </c>
      <c r="AU7" s="15">
        <v>0.28575930531488553</v>
      </c>
      <c r="AV7" s="15">
        <v>0.28497000766698949</v>
      </c>
      <c r="AW7" s="15">
        <v>0.28412633502197621</v>
      </c>
      <c r="AX7" s="15">
        <v>0.28334267036419453</v>
      </c>
      <c r="AY7" s="15">
        <v>0.28255049058458409</v>
      </c>
      <c r="AZ7" s="15">
        <v>0.28180994493272971</v>
      </c>
      <c r="BA7" s="15">
        <v>0.28106250169549041</v>
      </c>
      <c r="BB7" s="15">
        <v>0.28030011729306226</v>
      </c>
      <c r="BC7" s="15">
        <v>0.27958779567617642</v>
      </c>
      <c r="BD7" s="15">
        <v>0.27886351049792446</v>
      </c>
      <c r="BE7" s="15">
        <v>0.27825042988481147</v>
      </c>
      <c r="BF7" s="15">
        <v>0.27767174768097874</v>
      </c>
      <c r="BG7" s="15">
        <v>0.27705949736244562</v>
      </c>
      <c r="BH7" s="15">
        <v>0.2764270793383608</v>
      </c>
      <c r="BI7" s="15">
        <v>0.27595620737445398</v>
      </c>
      <c r="BJ7" s="15">
        <v>0.27546652466159582</v>
      </c>
      <c r="BK7" s="15">
        <v>0.27511335430523126</v>
      </c>
      <c r="BL7" s="65">
        <v>0.27468052843149909</v>
      </c>
      <c r="BM7" s="65">
        <v>0.27407828351997499</v>
      </c>
      <c r="BN7" s="65">
        <v>0.273791661239427</v>
      </c>
      <c r="BO7" s="65">
        <v>0.27388543155423301</v>
      </c>
      <c r="BP7" s="65">
        <v>0.27367113287568917</v>
      </c>
      <c r="BQ7" s="65">
        <v>0.27347043546044286</v>
      </c>
      <c r="BR7" s="65">
        <v>0.27318604467258761</v>
      </c>
      <c r="BS7" s="65">
        <v>0.27300537214554915</v>
      </c>
      <c r="BT7" s="65">
        <v>0.27287919382924036</v>
      </c>
      <c r="BU7" s="65">
        <v>0.27283233870624923</v>
      </c>
      <c r="BV7" s="66">
        <v>0.27270255821208444</v>
      </c>
      <c r="BX7" s="56"/>
      <c r="BY7" s="97"/>
    </row>
    <row r="8" spans="1:77" x14ac:dyDescent="0.25">
      <c r="B8" s="868"/>
      <c r="C8" s="11">
        <v>0.01</v>
      </c>
      <c r="D8" s="64"/>
      <c r="E8" s="15"/>
      <c r="F8" s="15"/>
      <c r="G8" s="15"/>
      <c r="H8" s="15"/>
      <c r="I8" s="15"/>
      <c r="J8" s="15"/>
      <c r="K8" s="15"/>
      <c r="L8" s="15"/>
      <c r="M8" s="15"/>
      <c r="N8" s="15"/>
      <c r="O8" s="15"/>
      <c r="P8" s="15"/>
      <c r="Q8" s="15"/>
      <c r="R8" s="15"/>
      <c r="S8" s="15"/>
      <c r="T8" s="15"/>
      <c r="U8" s="15"/>
      <c r="V8" s="15"/>
      <c r="W8" s="15"/>
      <c r="X8" s="15"/>
      <c r="Y8" s="15"/>
      <c r="Z8" s="15">
        <v>0.30493370734070729</v>
      </c>
      <c r="AA8" s="15">
        <v>0.30304541846258715</v>
      </c>
      <c r="AB8" s="15">
        <v>0.30458837166751607</v>
      </c>
      <c r="AC8" s="15">
        <v>0.30431374807024353</v>
      </c>
      <c r="AD8" s="15">
        <v>0.30422156036104264</v>
      </c>
      <c r="AE8" s="15">
        <v>0.30303106806589969</v>
      </c>
      <c r="AF8" s="15">
        <v>0.30201701418663796</v>
      </c>
      <c r="AG8" s="15">
        <v>0.30151404179525532</v>
      </c>
      <c r="AH8" s="15">
        <v>0.30083608086380154</v>
      </c>
      <c r="AI8" s="15">
        <v>0.29922361934616765</v>
      </c>
      <c r="AJ8" s="15">
        <v>0.29760386026155772</v>
      </c>
      <c r="AK8" s="15">
        <v>0.2965716170148836</v>
      </c>
      <c r="AL8" s="15">
        <v>0.29559468447289394</v>
      </c>
      <c r="AM8" s="15">
        <v>0.29466163798439343</v>
      </c>
      <c r="AN8" s="15">
        <v>0.2939034736388989</v>
      </c>
      <c r="AO8" s="15">
        <v>0.29319549970155495</v>
      </c>
      <c r="AP8" s="15">
        <v>0.29225471824359162</v>
      </c>
      <c r="AQ8" s="15">
        <v>0.29133925492744284</v>
      </c>
      <c r="AR8" s="15">
        <v>0.29039968575273756</v>
      </c>
      <c r="AS8" s="15">
        <v>0.28954328999046908</v>
      </c>
      <c r="AT8" s="15">
        <v>0.28876241557745835</v>
      </c>
      <c r="AU8" s="15">
        <v>0.28796285709185016</v>
      </c>
      <c r="AV8" s="15">
        <v>0.28722430104322771</v>
      </c>
      <c r="AW8" s="15">
        <v>0.28648262889731402</v>
      </c>
      <c r="AX8" s="15">
        <v>0.28576305168871596</v>
      </c>
      <c r="AY8" s="15">
        <v>0.28502944119865259</v>
      </c>
      <c r="AZ8" s="15">
        <v>0.28432985128454374</v>
      </c>
      <c r="BA8" s="15">
        <v>0.28365926969242183</v>
      </c>
      <c r="BB8" s="15">
        <v>0.28293795624730561</v>
      </c>
      <c r="BC8" s="15">
        <v>0.28225940248890996</v>
      </c>
      <c r="BD8" s="15">
        <v>0.28161213350232772</v>
      </c>
      <c r="BE8" s="15">
        <v>0.28102938791164361</v>
      </c>
      <c r="BF8" s="15">
        <v>0.28042910465753279</v>
      </c>
      <c r="BG8" s="15">
        <v>0.2798513150945654</v>
      </c>
      <c r="BH8" s="15">
        <v>0.27926827725723352</v>
      </c>
      <c r="BI8" s="15">
        <v>0.27882022144786917</v>
      </c>
      <c r="BJ8" s="15">
        <v>0.27830628063076052</v>
      </c>
      <c r="BK8" s="15">
        <v>0.27792398704897059</v>
      </c>
      <c r="BL8" s="65">
        <v>0.27748077450652342</v>
      </c>
      <c r="BM8" s="65">
        <v>0.27708850330129159</v>
      </c>
      <c r="BN8" s="65">
        <v>0.27681039840313915</v>
      </c>
      <c r="BO8" s="65">
        <v>0.27690169658233699</v>
      </c>
      <c r="BP8" s="65">
        <v>0.27667692255749232</v>
      </c>
      <c r="BQ8" s="65">
        <v>0.27647517115540821</v>
      </c>
      <c r="BR8" s="65">
        <v>0.27616772601901834</v>
      </c>
      <c r="BS8" s="65">
        <v>0.27598935367283411</v>
      </c>
      <c r="BT8" s="65">
        <v>0.27583656857726319</v>
      </c>
      <c r="BU8" s="65">
        <v>0.27574333485795821</v>
      </c>
      <c r="BV8" s="66">
        <v>0.27563495376737035</v>
      </c>
      <c r="BX8" s="56"/>
      <c r="BY8" s="97"/>
    </row>
    <row r="9" spans="1:77" ht="15.75" thickBot="1" x14ac:dyDescent="0.3">
      <c r="B9" s="868"/>
      <c r="C9" s="17">
        <v>7.0000000000000001E-3</v>
      </c>
      <c r="D9" s="18"/>
      <c r="E9" s="19"/>
      <c r="F9" s="19"/>
      <c r="G9" s="19"/>
      <c r="H9" s="19"/>
      <c r="I9" s="19"/>
      <c r="J9" s="19"/>
      <c r="K9" s="19"/>
      <c r="L9" s="19"/>
      <c r="M9" s="19"/>
      <c r="N9" s="19"/>
      <c r="O9" s="19"/>
      <c r="P9" s="19"/>
      <c r="Q9" s="19"/>
      <c r="R9" s="19"/>
      <c r="S9" s="19"/>
      <c r="T9" s="19"/>
      <c r="U9" s="19"/>
      <c r="V9" s="19"/>
      <c r="W9" s="19"/>
      <c r="X9" s="19"/>
      <c r="Y9" s="19"/>
      <c r="Z9" s="19">
        <v>0.30493370734070729</v>
      </c>
      <c r="AA9" s="19">
        <v>0.30304534600680871</v>
      </c>
      <c r="AB9" s="19">
        <v>0.30458895280195136</v>
      </c>
      <c r="AC9" s="19">
        <v>0.30431454700941629</v>
      </c>
      <c r="AD9" s="19">
        <v>0.30422259805929808</v>
      </c>
      <c r="AE9" s="19">
        <v>0.303023042152051</v>
      </c>
      <c r="AF9" s="19">
        <v>0.30187923110218373</v>
      </c>
      <c r="AG9" s="19">
        <v>0.30132804659738605</v>
      </c>
      <c r="AH9" s="19">
        <v>0.30075318095122577</v>
      </c>
      <c r="AI9" s="19">
        <v>0.29938533107478377</v>
      </c>
      <c r="AJ9" s="19">
        <v>0.29822506266501314</v>
      </c>
      <c r="AK9" s="19">
        <v>0.29745481863305523</v>
      </c>
      <c r="AL9" s="19">
        <v>0.29666886068338066</v>
      </c>
      <c r="AM9" s="19">
        <v>0.29591206518550744</v>
      </c>
      <c r="AN9" s="19">
        <v>0.29531038240776342</v>
      </c>
      <c r="AO9" s="19">
        <v>0.29474351711935881</v>
      </c>
      <c r="AP9" s="19">
        <v>0.2939327658100771</v>
      </c>
      <c r="AQ9" s="19">
        <v>0.2931415746389236</v>
      </c>
      <c r="AR9" s="19">
        <v>0.29231932865809684</v>
      </c>
      <c r="AS9" s="19">
        <v>0.29157210974964032</v>
      </c>
      <c r="AT9" s="19">
        <v>0.29089762925539997</v>
      </c>
      <c r="AU9" s="19">
        <v>0.29019342878433513</v>
      </c>
      <c r="AV9" s="19">
        <v>0.28954665775134564</v>
      </c>
      <c r="AW9" s="19">
        <v>0.28889040494199048</v>
      </c>
      <c r="AX9" s="19">
        <v>0.28824721704446721</v>
      </c>
      <c r="AY9" s="19">
        <v>0.2875881160589438</v>
      </c>
      <c r="AZ9" s="19">
        <v>0.28696029499974879</v>
      </c>
      <c r="BA9" s="19">
        <v>0.28635641012123952</v>
      </c>
      <c r="BB9" s="19">
        <v>0.28569648098276818</v>
      </c>
      <c r="BC9" s="19">
        <v>0.28507807233593185</v>
      </c>
      <c r="BD9" s="19">
        <v>0.284486895728506</v>
      </c>
      <c r="BE9" s="19">
        <v>0.28395117433979344</v>
      </c>
      <c r="BF9" s="19">
        <v>0.28338215641168746</v>
      </c>
      <c r="BG9" s="19">
        <v>0.28282440953225602</v>
      </c>
      <c r="BH9" s="19">
        <v>0.28225690325895009</v>
      </c>
      <c r="BI9" s="19">
        <v>0.28181792396726124</v>
      </c>
      <c r="BJ9" s="19">
        <v>0.28131310363090811</v>
      </c>
      <c r="BK9" s="19">
        <v>0.28093359518868727</v>
      </c>
      <c r="BL9" s="21">
        <v>0.28048557634660648</v>
      </c>
      <c r="BM9" s="21">
        <v>0.28009048564359268</v>
      </c>
      <c r="BN9" s="21">
        <v>0.27980996964047744</v>
      </c>
      <c r="BO9" s="21">
        <v>0.27994344483883349</v>
      </c>
      <c r="BP9" s="21">
        <v>0.27973622738737469</v>
      </c>
      <c r="BQ9" s="21">
        <v>0.27955127066251029</v>
      </c>
      <c r="BR9" s="21">
        <v>0.27925600917807147</v>
      </c>
      <c r="BS9" s="21">
        <v>0.27909797262769748</v>
      </c>
      <c r="BT9" s="21">
        <v>0.27896358580410319</v>
      </c>
      <c r="BU9" s="21">
        <v>0.27888990962296972</v>
      </c>
      <c r="BV9" s="22">
        <v>0.27878748160821354</v>
      </c>
      <c r="BX9" s="56"/>
      <c r="BY9" s="97"/>
    </row>
    <row r="10" spans="1:77" ht="15" customHeight="1" x14ac:dyDescent="0.25">
      <c r="B10" s="867" t="s">
        <v>38</v>
      </c>
      <c r="C10" s="96" t="s">
        <v>12</v>
      </c>
      <c r="D10" s="60"/>
      <c r="E10" s="12"/>
      <c r="F10" s="12">
        <v>2.0201511229586151E-2</v>
      </c>
      <c r="G10" s="12">
        <v>2.0163144745153471E-2</v>
      </c>
      <c r="H10" s="12">
        <v>2.0366721507330609E-2</v>
      </c>
      <c r="I10" s="12">
        <v>2.0233856203720271E-2</v>
      </c>
      <c r="J10" s="12">
        <v>2.0899296926106141E-2</v>
      </c>
      <c r="K10" s="12">
        <v>2.0963862272446E-2</v>
      </c>
      <c r="L10" s="12">
        <v>1.8971312871068288E-2</v>
      </c>
      <c r="M10" s="12">
        <v>1.9864976023434157E-2</v>
      </c>
      <c r="N10" s="12">
        <v>1.9968018763553676E-2</v>
      </c>
      <c r="O10" s="12">
        <v>2.0500149914965168E-2</v>
      </c>
      <c r="P10" s="12">
        <v>2.1121984844284257E-2</v>
      </c>
      <c r="Q10" s="12">
        <v>2.1127043994294294E-2</v>
      </c>
      <c r="R10" s="12">
        <v>2.1087307893202779E-2</v>
      </c>
      <c r="S10" s="12">
        <v>2.0733011320562458E-2</v>
      </c>
      <c r="T10" s="12">
        <v>2.0682904119961099E-2</v>
      </c>
      <c r="U10" s="12">
        <v>2.0060962785515574E-2</v>
      </c>
      <c r="V10" s="12">
        <v>1.9946330443474783E-2</v>
      </c>
      <c r="W10" s="12">
        <v>1.9512084426495459E-2</v>
      </c>
      <c r="X10" s="12">
        <v>2.1052658019411811E-2</v>
      </c>
      <c r="Y10" s="12">
        <v>1.9518668468563347E-2</v>
      </c>
      <c r="Z10" s="12">
        <v>1.9341648262547931E-2</v>
      </c>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61"/>
      <c r="BM10" s="61"/>
      <c r="BN10" s="61"/>
      <c r="BO10" s="61"/>
      <c r="BP10" s="61"/>
      <c r="BQ10" s="61"/>
      <c r="BR10" s="61"/>
      <c r="BS10" s="61"/>
      <c r="BT10" s="61"/>
      <c r="BU10" s="61"/>
      <c r="BV10" s="62"/>
    </row>
    <row r="11" spans="1:77" ht="15" customHeight="1" x14ac:dyDescent="0.25">
      <c r="B11" s="868"/>
      <c r="C11" s="171">
        <f>C6</f>
        <v>1.6E-2</v>
      </c>
      <c r="D11" s="172"/>
      <c r="E11" s="173"/>
      <c r="F11" s="173"/>
      <c r="G11" s="173"/>
      <c r="H11" s="173"/>
      <c r="I11" s="173"/>
      <c r="J11" s="173"/>
      <c r="K11" s="173"/>
      <c r="L11" s="173"/>
      <c r="M11" s="173"/>
      <c r="N11" s="173"/>
      <c r="O11" s="173"/>
      <c r="P11" s="173"/>
      <c r="Q11" s="173"/>
      <c r="R11" s="173"/>
      <c r="S11" s="173"/>
      <c r="T11" s="173"/>
      <c r="U11" s="173"/>
      <c r="V11" s="173"/>
      <c r="W11" s="173"/>
      <c r="X11" s="173"/>
      <c r="Y11" s="173"/>
      <c r="Z11" s="173">
        <v>1.9341648262547931E-2</v>
      </c>
      <c r="AA11" s="173">
        <v>1.8751349850334668E-2</v>
      </c>
      <c r="AB11" s="173">
        <v>1.9186030648692468E-2</v>
      </c>
      <c r="AC11" s="173">
        <v>1.9143921835367103E-2</v>
      </c>
      <c r="AD11" s="173">
        <v>1.8899360599937777E-2</v>
      </c>
      <c r="AE11" s="173">
        <v>1.8447776572345299E-2</v>
      </c>
      <c r="AF11" s="173">
        <v>1.7955510015560148E-2</v>
      </c>
      <c r="AG11" s="173">
        <v>1.7542036702911632E-2</v>
      </c>
      <c r="AH11" s="173">
        <v>1.7077893657170513E-2</v>
      </c>
      <c r="AI11" s="173">
        <v>1.6585490606836183E-2</v>
      </c>
      <c r="AJ11" s="173">
        <v>1.6088636831897343E-2</v>
      </c>
      <c r="AK11" s="173">
        <v>1.5702284821910953E-2</v>
      </c>
      <c r="AL11" s="173">
        <v>1.5296727853436082E-2</v>
      </c>
      <c r="AM11" s="173">
        <v>1.4907471593838473E-2</v>
      </c>
      <c r="AN11" s="173">
        <v>1.4554324593787452E-2</v>
      </c>
      <c r="AO11" s="173">
        <v>1.4205780170202921E-2</v>
      </c>
      <c r="AP11" s="173">
        <v>1.3813952630832651E-2</v>
      </c>
      <c r="AQ11" s="173">
        <v>1.3426699254905932E-2</v>
      </c>
      <c r="AR11" s="173">
        <v>1.3059785862861051E-2</v>
      </c>
      <c r="AS11" s="173">
        <v>1.2701095779414509E-2</v>
      </c>
      <c r="AT11" s="173">
        <v>1.2355012159417486E-2</v>
      </c>
      <c r="AU11" s="173">
        <v>1.2003755239691537E-2</v>
      </c>
      <c r="AV11" s="173">
        <v>1.1675851078848321E-2</v>
      </c>
      <c r="AW11" s="173">
        <v>1.1358034224935913E-2</v>
      </c>
      <c r="AX11" s="173">
        <v>1.1028059706235323E-2</v>
      </c>
      <c r="AY11" s="173">
        <v>1.0721374711435645E-2</v>
      </c>
      <c r="AZ11" s="173">
        <v>1.0426629692573491E-2</v>
      </c>
      <c r="BA11" s="173">
        <v>1.0121975850190082E-2</v>
      </c>
      <c r="BB11" s="173">
        <v>9.8160309107641584E-3</v>
      </c>
      <c r="BC11" s="173">
        <v>9.531350988735067E-3</v>
      </c>
      <c r="BD11" s="173">
        <v>9.2683773691776793E-3</v>
      </c>
      <c r="BE11" s="173">
        <v>9.0181175893647107E-3</v>
      </c>
      <c r="BF11" s="173">
        <v>8.7637906887949799E-3</v>
      </c>
      <c r="BG11" s="173">
        <v>8.5091981185607991E-3</v>
      </c>
      <c r="BH11" s="173">
        <v>8.2855181150707172E-3</v>
      </c>
      <c r="BI11" s="173">
        <v>8.0746328598864971E-3</v>
      </c>
      <c r="BJ11" s="173">
        <v>7.8709726163117034E-3</v>
      </c>
      <c r="BK11" s="173">
        <v>7.6941689197739822E-3</v>
      </c>
      <c r="BL11" s="174">
        <v>7.5115393275207182E-3</v>
      </c>
      <c r="BM11" s="174">
        <v>7.3630575553703653E-3</v>
      </c>
      <c r="BN11" s="174">
        <v>7.236510001940144E-3</v>
      </c>
      <c r="BO11" s="174">
        <v>7.1079722828965193E-3</v>
      </c>
      <c r="BP11" s="174">
        <v>7.0013159915111233E-3</v>
      </c>
      <c r="BQ11" s="174">
        <v>6.9237753151611004E-3</v>
      </c>
      <c r="BR11" s="174">
        <v>6.813172727831847E-3</v>
      </c>
      <c r="BS11" s="174">
        <v>6.7481979920849151E-3</v>
      </c>
      <c r="BT11" s="174">
        <v>6.6866165653674311E-3</v>
      </c>
      <c r="BU11" s="174">
        <v>6.6468776956007244E-3</v>
      </c>
      <c r="BV11" s="175">
        <v>6.6181246049320727E-3</v>
      </c>
    </row>
    <row r="12" spans="1:77" ht="15" customHeight="1" x14ac:dyDescent="0.25">
      <c r="B12" s="868"/>
      <c r="C12" s="176">
        <f t="shared" ref="C12:C14" si="0">C7</f>
        <v>1.2999999999999999E-2</v>
      </c>
      <c r="D12" s="74"/>
      <c r="E12" s="75"/>
      <c r="F12" s="75"/>
      <c r="G12" s="75"/>
      <c r="H12" s="75"/>
      <c r="I12" s="75"/>
      <c r="J12" s="75"/>
      <c r="K12" s="75"/>
      <c r="L12" s="75"/>
      <c r="M12" s="75"/>
      <c r="N12" s="75"/>
      <c r="O12" s="75"/>
      <c r="P12" s="75"/>
      <c r="Q12" s="75"/>
      <c r="R12" s="75"/>
      <c r="S12" s="75"/>
      <c r="T12" s="75"/>
      <c r="U12" s="75"/>
      <c r="V12" s="75"/>
      <c r="W12" s="75"/>
      <c r="X12" s="75"/>
      <c r="Y12" s="75"/>
      <c r="Z12" s="75">
        <v>1.9341648262547931E-2</v>
      </c>
      <c r="AA12" s="75">
        <v>1.8751349850334668E-2</v>
      </c>
      <c r="AB12" s="75">
        <v>1.9186030648692468E-2</v>
      </c>
      <c r="AC12" s="75">
        <v>1.9143921835367103E-2</v>
      </c>
      <c r="AD12" s="75">
        <v>1.8899360599937777E-2</v>
      </c>
      <c r="AE12" s="75">
        <v>1.8447736510235686E-2</v>
      </c>
      <c r="AF12" s="75">
        <v>1.803148883470107E-2</v>
      </c>
      <c r="AG12" s="75">
        <v>1.7643556171738465E-2</v>
      </c>
      <c r="AH12" s="75">
        <v>1.7209220500659841E-2</v>
      </c>
      <c r="AI12" s="75">
        <v>1.6751221329308719E-2</v>
      </c>
      <c r="AJ12" s="75">
        <v>1.629381807059288E-2</v>
      </c>
      <c r="AK12" s="75">
        <v>1.5946226268235539E-2</v>
      </c>
      <c r="AL12" s="75">
        <v>1.557940680334741E-2</v>
      </c>
      <c r="AM12" s="75">
        <v>1.5227147650275188E-2</v>
      </c>
      <c r="AN12" s="75">
        <v>1.4911533512963499E-2</v>
      </c>
      <c r="AO12" s="75">
        <v>1.459957686949614E-2</v>
      </c>
      <c r="AP12" s="75">
        <v>1.4241091215387166E-2</v>
      </c>
      <c r="AQ12" s="75">
        <v>1.388280503643489E-2</v>
      </c>
      <c r="AR12" s="75">
        <v>1.3540786579980087E-2</v>
      </c>
      <c r="AS12" s="75">
        <v>1.320545634656488E-2</v>
      </c>
      <c r="AT12" s="75">
        <v>1.2879522380273241E-2</v>
      </c>
      <c r="AU12" s="75">
        <v>1.2545559605639505E-2</v>
      </c>
      <c r="AV12" s="75">
        <v>1.2233785619010758E-2</v>
      </c>
      <c r="AW12" s="75">
        <v>1.1930487278043758E-2</v>
      </c>
      <c r="AX12" s="75">
        <v>1.1612350268009834E-2</v>
      </c>
      <c r="AY12" s="75">
        <v>1.1315911359299755E-2</v>
      </c>
      <c r="AZ12" s="75">
        <v>1.1029225270294207E-2</v>
      </c>
      <c r="BA12" s="75">
        <v>1.0730590956662784E-2</v>
      </c>
      <c r="BB12" s="75">
        <v>1.0430511901856692E-2</v>
      </c>
      <c r="BC12" s="75">
        <v>1.0150674882227449E-2</v>
      </c>
      <c r="BD12" s="75">
        <v>9.8928003886018627E-3</v>
      </c>
      <c r="BE12" s="75">
        <v>9.6456254510520426E-3</v>
      </c>
      <c r="BF12" s="75">
        <v>9.3925635748263528E-3</v>
      </c>
      <c r="BG12" s="75">
        <v>9.1371853466911956E-3</v>
      </c>
      <c r="BH12" s="75">
        <v>8.9125593730193988E-3</v>
      </c>
      <c r="BI12" s="75">
        <v>8.7001259261588523E-3</v>
      </c>
      <c r="BJ12" s="75">
        <v>8.4954664271045671E-3</v>
      </c>
      <c r="BK12" s="75">
        <v>8.3184535778158594E-3</v>
      </c>
      <c r="BL12" s="76">
        <v>8.1336480850958074E-3</v>
      </c>
      <c r="BM12" s="76">
        <v>7.9839129869594024E-3</v>
      </c>
      <c r="BN12" s="76">
        <v>7.8566369480854627E-3</v>
      </c>
      <c r="BO12" s="76">
        <v>7.7276481599715639E-3</v>
      </c>
      <c r="BP12" s="76">
        <v>7.6201402368475469E-3</v>
      </c>
      <c r="BQ12" s="76">
        <v>7.5420490604977642E-3</v>
      </c>
      <c r="BR12" s="76">
        <v>7.4294996409478157E-3</v>
      </c>
      <c r="BS12" s="76">
        <v>7.352283912823018E-3</v>
      </c>
      <c r="BT12" s="76">
        <v>7.2912280415145768E-3</v>
      </c>
      <c r="BU12" s="76">
        <v>7.2518549935670727E-3</v>
      </c>
      <c r="BV12" s="77">
        <v>7.2235697365640441E-3</v>
      </c>
    </row>
    <row r="13" spans="1:77" ht="15" customHeight="1" x14ac:dyDescent="0.25">
      <c r="B13" s="868"/>
      <c r="C13" s="177">
        <f t="shared" si="0"/>
        <v>0.01</v>
      </c>
      <c r="D13" s="178"/>
      <c r="E13" s="179"/>
      <c r="F13" s="179"/>
      <c r="G13" s="179"/>
      <c r="H13" s="179"/>
      <c r="I13" s="179"/>
      <c r="J13" s="179"/>
      <c r="K13" s="179"/>
      <c r="L13" s="179"/>
      <c r="M13" s="179"/>
      <c r="N13" s="179"/>
      <c r="O13" s="179"/>
      <c r="P13" s="179"/>
      <c r="Q13" s="179"/>
      <c r="R13" s="179"/>
      <c r="S13" s="179"/>
      <c r="T13" s="179"/>
      <c r="U13" s="179"/>
      <c r="V13" s="179"/>
      <c r="W13" s="179"/>
      <c r="X13" s="179"/>
      <c r="Y13" s="179"/>
      <c r="Z13" s="179">
        <v>1.9341648262547931E-2</v>
      </c>
      <c r="AA13" s="179">
        <v>1.8751349850334668E-2</v>
      </c>
      <c r="AB13" s="179">
        <v>1.9186030648692468E-2</v>
      </c>
      <c r="AC13" s="179">
        <v>1.9143921835367103E-2</v>
      </c>
      <c r="AD13" s="179">
        <v>1.8899360599937777E-2</v>
      </c>
      <c r="AE13" s="179">
        <v>1.8447736510235686E-2</v>
      </c>
      <c r="AF13" s="179">
        <v>1.8037989640301164E-2</v>
      </c>
      <c r="AG13" s="179">
        <v>1.7668300709401261E-2</v>
      </c>
      <c r="AH13" s="179">
        <v>1.7262067918753676E-2</v>
      </c>
      <c r="AI13" s="179">
        <v>1.6838823729997506E-2</v>
      </c>
      <c r="AJ13" s="179">
        <v>1.6422305845535477E-2</v>
      </c>
      <c r="AK13" s="179">
        <v>1.6111667650051301E-2</v>
      </c>
      <c r="AL13" s="179">
        <v>1.5778181953051203E-2</v>
      </c>
      <c r="AM13" s="179">
        <v>1.5459360893699514E-2</v>
      </c>
      <c r="AN13" s="179">
        <v>1.517334588448439E-2</v>
      </c>
      <c r="AO13" s="179">
        <v>1.4888990745912819E-2</v>
      </c>
      <c r="AP13" s="179">
        <v>1.455411892452144E-2</v>
      </c>
      <c r="AQ13" s="179">
        <v>1.4214739974945389E-2</v>
      </c>
      <c r="AR13" s="179">
        <v>1.3890842866865965E-2</v>
      </c>
      <c r="AS13" s="179">
        <v>1.3569297033096629E-2</v>
      </c>
      <c r="AT13" s="179">
        <v>1.3255437498379969E-2</v>
      </c>
      <c r="AU13" s="179">
        <v>1.2930221999072166E-2</v>
      </c>
      <c r="AV13" s="179">
        <v>1.2625837663426532E-2</v>
      </c>
      <c r="AW13" s="179">
        <v>1.232790992617603E-2</v>
      </c>
      <c r="AX13" s="179">
        <v>1.2013163036583075E-2</v>
      </c>
      <c r="AY13" s="179">
        <v>1.1718186922764546E-2</v>
      </c>
      <c r="AZ13" s="179">
        <v>1.14308949359793E-2</v>
      </c>
      <c r="BA13" s="179">
        <v>1.1129134787839712E-2</v>
      </c>
      <c r="BB13" s="179">
        <v>1.0824800578675652E-2</v>
      </c>
      <c r="BC13" s="179">
        <v>1.0540629605081215E-2</v>
      </c>
      <c r="BD13" s="179">
        <v>1.0277303157076919E-2</v>
      </c>
      <c r="BE13" s="179">
        <v>1.002361126629581E-2</v>
      </c>
      <c r="BF13" s="179">
        <v>9.761557118282943E-3</v>
      </c>
      <c r="BG13" s="179">
        <v>9.4945461016759311E-3</v>
      </c>
      <c r="BH13" s="179">
        <v>9.2585735204971081E-3</v>
      </c>
      <c r="BI13" s="179">
        <v>9.0344732962380943E-3</v>
      </c>
      <c r="BJ13" s="179">
        <v>8.8184804431410968E-3</v>
      </c>
      <c r="BK13" s="179">
        <v>8.6302737960577622E-3</v>
      </c>
      <c r="BL13" s="180">
        <v>8.434086660874399E-3</v>
      </c>
      <c r="BM13" s="180">
        <v>8.2724735686238917E-3</v>
      </c>
      <c r="BN13" s="180">
        <v>8.1345705532148756E-3</v>
      </c>
      <c r="BO13" s="180">
        <v>7.9949812312875845E-3</v>
      </c>
      <c r="BP13" s="180">
        <v>7.8761538108928254E-3</v>
      </c>
      <c r="BQ13" s="180">
        <v>7.7866630521036765E-3</v>
      </c>
      <c r="BR13" s="180">
        <v>7.6613959148772526E-3</v>
      </c>
      <c r="BS13" s="180">
        <v>7.5728036267682236E-3</v>
      </c>
      <c r="BT13" s="180">
        <v>7.5011233954013577E-3</v>
      </c>
      <c r="BU13" s="180">
        <v>7.4511988784291402E-3</v>
      </c>
      <c r="BV13" s="181">
        <v>7.4132013003164925E-3</v>
      </c>
    </row>
    <row r="14" spans="1:77" ht="15.75" thickBot="1" x14ac:dyDescent="0.3">
      <c r="B14" s="869"/>
      <c r="C14" s="182">
        <f t="shared" si="0"/>
        <v>7.0000000000000001E-3</v>
      </c>
      <c r="D14" s="18"/>
      <c r="E14" s="19"/>
      <c r="F14" s="19"/>
      <c r="G14" s="19"/>
      <c r="H14" s="19"/>
      <c r="I14" s="19"/>
      <c r="J14" s="19"/>
      <c r="K14" s="19"/>
      <c r="L14" s="19"/>
      <c r="M14" s="19"/>
      <c r="N14" s="19"/>
      <c r="O14" s="19"/>
      <c r="P14" s="19"/>
      <c r="Q14" s="19"/>
      <c r="R14" s="19"/>
      <c r="S14" s="19"/>
      <c r="T14" s="19"/>
      <c r="U14" s="19"/>
      <c r="V14" s="19"/>
      <c r="W14" s="19"/>
      <c r="X14" s="19"/>
      <c r="Y14" s="19"/>
      <c r="Z14" s="19">
        <v>1.9341648262547931E-2</v>
      </c>
      <c r="AA14" s="19">
        <v>1.8751349850334668E-2</v>
      </c>
      <c r="AB14" s="19">
        <v>1.9186030648692468E-2</v>
      </c>
      <c r="AC14" s="19">
        <v>1.9143921835367103E-2</v>
      </c>
      <c r="AD14" s="19">
        <v>1.8899360599937777E-2</v>
      </c>
      <c r="AE14" s="19">
        <v>1.8444403719038618E-2</v>
      </c>
      <c r="AF14" s="19">
        <v>1.8048089496647997E-2</v>
      </c>
      <c r="AG14" s="19">
        <v>1.7706474889507044E-2</v>
      </c>
      <c r="AH14" s="19">
        <v>1.7338426300833664E-2</v>
      </c>
      <c r="AI14" s="19">
        <v>1.6955781878875167E-2</v>
      </c>
      <c r="AJ14" s="19">
        <v>1.6585832137857678E-2</v>
      </c>
      <c r="AK14" s="19">
        <v>1.6322994764419729E-2</v>
      </c>
      <c r="AL14" s="19">
        <v>1.6036317892902753E-2</v>
      </c>
      <c r="AM14" s="19">
        <v>1.5766374427263821E-2</v>
      </c>
      <c r="AN14" s="19">
        <v>1.5527741936976818E-2</v>
      </c>
      <c r="AO14" s="19">
        <v>1.5291015898549349E-2</v>
      </c>
      <c r="AP14" s="19">
        <v>1.4998818503741303E-2</v>
      </c>
      <c r="AQ14" s="19">
        <v>1.4698623598189567E-2</v>
      </c>
      <c r="AR14" s="19">
        <v>1.4410854490593169E-2</v>
      </c>
      <c r="AS14" s="19">
        <v>1.412217607544829E-2</v>
      </c>
      <c r="AT14" s="19">
        <v>1.3839010371325108E-2</v>
      </c>
      <c r="AU14" s="19">
        <v>1.3540702260174784E-2</v>
      </c>
      <c r="AV14" s="19">
        <v>1.326160349732859E-2</v>
      </c>
      <c r="AW14" s="19">
        <v>1.2986668286535673E-2</v>
      </c>
      <c r="AX14" s="19">
        <v>1.2690645657183482E-2</v>
      </c>
      <c r="AY14" s="19">
        <v>1.2412384376486115E-2</v>
      </c>
      <c r="AZ14" s="19">
        <v>1.2139414496748459E-2</v>
      </c>
      <c r="BA14" s="19">
        <v>1.1849097452480008E-2</v>
      </c>
      <c r="BB14" s="19">
        <v>1.1553562951225451E-2</v>
      </c>
      <c r="BC14" s="19">
        <v>1.1277699178770893E-2</v>
      </c>
      <c r="BD14" s="19">
        <v>1.10206406241111E-2</v>
      </c>
      <c r="BE14" s="19">
        <v>1.0772217688776895E-2</v>
      </c>
      <c r="BF14" s="19">
        <v>1.0511290828516553E-2</v>
      </c>
      <c r="BG14" s="19">
        <v>1.0242276234727515E-2</v>
      </c>
      <c r="BH14" s="19">
        <v>1.0003672947753105E-2</v>
      </c>
      <c r="BI14" s="19">
        <v>9.7757600382052477E-3</v>
      </c>
      <c r="BJ14" s="19">
        <v>9.5560045767527722E-3</v>
      </c>
      <c r="BK14" s="19">
        <v>9.3638187240360233E-3</v>
      </c>
      <c r="BL14" s="21">
        <v>9.1620526419799765E-3</v>
      </c>
      <c r="BM14" s="21">
        <v>8.9952502440515236E-3</v>
      </c>
      <c r="BN14" s="21">
        <v>8.8521282564614397E-3</v>
      </c>
      <c r="BO14" s="21">
        <v>8.7078555265520802E-3</v>
      </c>
      <c r="BP14" s="21">
        <v>8.5829272799542635E-3</v>
      </c>
      <c r="BQ14" s="21">
        <v>8.4870204724360188E-3</v>
      </c>
      <c r="BR14" s="21">
        <v>8.3534826004924793E-3</v>
      </c>
      <c r="BS14" s="21">
        <v>8.2605109107608057E-3</v>
      </c>
      <c r="BT14" s="21">
        <v>8.1834015839821698E-3</v>
      </c>
      <c r="BU14" s="21">
        <v>8.1284789830820374E-3</v>
      </c>
      <c r="BV14" s="22">
        <v>8.0840205514877608E-3</v>
      </c>
    </row>
    <row r="15" spans="1:77" s="109" customFormat="1" x14ac:dyDescent="0.25">
      <c r="C15" s="111"/>
      <c r="F15" s="110"/>
      <c r="G15" s="110"/>
      <c r="H15" s="110"/>
      <c r="V15" s="111"/>
      <c r="BV15" s="112"/>
    </row>
    <row r="16" spans="1:77" s="109" customFormat="1" ht="39.75" customHeight="1" x14ac:dyDescent="0.25">
      <c r="B16" s="849" t="s">
        <v>116</v>
      </c>
      <c r="C16" s="849"/>
      <c r="D16" s="849"/>
      <c r="E16" s="849"/>
      <c r="F16" s="849"/>
      <c r="G16" s="110"/>
      <c r="H16" s="110"/>
      <c r="V16" s="111"/>
      <c r="BV16" s="112"/>
    </row>
    <row r="17" spans="2:74" s="109" customFormat="1" ht="27.75" customHeight="1" x14ac:dyDescent="0.25">
      <c r="B17" s="849" t="s">
        <v>117</v>
      </c>
      <c r="C17" s="891"/>
      <c r="D17" s="891"/>
      <c r="E17" s="891"/>
      <c r="F17" s="891"/>
      <c r="V17" s="111"/>
      <c r="BV17" s="112"/>
    </row>
    <row r="18" spans="2:74" s="109" customFormat="1" ht="24" customHeight="1" x14ac:dyDescent="0.25">
      <c r="B18" s="849" t="s">
        <v>49</v>
      </c>
      <c r="C18" s="891"/>
      <c r="D18" s="891"/>
      <c r="E18" s="891"/>
      <c r="F18" s="891"/>
      <c r="V18" s="111"/>
      <c r="BV18" s="112"/>
    </row>
    <row r="19" spans="2:74" s="109" customFormat="1" x14ac:dyDescent="0.25">
      <c r="C19" s="111"/>
      <c r="V19" s="111"/>
      <c r="BV19" s="112"/>
    </row>
    <row r="20" spans="2:74" s="2" customFormat="1" x14ac:dyDescent="0.25">
      <c r="B20" s="68" t="s">
        <v>13</v>
      </c>
      <c r="C20" s="24" t="str">
        <f>C5</f>
        <v>Obs</v>
      </c>
      <c r="D20" s="28"/>
      <c r="E20" s="28"/>
      <c r="F20" s="28"/>
      <c r="G20" s="28"/>
      <c r="H20" s="28"/>
      <c r="I20" s="28">
        <f>I5</f>
        <v>0.27221845500357283</v>
      </c>
      <c r="J20" s="28"/>
      <c r="K20" s="28"/>
      <c r="L20" s="28"/>
      <c r="M20" s="28"/>
      <c r="N20" s="28"/>
      <c r="O20" s="28"/>
      <c r="P20" s="28"/>
      <c r="Q20" s="28"/>
      <c r="R20" s="28"/>
      <c r="S20" s="28"/>
      <c r="T20" s="28"/>
      <c r="U20" s="28"/>
      <c r="V20" s="28"/>
      <c r="W20" s="28"/>
      <c r="X20" s="28"/>
      <c r="Y20" s="28"/>
      <c r="Z20" s="28">
        <f>Z5</f>
        <v>0.30493370734070729</v>
      </c>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row>
    <row r="21" spans="2:74" s="2" customFormat="1" x14ac:dyDescent="0.25">
      <c r="B21" s="68"/>
      <c r="C21" s="24">
        <f>C6</f>
        <v>1.6E-2</v>
      </c>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f>BV6</f>
        <v>0.27012039572657487</v>
      </c>
    </row>
    <row r="22" spans="2:74" s="2" customFormat="1" x14ac:dyDescent="0.25">
      <c r="B22" s="68"/>
      <c r="C22" s="24">
        <f>C9</f>
        <v>7.0000000000000001E-3</v>
      </c>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f>BV9</f>
        <v>0.27878748160821354</v>
      </c>
    </row>
    <row r="23" spans="2:74" x14ac:dyDescent="0.25">
      <c r="C23" s="24" t="str">
        <f>C10</f>
        <v>Obs</v>
      </c>
      <c r="D23" s="56"/>
      <c r="E23" s="56"/>
      <c r="F23" s="28">
        <f>F10</f>
        <v>2.0201511229586151E-2</v>
      </c>
      <c r="G23" s="28"/>
      <c r="H23" s="28"/>
      <c r="I23" s="28"/>
      <c r="J23" s="28"/>
      <c r="K23" s="28"/>
      <c r="L23" s="28"/>
      <c r="M23" s="28"/>
      <c r="N23" s="28"/>
      <c r="O23" s="28"/>
      <c r="P23" s="28"/>
      <c r="Q23" s="28"/>
      <c r="R23" s="28"/>
      <c r="S23" s="28"/>
      <c r="T23" s="28"/>
      <c r="U23" s="28"/>
      <c r="V23" s="28"/>
      <c r="W23" s="28"/>
      <c r="X23" s="28"/>
      <c r="Y23" s="28"/>
      <c r="Z23" s="28">
        <f>Z10</f>
        <v>1.9341648262547931E-2</v>
      </c>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f>BV11</f>
        <v>6.6181246049320727E-3</v>
      </c>
    </row>
    <row r="24" spans="2:74" x14ac:dyDescent="0.25">
      <c r="C24" s="24">
        <f>C21</f>
        <v>1.6E-2</v>
      </c>
      <c r="D24" s="56"/>
      <c r="E24" s="56"/>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f>BV14</f>
        <v>8.0840205514877608E-3</v>
      </c>
    </row>
    <row r="25" spans="2:74" x14ac:dyDescent="0.25">
      <c r="C25" s="24">
        <f>C22</f>
        <v>7.0000000000000001E-3</v>
      </c>
      <c r="D25" s="56"/>
      <c r="E25" s="56"/>
      <c r="F25" s="28"/>
      <c r="G25" s="28"/>
      <c r="H25" s="28"/>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28">
        <f>BV11</f>
        <v>6.6181246049320727E-3</v>
      </c>
    </row>
    <row r="26" spans="2:74" s="109" customFormat="1" x14ac:dyDescent="0.25">
      <c r="C26" s="111"/>
      <c r="V26" s="111"/>
    </row>
    <row r="27" spans="2:74" s="109" customFormat="1" x14ac:dyDescent="0.25">
      <c r="C27" s="111"/>
      <c r="V27" s="111"/>
    </row>
    <row r="28" spans="2:74" s="109" customFormat="1" x14ac:dyDescent="0.25">
      <c r="C28" s="111"/>
      <c r="V28" s="111"/>
    </row>
    <row r="29" spans="2:74" s="109" customFormat="1" x14ac:dyDescent="0.25">
      <c r="C29" s="111"/>
      <c r="V29" s="111"/>
    </row>
    <row r="30" spans="2:74" s="109" customFormat="1" x14ac:dyDescent="0.25">
      <c r="C30" s="111"/>
      <c r="V30" s="111"/>
    </row>
    <row r="31" spans="2:74" s="109" customFormat="1" x14ac:dyDescent="0.25">
      <c r="C31" s="111"/>
      <c r="V31" s="111"/>
    </row>
    <row r="32" spans="2:74" s="109" customFormat="1" x14ac:dyDescent="0.25">
      <c r="C32" s="111"/>
      <c r="V32" s="111"/>
    </row>
    <row r="33" spans="3:3" s="109" customFormat="1" x14ac:dyDescent="0.25">
      <c r="C33" s="111"/>
    </row>
  </sheetData>
  <mergeCells count="5">
    <mergeCell ref="B5:B9"/>
    <mergeCell ref="B10:B14"/>
    <mergeCell ref="B16:F16"/>
    <mergeCell ref="B17:F17"/>
    <mergeCell ref="B18:F18"/>
  </mergeCells>
  <hyperlinks>
    <hyperlink ref="A2" location="SOMMAIRE!A1" display="Retour sommaire"/>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G27"/>
  <sheetViews>
    <sheetView tabSelected="1" workbookViewId="0">
      <selection activeCell="F16" sqref="F16"/>
    </sheetView>
  </sheetViews>
  <sheetFormatPr baseColWidth="10" defaultColWidth="11.5703125" defaultRowHeight="15.75" x14ac:dyDescent="0.25"/>
  <cols>
    <col min="1" max="1" width="9.28515625" style="231" customWidth="1"/>
    <col min="2" max="2" width="79.7109375" style="231" customWidth="1"/>
    <col min="3" max="4" width="25.28515625" style="231" customWidth="1"/>
    <col min="5" max="6" width="11" style="231" customWidth="1"/>
    <col min="7" max="16384" width="11.5703125" style="231"/>
  </cols>
  <sheetData>
    <row r="1" spans="1:7" x14ac:dyDescent="0.25">
      <c r="A1" s="208" t="s">
        <v>391</v>
      </c>
    </row>
    <row r="2" spans="1:7" x14ac:dyDescent="0.25">
      <c r="A2" s="640" t="s">
        <v>390</v>
      </c>
    </row>
    <row r="4" spans="1:7" ht="6.6" customHeight="1" thickBot="1" x14ac:dyDescent="0.3"/>
    <row r="5" spans="1:7" s="235" customFormat="1" ht="30" customHeight="1" x14ac:dyDescent="0.25">
      <c r="B5" s="232" t="s">
        <v>444</v>
      </c>
      <c r="C5" s="233" t="s">
        <v>119</v>
      </c>
      <c r="D5" s="234" t="s">
        <v>120</v>
      </c>
    </row>
    <row r="6" spans="1:7" s="239" customFormat="1" x14ac:dyDescent="0.25">
      <c r="B6" s="236" t="s">
        <v>121</v>
      </c>
      <c r="C6" s="237">
        <v>244.81387841331414</v>
      </c>
      <c r="D6" s="238">
        <v>0.66572822938075227</v>
      </c>
      <c r="F6" s="240"/>
    </row>
    <row r="7" spans="1:7" x14ac:dyDescent="0.25">
      <c r="B7" s="241" t="s">
        <v>122</v>
      </c>
      <c r="C7" s="242">
        <v>12.262788103210001</v>
      </c>
      <c r="D7" s="243">
        <v>3.3346492707569342E-2</v>
      </c>
      <c r="E7" s="244"/>
      <c r="F7" s="240"/>
    </row>
    <row r="8" spans="1:7" x14ac:dyDescent="0.25">
      <c r="B8" s="241" t="s">
        <v>123</v>
      </c>
      <c r="C8" s="242">
        <v>92.501855832252531</v>
      </c>
      <c r="D8" s="243">
        <v>0.25154250689036922</v>
      </c>
      <c r="E8" s="244"/>
      <c r="F8" s="240"/>
    </row>
    <row r="9" spans="1:7" x14ac:dyDescent="0.25">
      <c r="B9" s="241" t="s">
        <v>445</v>
      </c>
      <c r="C9" s="242">
        <v>140.0492344778516</v>
      </c>
      <c r="D9" s="243">
        <v>0.38083922978281365</v>
      </c>
      <c r="E9" s="244"/>
      <c r="F9" s="240"/>
    </row>
    <row r="10" spans="1:7" x14ac:dyDescent="0.25">
      <c r="B10" s="236" t="s">
        <v>124</v>
      </c>
      <c r="C10" s="237">
        <v>43.817064272494143</v>
      </c>
      <c r="D10" s="238">
        <v>0.11915278988204506</v>
      </c>
      <c r="E10" s="244"/>
      <c r="F10" s="240"/>
    </row>
    <row r="11" spans="1:7" s="239" customFormat="1" x14ac:dyDescent="0.25">
      <c r="B11" s="236" t="s">
        <v>125</v>
      </c>
      <c r="C11" s="237">
        <v>7.2701104616199999</v>
      </c>
      <c r="D11" s="238">
        <v>1.9769785097091735E-2</v>
      </c>
      <c r="F11" s="240"/>
      <c r="G11" s="245"/>
    </row>
    <row r="12" spans="1:7" s="239" customFormat="1" x14ac:dyDescent="0.25">
      <c r="B12" s="236" t="s">
        <v>126</v>
      </c>
      <c r="C12" s="237">
        <v>52.154496046109983</v>
      </c>
      <c r="D12" s="238">
        <v>0.14182496732641919</v>
      </c>
      <c r="E12" s="246"/>
      <c r="F12" s="240"/>
    </row>
    <row r="13" spans="1:7" x14ac:dyDescent="0.25">
      <c r="B13" s="241" t="s">
        <v>127</v>
      </c>
      <c r="C13" s="247">
        <v>19.5537497955</v>
      </c>
      <c r="D13" s="248">
        <v>5.3172979054460778E-2</v>
      </c>
      <c r="F13" s="240"/>
    </row>
    <row r="14" spans="1:7" x14ac:dyDescent="0.25">
      <c r="B14" s="241" t="s">
        <v>128</v>
      </c>
      <c r="C14" s="247">
        <v>14.93075366703</v>
      </c>
      <c r="D14" s="248">
        <v>4.0601555216125691E-2</v>
      </c>
      <c r="F14" s="240"/>
    </row>
    <row r="15" spans="1:7" x14ac:dyDescent="0.25">
      <c r="B15" s="241" t="s">
        <v>446</v>
      </c>
      <c r="C15" s="242">
        <v>12.362368611450002</v>
      </c>
      <c r="D15" s="243">
        <v>3.361728436309603E-2</v>
      </c>
      <c r="F15" s="240"/>
    </row>
    <row r="16" spans="1:7" x14ac:dyDescent="0.25">
      <c r="B16" s="241" t="s">
        <v>129</v>
      </c>
      <c r="C16" s="242">
        <v>5.3076239721299769</v>
      </c>
      <c r="D16" s="243">
        <v>1.4433148692736692E-2</v>
      </c>
      <c r="F16" s="240"/>
    </row>
    <row r="17" spans="2:6" s="239" customFormat="1" x14ac:dyDescent="0.25">
      <c r="B17" s="236" t="s">
        <v>130</v>
      </c>
      <c r="C17" s="237">
        <v>16.926506936350005</v>
      </c>
      <c r="D17" s="238">
        <v>4.6028654769779909E-2</v>
      </c>
      <c r="F17" s="240"/>
    </row>
    <row r="18" spans="2:6" x14ac:dyDescent="0.25">
      <c r="B18" s="241" t="s">
        <v>131</v>
      </c>
      <c r="C18" s="242">
        <v>9.9617582596600016</v>
      </c>
      <c r="D18" s="243">
        <v>2.7089247271047959E-2</v>
      </c>
      <c r="F18" s="240"/>
    </row>
    <row r="19" spans="2:6" x14ac:dyDescent="0.25">
      <c r="B19" s="241" t="s">
        <v>132</v>
      </c>
      <c r="C19" s="242">
        <v>3.3464658099999998</v>
      </c>
      <c r="D19" s="243">
        <v>9.1001244407121172E-3</v>
      </c>
      <c r="F19" s="240"/>
    </row>
    <row r="20" spans="2:6" x14ac:dyDescent="0.25">
      <c r="B20" s="241" t="s">
        <v>447</v>
      </c>
      <c r="C20" s="242">
        <v>3.6182828666899987</v>
      </c>
      <c r="D20" s="243">
        <v>9.8392830580198171E-3</v>
      </c>
      <c r="F20" s="240"/>
    </row>
    <row r="21" spans="2:6" s="239" customFormat="1" x14ac:dyDescent="0.25">
      <c r="B21" s="236" t="s">
        <v>133</v>
      </c>
      <c r="C21" s="237">
        <v>2.7564107232229014</v>
      </c>
      <c r="D21" s="238">
        <v>7.4955735439118949E-3</v>
      </c>
      <c r="F21" s="240"/>
    </row>
    <row r="22" spans="2:6" s="239" customFormat="1" ht="16.5" thickBot="1" x14ac:dyDescent="0.3">
      <c r="B22" s="249" t="s">
        <v>134</v>
      </c>
      <c r="C22" s="250">
        <v>0</v>
      </c>
      <c r="D22" s="251">
        <v>0</v>
      </c>
      <c r="F22" s="240"/>
    </row>
    <row r="23" spans="2:6" ht="24.75" customHeight="1" thickBot="1" x14ac:dyDescent="0.3">
      <c r="B23" s="252" t="s">
        <v>135</v>
      </c>
      <c r="C23" s="253">
        <v>367.73846685311111</v>
      </c>
      <c r="D23" s="254">
        <v>1.0000000000000002</v>
      </c>
    </row>
    <row r="24" spans="2:6" x14ac:dyDescent="0.25">
      <c r="C24" s="255"/>
      <c r="D24" s="255"/>
    </row>
    <row r="25" spans="2:6" ht="27" customHeight="1" x14ac:dyDescent="0.25">
      <c r="B25" s="946" t="s">
        <v>448</v>
      </c>
      <c r="C25" s="946"/>
      <c r="D25" s="946"/>
    </row>
    <row r="26" spans="2:6" x14ac:dyDescent="0.25">
      <c r="B26" s="209" t="s">
        <v>392</v>
      </c>
      <c r="C26" s="255"/>
      <c r="D26" s="255"/>
    </row>
    <row r="27" spans="2:6" x14ac:dyDescent="0.25">
      <c r="C27" s="255"/>
      <c r="D27" s="255"/>
    </row>
  </sheetData>
  <mergeCells count="1">
    <mergeCell ref="B25:D25"/>
  </mergeCells>
  <hyperlinks>
    <hyperlink ref="A2" location="SOMMAIRE!A1" display="Retour sommaire"/>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15"/>
  <sheetViews>
    <sheetView workbookViewId="0">
      <selection activeCell="A2" sqref="A2"/>
    </sheetView>
  </sheetViews>
  <sheetFormatPr baseColWidth="10" defaultColWidth="11.42578125" defaultRowHeight="15" x14ac:dyDescent="0.25"/>
  <cols>
    <col min="1" max="1" width="26.7109375" style="2" customWidth="1"/>
    <col min="2" max="2" width="61.5703125" style="290" customWidth="1"/>
    <col min="3" max="21" width="10.28515625" style="2" customWidth="1"/>
    <col min="22" max="16384" width="11.42578125" style="2"/>
  </cols>
  <sheetData>
    <row r="1" spans="1:22" s="257" customFormat="1" ht="15.75" x14ac:dyDescent="0.25">
      <c r="A1" s="208" t="s">
        <v>146</v>
      </c>
      <c r="B1" s="256"/>
    </row>
    <row r="2" spans="1:22" s="257" customFormat="1" x14ac:dyDescent="0.25">
      <c r="A2" s="640" t="s">
        <v>390</v>
      </c>
      <c r="B2" s="256"/>
      <c r="C2" s="258"/>
      <c r="D2" s="258"/>
      <c r="E2" s="258"/>
      <c r="F2" s="258"/>
      <c r="G2" s="258"/>
      <c r="H2" s="258"/>
      <c r="I2" s="258"/>
      <c r="J2" s="258"/>
      <c r="K2" s="258"/>
      <c r="L2" s="258"/>
    </row>
    <row r="3" spans="1:22" ht="15.75" thickBot="1" x14ac:dyDescent="0.3">
      <c r="B3" s="2"/>
    </row>
    <row r="4" spans="1:22" ht="15.75" thickBot="1" x14ac:dyDescent="0.3">
      <c r="B4" s="259"/>
      <c r="C4" s="260">
        <v>2004</v>
      </c>
      <c r="D4" s="260">
        <v>2005</v>
      </c>
      <c r="E4" s="260">
        <v>2006</v>
      </c>
      <c r="F4" s="260">
        <v>2007</v>
      </c>
      <c r="G4" s="260">
        <v>2008</v>
      </c>
      <c r="H4" s="260">
        <v>2009</v>
      </c>
      <c r="I4" s="260">
        <v>2010</v>
      </c>
      <c r="J4" s="260">
        <v>2011</v>
      </c>
      <c r="K4" s="260">
        <v>2012</v>
      </c>
      <c r="L4" s="261">
        <v>2013</v>
      </c>
      <c r="M4" s="260">
        <v>2014</v>
      </c>
      <c r="N4" s="260">
        <v>2015</v>
      </c>
      <c r="O4" s="262">
        <v>2016</v>
      </c>
      <c r="P4" s="262">
        <v>2017</v>
      </c>
      <c r="Q4" s="262">
        <v>2018</v>
      </c>
      <c r="R4" s="262">
        <v>2019</v>
      </c>
      <c r="S4" s="263">
        <v>2020</v>
      </c>
      <c r="T4" s="263">
        <v>2021</v>
      </c>
      <c r="U4" s="264">
        <v>2022</v>
      </c>
    </row>
    <row r="5" spans="1:22" ht="18.75" customHeight="1" x14ac:dyDescent="0.25">
      <c r="B5" s="265" t="s">
        <v>136</v>
      </c>
      <c r="C5" s="266">
        <v>0.66474890778001849</v>
      </c>
      <c r="D5" s="267">
        <v>0.65690824720219254</v>
      </c>
      <c r="E5" s="267">
        <v>0.65304071908519301</v>
      </c>
      <c r="F5" s="267">
        <v>0.6467771482892809</v>
      </c>
      <c r="G5" s="267">
        <v>0.66230909947448569</v>
      </c>
      <c r="H5" s="267">
        <v>0.64046074411443155</v>
      </c>
      <c r="I5" s="267">
        <v>0.63937183167689515</v>
      </c>
      <c r="J5" s="267">
        <v>0.63605140496451629</v>
      </c>
      <c r="K5" s="267">
        <v>0.62399508693986183</v>
      </c>
      <c r="L5" s="268">
        <v>0.63873885066447145</v>
      </c>
      <c r="M5" s="267">
        <v>0.64609428420897852</v>
      </c>
      <c r="N5" s="267">
        <v>0.65213558048208087</v>
      </c>
      <c r="O5" s="267">
        <v>0.66119744298674499</v>
      </c>
      <c r="P5" s="267">
        <v>0.67972747588036064</v>
      </c>
      <c r="Q5" s="267">
        <v>0.67628229638711912</v>
      </c>
      <c r="R5" s="267">
        <v>0.66055213371012655</v>
      </c>
      <c r="S5" s="268">
        <v>0.63303759618607558</v>
      </c>
      <c r="T5" s="268">
        <v>0.66224572227881373</v>
      </c>
      <c r="U5" s="269">
        <v>0.66572822938075238</v>
      </c>
      <c r="V5" s="270"/>
    </row>
    <row r="6" spans="1:22" ht="18.75" customHeight="1" x14ac:dyDescent="0.25">
      <c r="B6" s="271" t="s">
        <v>137</v>
      </c>
      <c r="C6" s="272">
        <v>0.1433252022122124</v>
      </c>
      <c r="D6" s="273">
        <v>0.14413043385109692</v>
      </c>
      <c r="E6" s="273">
        <v>0.14370669139796688</v>
      </c>
      <c r="F6" s="273">
        <v>0.14345482480078636</v>
      </c>
      <c r="G6" s="273">
        <v>0.12718631244795595</v>
      </c>
      <c r="H6" s="273">
        <v>0.12476248428702495</v>
      </c>
      <c r="I6" s="273">
        <v>0.12399345846566776</v>
      </c>
      <c r="J6" s="273">
        <v>0.12610643449870371</v>
      </c>
      <c r="K6" s="273">
        <v>0.12626679612505395</v>
      </c>
      <c r="L6" s="274">
        <v>0.12437537649651957</v>
      </c>
      <c r="M6" s="273">
        <v>0.12351536844162221</v>
      </c>
      <c r="N6" s="273">
        <v>0.12219454641327965</v>
      </c>
      <c r="O6" s="273">
        <v>0.12263223646583975</v>
      </c>
      <c r="P6" s="273">
        <v>0.12131209359346698</v>
      </c>
      <c r="Q6" s="273">
        <v>0.12091873316482894</v>
      </c>
      <c r="R6" s="273">
        <v>0.12002937488634655</v>
      </c>
      <c r="S6" s="274">
        <v>0.1227000816583378</v>
      </c>
      <c r="T6" s="274">
        <v>0.11927373015822286</v>
      </c>
      <c r="U6" s="275">
        <v>0.11915278988204507</v>
      </c>
      <c r="V6" s="270"/>
    </row>
    <row r="7" spans="1:22" ht="18.75" customHeight="1" x14ac:dyDescent="0.25">
      <c r="B7" s="276" t="s">
        <v>138</v>
      </c>
      <c r="C7" s="277">
        <v>7.1499491714600322E-2</v>
      </c>
      <c r="D7" s="278">
        <v>7.773707733192195E-2</v>
      </c>
      <c r="E7" s="278">
        <v>9.9125592617411204E-2</v>
      </c>
      <c r="F7" s="278">
        <v>0.10227824927823483</v>
      </c>
      <c r="G7" s="278">
        <v>0.10997716088009594</v>
      </c>
      <c r="H7" s="278">
        <v>9.9714993076199548E-2</v>
      </c>
      <c r="I7" s="278">
        <v>9.5294169481552518E-2</v>
      </c>
      <c r="J7" s="278">
        <v>0.11163434124627826</v>
      </c>
      <c r="K7" s="278">
        <v>0.11128508141110829</v>
      </c>
      <c r="L7" s="279">
        <v>0.11814727277731207</v>
      </c>
      <c r="M7" s="278">
        <v>0.1189243735487937</v>
      </c>
      <c r="N7" s="278">
        <v>0.11745167554730747</v>
      </c>
      <c r="O7" s="278">
        <v>0.11809216393158768</v>
      </c>
      <c r="P7" s="278">
        <v>0.11473343731798391</v>
      </c>
      <c r="Q7" s="278">
        <v>0.11416598728017444</v>
      </c>
      <c r="R7" s="278">
        <v>0.13080729479129546</v>
      </c>
      <c r="S7" s="279">
        <v>0.13330675774908468</v>
      </c>
      <c r="T7" s="279">
        <v>0.13467929697993097</v>
      </c>
      <c r="U7" s="280">
        <v>0.14182496732641919</v>
      </c>
      <c r="V7" s="270"/>
    </row>
    <row r="8" spans="1:22" ht="18.75" customHeight="1" x14ac:dyDescent="0.25">
      <c r="B8" s="276" t="s">
        <v>139</v>
      </c>
      <c r="C8" s="277">
        <v>2.0760820570208196E-2</v>
      </c>
      <c r="D8" s="278">
        <v>1.8716704688777053E-2</v>
      </c>
      <c r="E8" s="278">
        <v>2.2678417364371019E-2</v>
      </c>
      <c r="F8" s="278">
        <v>2.3126112603634591E-2</v>
      </c>
      <c r="G8" s="278">
        <v>2.3834331172539479E-2</v>
      </c>
      <c r="H8" s="278">
        <v>2.2431146993882673E-2</v>
      </c>
      <c r="I8" s="278">
        <v>2.3833067053045359E-2</v>
      </c>
      <c r="J8" s="278">
        <v>2.4779654569200053E-2</v>
      </c>
      <c r="K8" s="278">
        <v>2.5496877339357894E-2</v>
      </c>
      <c r="L8" s="279">
        <v>2.484617194304024E-2</v>
      </c>
      <c r="M8" s="278">
        <v>2.4054261443282154E-2</v>
      </c>
      <c r="N8" s="278">
        <v>2.4017678222598211E-2</v>
      </c>
      <c r="O8" s="278">
        <v>2.3504922354366256E-2</v>
      </c>
      <c r="P8" s="278">
        <v>2.2878466103865333E-2</v>
      </c>
      <c r="Q8" s="278">
        <v>2.2644473150955392E-2</v>
      </c>
      <c r="R8" s="278">
        <v>2.1455384879227987E-2</v>
      </c>
      <c r="S8" s="279">
        <v>2.2006869826505602E-2</v>
      </c>
      <c r="T8" s="279">
        <v>2.1067417424035392E-2</v>
      </c>
      <c r="U8" s="280">
        <v>1.9769785097091739E-2</v>
      </c>
      <c r="V8" s="270"/>
    </row>
    <row r="9" spans="1:22" ht="18.75" customHeight="1" x14ac:dyDescent="0.25">
      <c r="B9" s="276" t="s">
        <v>140</v>
      </c>
      <c r="C9" s="281">
        <v>7.54536313283867E-2</v>
      </c>
      <c r="D9" s="282">
        <v>7.4975742385174168E-2</v>
      </c>
      <c r="E9" s="282">
        <v>5.0272118961400047E-2</v>
      </c>
      <c r="F9" s="282">
        <v>4.7255240967364963E-2</v>
      </c>
      <c r="G9" s="282">
        <v>5.3724768470386111E-2</v>
      </c>
      <c r="H9" s="282">
        <v>5.1636505388460943E-2</v>
      </c>
      <c r="I9" s="282">
        <v>4.7961989244920795E-2</v>
      </c>
      <c r="J9" s="282">
        <v>4.6522534652341109E-2</v>
      </c>
      <c r="K9" s="282">
        <v>4.6674584364178998E-2</v>
      </c>
      <c r="L9" s="283">
        <v>4.6754026360086506E-2</v>
      </c>
      <c r="M9" s="282">
        <v>4.6214323159072673E-2</v>
      </c>
      <c r="N9" s="282">
        <v>4.7238966430741651E-2</v>
      </c>
      <c r="O9" s="282">
        <v>4.4400113439830656E-2</v>
      </c>
      <c r="P9" s="282">
        <v>4.9318580835090227E-2</v>
      </c>
      <c r="Q9" s="282">
        <v>4.8020987032732422E-2</v>
      </c>
      <c r="R9" s="282">
        <v>4.7381380318724166E-2</v>
      </c>
      <c r="S9" s="283">
        <v>6.5172437124322538E-2</v>
      </c>
      <c r="T9" s="283">
        <v>5.177711710440578E-2</v>
      </c>
      <c r="U9" s="284">
        <v>4.6028654769779909E-2</v>
      </c>
      <c r="V9" s="270"/>
    </row>
    <row r="10" spans="1:22" ht="18.75" customHeight="1" x14ac:dyDescent="0.25">
      <c r="B10" s="276" t="s">
        <v>141</v>
      </c>
      <c r="C10" s="277">
        <v>2.4211946394573948E-2</v>
      </c>
      <c r="D10" s="278">
        <v>2.7531794540837339E-2</v>
      </c>
      <c r="E10" s="278">
        <v>3.1176460573657729E-2</v>
      </c>
      <c r="F10" s="278">
        <v>3.7108424060698239E-2</v>
      </c>
      <c r="G10" s="278">
        <v>1.9280141803854976E-2</v>
      </c>
      <c r="H10" s="278">
        <v>2.6040562621957183E-2</v>
      </c>
      <c r="I10" s="278">
        <v>1.6642942976491389E-2</v>
      </c>
      <c r="J10" s="278">
        <v>6.6070447079473217E-3</v>
      </c>
      <c r="K10" s="278">
        <v>2.014471031816676E-2</v>
      </c>
      <c r="L10" s="279">
        <v>2.1476371061758266E-2</v>
      </c>
      <c r="M10" s="278">
        <v>1.6008827619185945E-2</v>
      </c>
      <c r="N10" s="278">
        <v>1.6661011521894663E-2</v>
      </c>
      <c r="O10" s="278">
        <v>1.3366513729714754E-2</v>
      </c>
      <c r="P10" s="278">
        <v>4.1456133627057485E-3</v>
      </c>
      <c r="Q10" s="278">
        <v>1.1590806913011592E-2</v>
      </c>
      <c r="R10" s="278">
        <v>1.9774431414279384E-2</v>
      </c>
      <c r="S10" s="279">
        <v>-2.7281203512453775E-3</v>
      </c>
      <c r="T10" s="279">
        <v>1.0956716054591229E-2</v>
      </c>
      <c r="U10" s="280">
        <v>7.4955735439118957E-3</v>
      </c>
      <c r="V10" s="270"/>
    </row>
    <row r="11" spans="1:22" ht="18.75" customHeight="1" thickBot="1" x14ac:dyDescent="0.3">
      <c r="B11" s="285" t="s">
        <v>134</v>
      </c>
      <c r="C11" s="286">
        <v>0</v>
      </c>
      <c r="D11" s="287">
        <v>0</v>
      </c>
      <c r="E11" s="287">
        <v>0</v>
      </c>
      <c r="F11" s="287">
        <v>0</v>
      </c>
      <c r="G11" s="287">
        <v>3.6881857506817699E-3</v>
      </c>
      <c r="H11" s="287">
        <v>3.4953563518043018E-2</v>
      </c>
      <c r="I11" s="287">
        <v>5.2902541101427038E-2</v>
      </c>
      <c r="J11" s="287">
        <v>4.8298585361013058E-2</v>
      </c>
      <c r="K11" s="287">
        <v>4.6136863502272266E-2</v>
      </c>
      <c r="L11" s="288">
        <v>2.5661930696812059E-2</v>
      </c>
      <c r="M11" s="287">
        <v>2.5188561579064839E-2</v>
      </c>
      <c r="N11" s="287">
        <v>2.0300541382097533E-2</v>
      </c>
      <c r="O11" s="287">
        <v>1.6806607091915855E-2</v>
      </c>
      <c r="P11" s="287">
        <v>7.8843329065270158E-3</v>
      </c>
      <c r="Q11" s="287">
        <v>6.3767160711781321E-3</v>
      </c>
      <c r="R11" s="287">
        <v>0</v>
      </c>
      <c r="S11" s="288">
        <v>2.6504377806919135E-2</v>
      </c>
      <c r="T11" s="288">
        <v>0</v>
      </c>
      <c r="U11" s="289">
        <v>0</v>
      </c>
      <c r="V11" s="270"/>
    </row>
    <row r="13" spans="1:22" ht="21.75" customHeight="1" x14ac:dyDescent="0.25">
      <c r="A13" s="849" t="s">
        <v>147</v>
      </c>
      <c r="B13" s="849"/>
      <c r="C13" s="849"/>
    </row>
    <row r="14" spans="1:22" ht="30" customHeight="1" x14ac:dyDescent="0.25">
      <c r="A14" s="849" t="s">
        <v>148</v>
      </c>
      <c r="B14" s="849"/>
      <c r="C14" s="849"/>
    </row>
    <row r="15" spans="1:22" x14ac:dyDescent="0.25">
      <c r="A15" s="849" t="s">
        <v>149</v>
      </c>
      <c r="B15" s="849"/>
      <c r="C15" s="849"/>
    </row>
  </sheetData>
  <mergeCells count="3">
    <mergeCell ref="A13:C13"/>
    <mergeCell ref="A14:C14"/>
    <mergeCell ref="A15:C15"/>
  </mergeCells>
  <hyperlinks>
    <hyperlink ref="A2" location="SOMMAIRE!A1" display="Retour sommair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U11"/>
  <sheetViews>
    <sheetView zoomScale="90" zoomScaleNormal="90" workbookViewId="0">
      <selection activeCell="F28" sqref="F28"/>
    </sheetView>
  </sheetViews>
  <sheetFormatPr baseColWidth="10" defaultColWidth="11.5703125" defaultRowHeight="15" x14ac:dyDescent="0.25"/>
  <cols>
    <col min="1" max="1" width="3.140625" style="291" customWidth="1"/>
    <col min="2" max="2" width="44.42578125" style="291" customWidth="1"/>
    <col min="3" max="25" width="11" style="291" customWidth="1"/>
    <col min="26" max="16384" width="11.5703125" style="291"/>
  </cols>
  <sheetData>
    <row r="1" spans="1:21" ht="15.75" x14ac:dyDescent="0.25">
      <c r="A1" s="208" t="s">
        <v>150</v>
      </c>
    </row>
    <row r="2" spans="1:21" ht="15.75" thickBot="1" x14ac:dyDescent="0.3">
      <c r="A2" s="640" t="s">
        <v>390</v>
      </c>
    </row>
    <row r="3" spans="1:21" ht="15.75" thickBot="1" x14ac:dyDescent="0.3">
      <c r="B3" s="292" t="s">
        <v>3</v>
      </c>
      <c r="C3" s="293">
        <v>2004</v>
      </c>
      <c r="D3" s="294">
        <v>2005</v>
      </c>
      <c r="E3" s="294">
        <v>2006</v>
      </c>
      <c r="F3" s="294">
        <v>2007</v>
      </c>
      <c r="G3" s="294">
        <v>2008</v>
      </c>
      <c r="H3" s="294">
        <v>2009</v>
      </c>
      <c r="I3" s="294">
        <v>2010</v>
      </c>
      <c r="J3" s="294">
        <v>2011</v>
      </c>
      <c r="K3" s="294">
        <v>2012</v>
      </c>
      <c r="L3" s="294">
        <v>2013</v>
      </c>
      <c r="M3" s="294">
        <v>2014</v>
      </c>
      <c r="N3" s="294">
        <v>2015</v>
      </c>
      <c r="O3" s="294">
        <v>2016</v>
      </c>
      <c r="P3" s="294">
        <v>2017</v>
      </c>
      <c r="Q3" s="295">
        <v>2018</v>
      </c>
      <c r="R3" s="295">
        <v>2019</v>
      </c>
      <c r="S3" s="295">
        <v>2020</v>
      </c>
      <c r="T3" s="295">
        <v>2021</v>
      </c>
      <c r="U3" s="296">
        <v>2022</v>
      </c>
    </row>
    <row r="4" spans="1:21" x14ac:dyDescent="0.25">
      <c r="B4" s="297" t="s">
        <v>142</v>
      </c>
      <c r="C4" s="298">
        <v>0.92041066705094166</v>
      </c>
      <c r="D4" s="298">
        <v>0.92102503007383618</v>
      </c>
      <c r="E4" s="298">
        <v>0.92168384317119834</v>
      </c>
      <c r="F4" s="298">
        <v>0.91812668290434396</v>
      </c>
      <c r="G4" s="298">
        <v>0.91044759808937059</v>
      </c>
      <c r="H4" s="298">
        <v>0.90846481615300489</v>
      </c>
      <c r="I4" s="298">
        <v>0.91222841930387177</v>
      </c>
      <c r="J4" s="298">
        <v>0.91782004242098181</v>
      </c>
      <c r="K4" s="298">
        <v>0.91845275274642701</v>
      </c>
      <c r="L4" s="298">
        <v>0.92044696155999939</v>
      </c>
      <c r="M4" s="298">
        <v>0.92661408424861291</v>
      </c>
      <c r="N4" s="298">
        <v>0.93083902729894974</v>
      </c>
      <c r="O4" s="298">
        <v>0.90167556127352433</v>
      </c>
      <c r="P4" s="298">
        <v>0.8968344348291114</v>
      </c>
      <c r="Q4" s="299">
        <v>0.89551010539322629</v>
      </c>
      <c r="R4" s="299">
        <v>0.89026907526151178</v>
      </c>
      <c r="S4" s="299">
        <v>0.88586495452994285</v>
      </c>
      <c r="T4" s="299">
        <v>0.89377146616683756</v>
      </c>
      <c r="U4" s="300">
        <v>0.89357436761795206</v>
      </c>
    </row>
    <row r="5" spans="1:21" x14ac:dyDescent="0.25">
      <c r="B5" s="301" t="s">
        <v>143</v>
      </c>
      <c r="C5" s="302">
        <v>3.8327453619836076E-2</v>
      </c>
      <c r="D5" s="302">
        <v>4.5217381877739909E-2</v>
      </c>
      <c r="E5" s="302">
        <v>4.550234267535614E-2</v>
      </c>
      <c r="F5" s="302">
        <v>4.6833028538370451E-2</v>
      </c>
      <c r="G5" s="302">
        <v>5.3944208601871421E-2</v>
      </c>
      <c r="H5" s="302">
        <v>5.4272035111526125E-2</v>
      </c>
      <c r="I5" s="302">
        <v>5.4101506933444621E-2</v>
      </c>
      <c r="J5" s="302">
        <v>4.2789925753698665E-2</v>
      </c>
      <c r="K5" s="302">
        <v>3.9185197498390521E-2</v>
      </c>
      <c r="L5" s="302">
        <v>3.2940535675094633E-2</v>
      </c>
      <c r="M5" s="302">
        <v>3.3032287234341588E-2</v>
      </c>
      <c r="N5" s="302">
        <v>3.3616537234211312E-2</v>
      </c>
      <c r="O5" s="302">
        <v>3.3067111023303009E-2</v>
      </c>
      <c r="P5" s="302">
        <v>3.1150420809154131E-2</v>
      </c>
      <c r="Q5" s="303">
        <v>3.1756580646113204E-2</v>
      </c>
      <c r="R5" s="303">
        <v>3.6229457715226475E-2</v>
      </c>
      <c r="S5" s="303">
        <v>3.6793503491445639E-2</v>
      </c>
      <c r="T5" s="303">
        <v>3.4484323074247397E-2</v>
      </c>
      <c r="U5" s="304">
        <v>3.2284301812041831E-2</v>
      </c>
    </row>
    <row r="6" spans="1:21" x14ac:dyDescent="0.25">
      <c r="B6" s="305" t="s">
        <v>144</v>
      </c>
      <c r="C6" s="306">
        <v>2.9635005012635454E-2</v>
      </c>
      <c r="D6" s="306">
        <v>2.1986096870061023E-2</v>
      </c>
      <c r="E6" s="306">
        <v>2.2465271066191547E-2</v>
      </c>
      <c r="F6" s="306">
        <v>2.4261970186862915E-2</v>
      </c>
      <c r="G6" s="306">
        <v>2.3424206929918347E-2</v>
      </c>
      <c r="H6" s="306">
        <v>2.3730164163048191E-2</v>
      </c>
      <c r="I6" s="306">
        <v>2.1224266421469379E-2</v>
      </c>
      <c r="J6" s="306">
        <v>2.7539164087145865E-2</v>
      </c>
      <c r="K6" s="306">
        <v>2.9555718055613415E-2</v>
      </c>
      <c r="L6" s="306">
        <v>3.3586580203958195E-2</v>
      </c>
      <c r="M6" s="306">
        <v>2.7479952713248126E-2</v>
      </c>
      <c r="N6" s="306">
        <v>2.2673966816182337E-2</v>
      </c>
      <c r="O6" s="306">
        <v>5.8648596656822261E-2</v>
      </c>
      <c r="P6" s="306">
        <v>6.5276669818991745E-2</v>
      </c>
      <c r="Q6" s="307">
        <v>6.6067159406982295E-2</v>
      </c>
      <c r="R6" s="307">
        <v>5.0591728194472156E-2</v>
      </c>
      <c r="S6" s="307">
        <v>5.3906841560362198E-2</v>
      </c>
      <c r="T6" s="307">
        <v>4.1356294841303667E-2</v>
      </c>
      <c r="U6" s="308">
        <v>4.4297424527753482E-2</v>
      </c>
    </row>
    <row r="7" spans="1:21" ht="15.75" thickBot="1" x14ac:dyDescent="0.3">
      <c r="B7" s="309" t="s">
        <v>145</v>
      </c>
      <c r="C7" s="310">
        <v>1.1626874316586763E-2</v>
      </c>
      <c r="D7" s="310">
        <v>1.1771491178362913E-2</v>
      </c>
      <c r="E7" s="310">
        <v>1.0348543087253937E-2</v>
      </c>
      <c r="F7" s="310">
        <v>1.0778318370422721E-2</v>
      </c>
      <c r="G7" s="310">
        <v>1.2183986378839813E-2</v>
      </c>
      <c r="H7" s="310">
        <v>1.3532984572420883E-2</v>
      </c>
      <c r="I7" s="310">
        <v>1.244580734121413E-2</v>
      </c>
      <c r="J7" s="310">
        <v>1.1850867738173626E-2</v>
      </c>
      <c r="K7" s="310">
        <v>1.2806331699569207E-2</v>
      </c>
      <c r="L7" s="310">
        <v>1.3025922560947575E-2</v>
      </c>
      <c r="M7" s="310">
        <v>1.287367580379732E-2</v>
      </c>
      <c r="N7" s="310">
        <v>1.2870468650656651E-2</v>
      </c>
      <c r="O7" s="310">
        <v>6.6087310463506087E-3</v>
      </c>
      <c r="P7" s="310">
        <v>6.738474542742616E-3</v>
      </c>
      <c r="Q7" s="311">
        <v>6.6661545536782626E-3</v>
      </c>
      <c r="R7" s="311">
        <v>2.2909738828789536E-2</v>
      </c>
      <c r="S7" s="311">
        <v>2.3434700418249667E-2</v>
      </c>
      <c r="T7" s="311">
        <v>3.0387915917611485E-2</v>
      </c>
      <c r="U7" s="312">
        <v>2.9843906042252694E-2</v>
      </c>
    </row>
    <row r="9" spans="1:21" ht="31.5" customHeight="1" x14ac:dyDescent="0.25">
      <c r="B9" s="849" t="s">
        <v>151</v>
      </c>
      <c r="C9" s="849"/>
      <c r="D9" s="849"/>
    </row>
    <row r="10" spans="1:21" ht="15.75" customHeight="1" x14ac:dyDescent="0.25">
      <c r="B10" s="849" t="s">
        <v>152</v>
      </c>
      <c r="C10" s="891"/>
      <c r="D10" s="891"/>
    </row>
    <row r="11" spans="1:21" ht="18" customHeight="1" x14ac:dyDescent="0.25">
      <c r="B11" s="849" t="s">
        <v>153</v>
      </c>
      <c r="C11" s="891"/>
      <c r="D11" s="891"/>
    </row>
  </sheetData>
  <mergeCells count="3">
    <mergeCell ref="B9:D9"/>
    <mergeCell ref="B10:D10"/>
    <mergeCell ref="B11:D11"/>
  </mergeCells>
  <hyperlinks>
    <hyperlink ref="A2" location="SOMMAIRE!A1" display="Retour sommaire"/>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G17"/>
  <sheetViews>
    <sheetView workbookViewId="0">
      <selection activeCell="G8" sqref="G8"/>
    </sheetView>
  </sheetViews>
  <sheetFormatPr baseColWidth="10" defaultColWidth="11.42578125" defaultRowHeight="15" x14ac:dyDescent="0.25"/>
  <cols>
    <col min="1" max="1" width="13" style="2" customWidth="1"/>
    <col min="2" max="2" width="45.5703125" style="290" customWidth="1"/>
    <col min="3" max="13" width="12.85546875" style="2" customWidth="1"/>
    <col min="14" max="15" width="10.28515625" style="2" customWidth="1"/>
    <col min="16" max="16" width="26.28515625" style="2" customWidth="1"/>
    <col min="17" max="18" width="30.42578125" style="2" customWidth="1"/>
    <col min="19" max="16384" width="11.42578125" style="2"/>
  </cols>
  <sheetData>
    <row r="1" spans="1:33" ht="15.75" x14ac:dyDescent="0.25">
      <c r="A1" s="208" t="s">
        <v>164</v>
      </c>
      <c r="B1" s="256"/>
      <c r="C1" s="257"/>
      <c r="F1" s="257"/>
      <c r="G1" s="257"/>
      <c r="H1" s="257"/>
      <c r="I1" s="257"/>
      <c r="J1" s="257"/>
      <c r="K1" s="257"/>
      <c r="L1" s="257"/>
      <c r="M1" s="257"/>
      <c r="N1" s="257"/>
    </row>
    <row r="2" spans="1:33" x14ac:dyDescent="0.25">
      <c r="A2" s="640" t="s">
        <v>390</v>
      </c>
      <c r="B2" s="256"/>
      <c r="C2" s="257"/>
      <c r="D2" s="257"/>
      <c r="E2" s="257"/>
      <c r="F2" s="257"/>
      <c r="G2" s="257"/>
      <c r="H2" s="257"/>
      <c r="I2" s="257"/>
      <c r="J2" s="257"/>
      <c r="K2" s="257"/>
      <c r="L2" s="257"/>
      <c r="M2" s="257"/>
      <c r="N2" s="257"/>
    </row>
    <row r="3" spans="1:33" ht="16.5" thickBot="1" x14ac:dyDescent="0.3">
      <c r="A3" s="1"/>
      <c r="B3" s="256"/>
      <c r="C3" s="257"/>
      <c r="D3" s="257"/>
      <c r="E3" s="257"/>
      <c r="F3" s="257"/>
      <c r="G3" s="257"/>
      <c r="H3" s="257"/>
      <c r="I3" s="257"/>
      <c r="J3" s="257"/>
      <c r="K3" s="257"/>
      <c r="L3" s="257"/>
      <c r="M3" s="257"/>
      <c r="N3" s="257"/>
      <c r="P3" s="313"/>
      <c r="Q3" s="313"/>
      <c r="R3" s="313"/>
      <c r="S3" s="313"/>
      <c r="T3" s="313"/>
      <c r="U3" s="313"/>
      <c r="V3" s="313"/>
      <c r="W3" s="313"/>
      <c r="X3" s="313"/>
      <c r="Y3" s="313"/>
      <c r="Z3" s="313"/>
    </row>
    <row r="4" spans="1:33" ht="65.25" customHeight="1" thickBot="1" x14ac:dyDescent="0.3">
      <c r="A4" s="1"/>
      <c r="B4" s="314"/>
      <c r="C4" s="315" t="s">
        <v>154</v>
      </c>
      <c r="D4" s="315" t="s">
        <v>155</v>
      </c>
      <c r="E4" s="315" t="s">
        <v>156</v>
      </c>
      <c r="F4" s="315" t="s">
        <v>157</v>
      </c>
      <c r="G4" s="315" t="s">
        <v>158</v>
      </c>
      <c r="H4" s="315" t="s">
        <v>159</v>
      </c>
      <c r="I4" s="315" t="s">
        <v>160</v>
      </c>
      <c r="J4" s="315" t="s">
        <v>161</v>
      </c>
      <c r="K4" s="315" t="s">
        <v>162</v>
      </c>
      <c r="L4" s="315" t="s">
        <v>163</v>
      </c>
      <c r="M4" s="315" t="s">
        <v>134</v>
      </c>
      <c r="N4" s="257"/>
      <c r="P4" s="313"/>
      <c r="Q4" s="316"/>
      <c r="R4" s="316"/>
      <c r="S4" s="316"/>
      <c r="T4" s="316"/>
      <c r="U4" s="316"/>
      <c r="V4" s="316"/>
      <c r="W4" s="316"/>
      <c r="X4" s="316"/>
      <c r="Y4" s="316"/>
      <c r="Z4" s="316"/>
    </row>
    <row r="5" spans="1:33" ht="20.25" customHeight="1" x14ac:dyDescent="0.25">
      <c r="A5" s="1"/>
      <c r="B5" s="317" t="s">
        <v>405</v>
      </c>
      <c r="C5" s="318">
        <v>0.26772349782376709</v>
      </c>
      <c r="D5" s="318">
        <v>0.37042814358189313</v>
      </c>
      <c r="E5" s="318">
        <v>0</v>
      </c>
      <c r="F5" s="318">
        <v>0</v>
      </c>
      <c r="G5" s="318">
        <v>0.14989688537078386</v>
      </c>
      <c r="H5" s="318">
        <v>1.0347109345649147E-4</v>
      </c>
      <c r="I5" s="318">
        <v>0.10451798817970877</v>
      </c>
      <c r="J5" s="318">
        <v>1.1107895368970376E-2</v>
      </c>
      <c r="K5" s="318">
        <v>6.4073057250698631E-2</v>
      </c>
      <c r="L5" s="318">
        <v>1.3235669048788765E-2</v>
      </c>
      <c r="M5" s="319">
        <v>1.8913392281932652E-2</v>
      </c>
      <c r="N5" s="257"/>
      <c r="P5" s="313"/>
      <c r="Q5" s="320"/>
      <c r="R5" s="320"/>
      <c r="S5" s="320"/>
      <c r="T5" s="320"/>
      <c r="U5" s="320"/>
      <c r="V5" s="320"/>
      <c r="W5" s="320"/>
      <c r="X5" s="320"/>
      <c r="Y5" s="320"/>
      <c r="Z5" s="320" t="str">
        <f t="shared" ref="Z5:Z12" si="0">IF(M5&gt;0.05,M5,"")</f>
        <v/>
      </c>
      <c r="AA5" s="321"/>
      <c r="AB5" s="321"/>
      <c r="AC5" s="321"/>
      <c r="AD5" s="321"/>
      <c r="AE5" s="321"/>
      <c r="AF5" s="321"/>
      <c r="AG5" s="321"/>
    </row>
    <row r="6" spans="1:33" ht="20.25" customHeight="1" x14ac:dyDescent="0.25">
      <c r="A6" s="1"/>
      <c r="B6" s="322" t="s">
        <v>406</v>
      </c>
      <c r="C6" s="323">
        <v>0.22429898873311785</v>
      </c>
      <c r="D6" s="323">
        <v>0.23410266241180727</v>
      </c>
      <c r="E6" s="323">
        <v>0</v>
      </c>
      <c r="F6" s="323">
        <v>0</v>
      </c>
      <c r="G6" s="323">
        <v>4.0322991668997908E-2</v>
      </c>
      <c r="H6" s="323">
        <v>0.35657758827586017</v>
      </c>
      <c r="I6" s="323">
        <v>0.11094632447409522</v>
      </c>
      <c r="J6" s="323">
        <v>0</v>
      </c>
      <c r="K6" s="323">
        <v>1.1442392745799456E-3</v>
      </c>
      <c r="L6" s="323">
        <v>3.2607205161541662E-2</v>
      </c>
      <c r="M6" s="324">
        <v>0</v>
      </c>
      <c r="N6" s="257"/>
      <c r="P6" s="313"/>
      <c r="Q6" s="320"/>
      <c r="R6" s="320"/>
      <c r="S6" s="320"/>
      <c r="T6" s="320"/>
      <c r="U6" s="320"/>
      <c r="V6" s="320"/>
      <c r="W6" s="320"/>
      <c r="X6" s="320"/>
      <c r="Y6" s="320"/>
      <c r="Z6" s="320"/>
      <c r="AA6" s="321"/>
      <c r="AB6" s="321"/>
      <c r="AC6" s="321"/>
      <c r="AD6" s="321"/>
      <c r="AE6" s="321"/>
      <c r="AF6" s="321"/>
      <c r="AG6" s="321"/>
    </row>
    <row r="7" spans="1:33" ht="20.25" customHeight="1" x14ac:dyDescent="0.25">
      <c r="A7" s="1"/>
      <c r="B7" s="325" t="s">
        <v>407</v>
      </c>
      <c r="C7" s="326">
        <v>0.33683272008007409</v>
      </c>
      <c r="D7" s="326">
        <v>0.52344311629957119</v>
      </c>
      <c r="E7" s="326">
        <v>0</v>
      </c>
      <c r="F7" s="326">
        <v>0</v>
      </c>
      <c r="G7" s="326">
        <v>7.3340574488233098E-2</v>
      </c>
      <c r="H7" s="326">
        <v>0</v>
      </c>
      <c r="I7" s="326">
        <v>3.7322379289761324E-3</v>
      </c>
      <c r="J7" s="326">
        <v>1.3134633936366585E-2</v>
      </c>
      <c r="K7" s="326">
        <v>3.3251596477668621E-2</v>
      </c>
      <c r="L7" s="326">
        <v>1.6265120789110434E-2</v>
      </c>
      <c r="M7" s="327">
        <v>0</v>
      </c>
      <c r="N7" s="257"/>
      <c r="P7" s="313"/>
      <c r="Q7" s="320"/>
      <c r="R7" s="320"/>
      <c r="S7" s="320"/>
      <c r="T7" s="320"/>
      <c r="U7" s="320"/>
      <c r="V7" s="320"/>
      <c r="W7" s="320"/>
      <c r="X7" s="320"/>
      <c r="Y7" s="320"/>
      <c r="Z7" s="320" t="str">
        <f t="shared" si="0"/>
        <v/>
      </c>
    </row>
    <row r="8" spans="1:33" ht="20.25" customHeight="1" x14ac:dyDescent="0.25">
      <c r="A8" s="1"/>
      <c r="B8" s="325" t="s">
        <v>408</v>
      </c>
      <c r="C8" s="326">
        <v>0</v>
      </c>
      <c r="D8" s="326">
        <v>0.74805317771324831</v>
      </c>
      <c r="E8" s="326">
        <v>0</v>
      </c>
      <c r="F8" s="326">
        <v>0</v>
      </c>
      <c r="G8" s="326">
        <v>2.7501681959405675E-3</v>
      </c>
      <c r="H8" s="326">
        <v>0</v>
      </c>
      <c r="I8" s="326">
        <v>1.9715052072574366E-4</v>
      </c>
      <c r="J8" s="326">
        <v>0</v>
      </c>
      <c r="K8" s="326">
        <v>3.0318104762057631E-2</v>
      </c>
      <c r="L8" s="326">
        <v>0.21868139880802759</v>
      </c>
      <c r="M8" s="327">
        <v>0</v>
      </c>
      <c r="N8" s="257"/>
      <c r="P8" s="313"/>
      <c r="Q8" s="320"/>
      <c r="R8" s="320"/>
      <c r="S8" s="320"/>
      <c r="T8" s="320"/>
      <c r="U8" s="320"/>
      <c r="V8" s="320"/>
      <c r="W8" s="320"/>
      <c r="X8" s="320"/>
      <c r="Y8" s="320"/>
      <c r="Z8" s="320" t="str">
        <f t="shared" si="0"/>
        <v/>
      </c>
    </row>
    <row r="9" spans="1:33" ht="20.25" customHeight="1" x14ac:dyDescent="0.25">
      <c r="A9" s="1"/>
      <c r="B9" s="325" t="s">
        <v>409</v>
      </c>
      <c r="C9" s="326">
        <v>0</v>
      </c>
      <c r="D9" s="326">
        <v>0.20463418062021999</v>
      </c>
      <c r="E9" s="326">
        <v>0</v>
      </c>
      <c r="F9" s="326">
        <v>0</v>
      </c>
      <c r="G9" s="326">
        <v>0.39312466662269457</v>
      </c>
      <c r="H9" s="326">
        <v>0.31253050484321887</v>
      </c>
      <c r="I9" s="326">
        <v>3.6691318670718599E-2</v>
      </c>
      <c r="J9" s="326">
        <v>0</v>
      </c>
      <c r="K9" s="326">
        <v>3.4774569037107747E-4</v>
      </c>
      <c r="L9" s="326">
        <v>5.2671583552776735E-2</v>
      </c>
      <c r="M9" s="327">
        <v>0</v>
      </c>
      <c r="N9" s="257"/>
      <c r="P9" s="313"/>
      <c r="Q9" s="320"/>
      <c r="R9" s="320"/>
      <c r="S9" s="320"/>
      <c r="T9" s="320"/>
      <c r="U9" s="320"/>
      <c r="V9" s="320"/>
      <c r="W9" s="320"/>
      <c r="X9" s="320"/>
      <c r="Y9" s="320"/>
      <c r="Z9" s="320"/>
    </row>
    <row r="10" spans="1:33" ht="20.25" customHeight="1" x14ac:dyDescent="0.25">
      <c r="A10" s="1"/>
      <c r="B10" s="325" t="s">
        <v>410</v>
      </c>
      <c r="C10" s="326">
        <v>0.12369232442901985</v>
      </c>
      <c r="D10" s="326">
        <v>0.11606890967413076</v>
      </c>
      <c r="E10" s="326">
        <v>0.74544823397336069</v>
      </c>
      <c r="F10" s="326">
        <v>0</v>
      </c>
      <c r="G10" s="326">
        <v>0</v>
      </c>
      <c r="H10" s="326">
        <v>5.9008125752767109E-3</v>
      </c>
      <c r="I10" s="326">
        <v>2.1158926987448272E-5</v>
      </c>
      <c r="J10" s="326">
        <v>8.2958990035207434E-3</v>
      </c>
      <c r="K10" s="326">
        <v>0</v>
      </c>
      <c r="L10" s="326">
        <v>5.7266141770375258E-4</v>
      </c>
      <c r="M10" s="327">
        <v>0</v>
      </c>
      <c r="N10" s="257"/>
      <c r="P10" s="313"/>
      <c r="Q10" s="320"/>
      <c r="R10" s="320"/>
      <c r="S10" s="320"/>
      <c r="T10" s="320"/>
      <c r="U10" s="320"/>
      <c r="V10" s="320"/>
      <c r="W10" s="320"/>
      <c r="X10" s="320"/>
      <c r="Y10" s="320"/>
      <c r="Z10" s="320" t="str">
        <f t="shared" si="0"/>
        <v/>
      </c>
    </row>
    <row r="11" spans="1:33" ht="20.25" customHeight="1" x14ac:dyDescent="0.25">
      <c r="A11" s="1"/>
      <c r="B11" s="328" t="s">
        <v>411</v>
      </c>
      <c r="C11" s="329">
        <v>0.24241468116323958</v>
      </c>
      <c r="D11" s="329">
        <v>0.65893593828972408</v>
      </c>
      <c r="E11" s="329">
        <v>0</v>
      </c>
      <c r="F11" s="329">
        <v>0</v>
      </c>
      <c r="G11" s="329">
        <v>1.8377867361618865E-3</v>
      </c>
      <c r="H11" s="329">
        <v>0</v>
      </c>
      <c r="I11" s="329">
        <v>1.8263145675215459E-5</v>
      </c>
      <c r="J11" s="329">
        <v>2.2911732982242104E-2</v>
      </c>
      <c r="K11" s="329">
        <v>0</v>
      </c>
      <c r="L11" s="329">
        <v>2.0065790644426917E-3</v>
      </c>
      <c r="M11" s="330">
        <v>7.1875018618514697E-2</v>
      </c>
      <c r="N11" s="257"/>
      <c r="P11" s="313"/>
      <c r="Q11" s="320"/>
      <c r="R11" s="320"/>
      <c r="S11" s="320"/>
      <c r="T11" s="320"/>
      <c r="U11" s="320"/>
      <c r="V11" s="320"/>
      <c r="W11" s="320"/>
      <c r="X11" s="320"/>
      <c r="Y11" s="320"/>
      <c r="Z11" s="320"/>
    </row>
    <row r="12" spans="1:33" ht="20.25" customHeight="1" thickBot="1" x14ac:dyDescent="0.3">
      <c r="B12" s="331" t="s">
        <v>412</v>
      </c>
      <c r="C12" s="332">
        <v>0.10927959401154268</v>
      </c>
      <c r="D12" s="332">
        <v>0.22942650200082537</v>
      </c>
      <c r="E12" s="332">
        <v>2.1790243471049305E-2</v>
      </c>
      <c r="F12" s="332">
        <v>0.32602517289722793</v>
      </c>
      <c r="G12" s="332">
        <v>7.7345778083475411E-2</v>
      </c>
      <c r="H12" s="332">
        <v>2.1499381816899702E-2</v>
      </c>
      <c r="I12" s="332">
        <v>6.2284098106340949E-4</v>
      </c>
      <c r="J12" s="332">
        <v>0.15179433050955524</v>
      </c>
      <c r="K12" s="332">
        <v>1.8524475054118756E-6</v>
      </c>
      <c r="L12" s="332">
        <v>6.2214303780855448E-2</v>
      </c>
      <c r="M12" s="333">
        <v>0</v>
      </c>
      <c r="P12" s="313"/>
      <c r="Q12" s="320"/>
      <c r="R12" s="320"/>
      <c r="S12" s="320"/>
      <c r="T12" s="320"/>
      <c r="U12" s="320"/>
      <c r="V12" s="320"/>
      <c r="W12" s="320"/>
      <c r="X12" s="320"/>
      <c r="Y12" s="320"/>
      <c r="Z12" s="320" t="str">
        <f t="shared" si="0"/>
        <v/>
      </c>
    </row>
    <row r="13" spans="1:33" x14ac:dyDescent="0.25">
      <c r="M13" s="69"/>
    </row>
    <row r="14" spans="1:33" ht="27.75" customHeight="1" x14ac:dyDescent="0.25">
      <c r="B14" s="849" t="s">
        <v>168</v>
      </c>
      <c r="C14" s="849"/>
      <c r="D14" s="849"/>
      <c r="E14" s="849"/>
    </row>
    <row r="15" spans="1:33" ht="24" customHeight="1" x14ac:dyDescent="0.25">
      <c r="B15" s="849" t="s">
        <v>165</v>
      </c>
      <c r="C15" s="891"/>
      <c r="D15" s="891"/>
      <c r="E15" s="891"/>
    </row>
    <row r="16" spans="1:33" ht="16.5" customHeight="1" x14ac:dyDescent="0.25">
      <c r="B16" s="849" t="s">
        <v>166</v>
      </c>
      <c r="C16" s="891"/>
      <c r="D16" s="891"/>
      <c r="E16" s="891"/>
    </row>
    <row r="17" spans="2:5" ht="18" customHeight="1" x14ac:dyDescent="0.25">
      <c r="B17" s="849" t="s">
        <v>167</v>
      </c>
      <c r="C17" s="891"/>
      <c r="D17" s="891"/>
      <c r="E17" s="891"/>
    </row>
  </sheetData>
  <mergeCells count="4">
    <mergeCell ref="B14:E14"/>
    <mergeCell ref="B15:E15"/>
    <mergeCell ref="B16:E16"/>
    <mergeCell ref="B17:E17"/>
  </mergeCells>
  <hyperlinks>
    <hyperlink ref="A2" location="SOMMAIRE!A1" display="Retour sommair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IW12"/>
  <sheetViews>
    <sheetView workbookViewId="0">
      <selection activeCell="F28" sqref="F28"/>
    </sheetView>
  </sheetViews>
  <sheetFormatPr baseColWidth="10" defaultRowHeight="15.75" x14ac:dyDescent="0.25"/>
  <cols>
    <col min="1" max="1" width="12.140625" style="642" customWidth="1"/>
    <col min="2" max="2" width="52" style="641" customWidth="1"/>
    <col min="3" max="3" width="26.28515625" style="642" customWidth="1"/>
    <col min="4" max="4" width="26.28515625" style="642" hidden="1" customWidth="1"/>
    <col min="5" max="5" width="26.28515625" style="642" customWidth="1"/>
    <col min="6" max="7" width="19.140625" style="642" customWidth="1"/>
    <col min="8" max="257" width="11.42578125" style="642"/>
    <col min="258" max="16384" width="11.42578125" style="643"/>
  </cols>
  <sheetData>
    <row r="1" spans="1:257" x14ac:dyDescent="0.25">
      <c r="A1" s="208" t="s">
        <v>403</v>
      </c>
    </row>
    <row r="2" spans="1:257" x14ac:dyDescent="0.25">
      <c r="A2" s="640" t="s">
        <v>390</v>
      </c>
    </row>
    <row r="3" spans="1:257" ht="16.5" thickBot="1" x14ac:dyDescent="0.3">
      <c r="A3" s="231"/>
    </row>
    <row r="4" spans="1:257" ht="63.75" customHeight="1" x14ac:dyDescent="0.2">
      <c r="A4" s="644"/>
      <c r="B4" s="892" t="s">
        <v>393</v>
      </c>
      <c r="C4" s="645" t="s">
        <v>394</v>
      </c>
      <c r="D4" s="646" t="s">
        <v>395</v>
      </c>
      <c r="E4" s="647" t="s">
        <v>396</v>
      </c>
      <c r="F4" s="644"/>
      <c r="G4" s="644"/>
      <c r="H4" s="644"/>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c r="AJ4" s="644"/>
      <c r="AK4" s="644"/>
      <c r="AL4" s="644"/>
      <c r="AM4" s="644"/>
      <c r="AN4" s="644"/>
      <c r="AO4" s="644"/>
      <c r="AP4" s="644"/>
      <c r="AQ4" s="644"/>
      <c r="AR4" s="644"/>
      <c r="AS4" s="644"/>
      <c r="AT4" s="644"/>
      <c r="AU4" s="644"/>
      <c r="AV4" s="644"/>
      <c r="AW4" s="644"/>
      <c r="AX4" s="644"/>
      <c r="AY4" s="644"/>
      <c r="AZ4" s="644"/>
      <c r="BA4" s="644"/>
      <c r="BB4" s="644"/>
      <c r="BC4" s="644"/>
      <c r="BD4" s="644"/>
      <c r="BE4" s="644"/>
      <c r="BF4" s="644"/>
      <c r="BG4" s="644"/>
      <c r="BH4" s="644"/>
      <c r="BI4" s="644"/>
      <c r="BJ4" s="644"/>
      <c r="BK4" s="644"/>
      <c r="BL4" s="644"/>
      <c r="BM4" s="644"/>
      <c r="BN4" s="644"/>
      <c r="BO4" s="644"/>
      <c r="BP4" s="644"/>
      <c r="BQ4" s="644"/>
      <c r="BR4" s="644"/>
      <c r="BS4" s="644"/>
      <c r="BT4" s="644"/>
      <c r="BU4" s="644"/>
      <c r="BV4" s="644"/>
      <c r="BW4" s="644"/>
      <c r="BX4" s="644"/>
      <c r="BY4" s="644"/>
      <c r="BZ4" s="644"/>
      <c r="CA4" s="644"/>
      <c r="CB4" s="644"/>
      <c r="CC4" s="644"/>
      <c r="CD4" s="644"/>
      <c r="CE4" s="644"/>
      <c r="CF4" s="644"/>
      <c r="CG4" s="644"/>
      <c r="CH4" s="644"/>
      <c r="CI4" s="644"/>
      <c r="CJ4" s="644"/>
      <c r="CK4" s="644"/>
      <c r="CL4" s="644"/>
      <c r="CM4" s="644"/>
      <c r="CN4" s="644"/>
      <c r="CO4" s="644"/>
      <c r="CP4" s="644"/>
      <c r="CQ4" s="644"/>
      <c r="CR4" s="644"/>
      <c r="CS4" s="644"/>
      <c r="CT4" s="644"/>
      <c r="CU4" s="644"/>
      <c r="CV4" s="644"/>
      <c r="CW4" s="644"/>
      <c r="CX4" s="644"/>
      <c r="CY4" s="644"/>
      <c r="CZ4" s="644"/>
      <c r="DA4" s="644"/>
      <c r="DB4" s="644"/>
      <c r="DC4" s="644"/>
      <c r="DD4" s="644"/>
      <c r="DE4" s="644"/>
      <c r="DF4" s="644"/>
      <c r="DG4" s="644"/>
      <c r="DH4" s="644"/>
      <c r="DI4" s="644"/>
      <c r="DJ4" s="644"/>
      <c r="DK4" s="644"/>
      <c r="DL4" s="644"/>
      <c r="DM4" s="644"/>
      <c r="DN4" s="644"/>
      <c r="DO4" s="644"/>
      <c r="DP4" s="644"/>
      <c r="DQ4" s="644"/>
      <c r="DR4" s="644"/>
      <c r="DS4" s="644"/>
      <c r="DT4" s="644"/>
      <c r="DU4" s="644"/>
      <c r="DV4" s="644"/>
      <c r="DW4" s="644"/>
      <c r="DX4" s="644"/>
      <c r="DY4" s="644"/>
      <c r="DZ4" s="644"/>
      <c r="EA4" s="644"/>
      <c r="EB4" s="644"/>
      <c r="EC4" s="644"/>
      <c r="ED4" s="644"/>
      <c r="EE4" s="644"/>
      <c r="EF4" s="644"/>
      <c r="EG4" s="644"/>
      <c r="EH4" s="644"/>
      <c r="EI4" s="644"/>
      <c r="EJ4" s="644"/>
      <c r="EK4" s="644"/>
      <c r="EL4" s="644"/>
      <c r="EM4" s="644"/>
      <c r="EN4" s="644"/>
      <c r="EO4" s="644"/>
      <c r="EP4" s="644"/>
      <c r="EQ4" s="644"/>
      <c r="ER4" s="644"/>
      <c r="ES4" s="644"/>
      <c r="ET4" s="644"/>
      <c r="EU4" s="644"/>
      <c r="EV4" s="644"/>
      <c r="EW4" s="644"/>
      <c r="EX4" s="644"/>
      <c r="EY4" s="644"/>
      <c r="EZ4" s="644"/>
      <c r="FA4" s="644"/>
      <c r="FB4" s="644"/>
      <c r="FC4" s="644"/>
      <c r="FD4" s="644"/>
      <c r="FE4" s="644"/>
      <c r="FF4" s="644"/>
      <c r="FG4" s="644"/>
      <c r="FH4" s="644"/>
      <c r="FI4" s="644"/>
      <c r="FJ4" s="644"/>
      <c r="FK4" s="644"/>
      <c r="FL4" s="644"/>
      <c r="FM4" s="644"/>
      <c r="FN4" s="644"/>
      <c r="FO4" s="644"/>
      <c r="FP4" s="644"/>
      <c r="FQ4" s="644"/>
      <c r="FR4" s="644"/>
      <c r="FS4" s="644"/>
      <c r="FT4" s="644"/>
      <c r="FU4" s="644"/>
      <c r="FV4" s="644"/>
      <c r="FW4" s="644"/>
      <c r="FX4" s="644"/>
      <c r="FY4" s="644"/>
      <c r="FZ4" s="644"/>
      <c r="GA4" s="644"/>
      <c r="GB4" s="644"/>
      <c r="GC4" s="644"/>
      <c r="GD4" s="644"/>
      <c r="GE4" s="644"/>
      <c r="GF4" s="644"/>
      <c r="GG4" s="644"/>
      <c r="GH4" s="644"/>
      <c r="GI4" s="644"/>
      <c r="GJ4" s="644"/>
      <c r="GK4" s="644"/>
      <c r="GL4" s="644"/>
      <c r="GM4" s="644"/>
      <c r="GN4" s="644"/>
      <c r="GO4" s="644"/>
      <c r="GP4" s="644"/>
      <c r="GQ4" s="644"/>
      <c r="GR4" s="644"/>
      <c r="GS4" s="644"/>
      <c r="GT4" s="644"/>
      <c r="GU4" s="644"/>
      <c r="GV4" s="644"/>
      <c r="GW4" s="644"/>
      <c r="GX4" s="644"/>
      <c r="GY4" s="644"/>
      <c r="GZ4" s="644"/>
      <c r="HA4" s="644"/>
      <c r="HB4" s="644"/>
      <c r="HC4" s="644"/>
      <c r="HD4" s="644"/>
      <c r="HE4" s="644"/>
      <c r="HF4" s="644"/>
      <c r="HG4" s="644"/>
      <c r="HH4" s="644"/>
      <c r="HI4" s="644"/>
      <c r="HJ4" s="644"/>
      <c r="HK4" s="644"/>
      <c r="HL4" s="644"/>
      <c r="HM4" s="644"/>
      <c r="HN4" s="644"/>
      <c r="HO4" s="644"/>
      <c r="HP4" s="644"/>
      <c r="HQ4" s="644"/>
      <c r="HR4" s="644"/>
      <c r="HS4" s="644"/>
      <c r="HT4" s="644"/>
      <c r="HU4" s="644"/>
      <c r="HV4" s="644"/>
      <c r="HW4" s="644"/>
      <c r="HX4" s="644"/>
      <c r="HY4" s="644"/>
      <c r="HZ4" s="644"/>
      <c r="IA4" s="644"/>
      <c r="IB4" s="644"/>
      <c r="IC4" s="644"/>
      <c r="ID4" s="644"/>
      <c r="IE4" s="644"/>
      <c r="IF4" s="644"/>
      <c r="IG4" s="644"/>
      <c r="IH4" s="644"/>
      <c r="II4" s="644"/>
      <c r="IJ4" s="644"/>
      <c r="IK4" s="644"/>
      <c r="IL4" s="644"/>
      <c r="IM4" s="644"/>
      <c r="IN4" s="644"/>
      <c r="IO4" s="644"/>
      <c r="IP4" s="644"/>
      <c r="IQ4" s="644"/>
      <c r="IR4" s="644"/>
      <c r="IS4" s="644"/>
      <c r="IT4" s="644"/>
      <c r="IU4" s="644"/>
      <c r="IV4" s="644"/>
      <c r="IW4" s="644"/>
    </row>
    <row r="5" spans="1:257" ht="16.5" thickBot="1" x14ac:dyDescent="0.25">
      <c r="A5" s="644"/>
      <c r="B5" s="893"/>
      <c r="C5" s="648">
        <v>1</v>
      </c>
      <c r="D5" s="649">
        <v>2</v>
      </c>
      <c r="E5" s="650">
        <v>2</v>
      </c>
      <c r="F5" s="644"/>
      <c r="G5" s="644"/>
      <c r="H5" s="644"/>
      <c r="I5" s="644"/>
      <c r="J5" s="644"/>
      <c r="K5" s="644"/>
      <c r="L5" s="644"/>
      <c r="M5" s="644"/>
      <c r="N5" s="644"/>
      <c r="O5" s="644"/>
      <c r="P5" s="644"/>
      <c r="Q5" s="644"/>
      <c r="R5" s="644"/>
      <c r="S5" s="644"/>
      <c r="T5" s="644"/>
      <c r="U5" s="644"/>
      <c r="V5" s="644"/>
      <c r="W5" s="644"/>
      <c r="X5" s="644"/>
      <c r="Y5" s="644"/>
      <c r="Z5" s="644"/>
      <c r="AA5" s="644"/>
      <c r="AB5" s="644"/>
      <c r="AC5" s="644"/>
      <c r="AD5" s="644"/>
      <c r="AE5" s="644"/>
      <c r="AF5" s="644"/>
      <c r="AG5" s="644"/>
      <c r="AH5" s="644"/>
      <c r="AI5" s="644"/>
      <c r="AJ5" s="644"/>
      <c r="AK5" s="644"/>
      <c r="AL5" s="644"/>
      <c r="AM5" s="644"/>
      <c r="AN5" s="644"/>
      <c r="AO5" s="644"/>
      <c r="AP5" s="644"/>
      <c r="AQ5" s="644"/>
      <c r="AR5" s="644"/>
      <c r="AS5" s="644"/>
      <c r="AT5" s="644"/>
      <c r="AU5" s="644"/>
      <c r="AV5" s="644"/>
      <c r="AW5" s="644"/>
      <c r="AX5" s="644"/>
      <c r="AY5" s="644"/>
      <c r="AZ5" s="644"/>
      <c r="BA5" s="644"/>
      <c r="BB5" s="644"/>
      <c r="BC5" s="644"/>
      <c r="BD5" s="644"/>
      <c r="BE5" s="644"/>
      <c r="BF5" s="644"/>
      <c r="BG5" s="644"/>
      <c r="BH5" s="644"/>
      <c r="BI5" s="644"/>
      <c r="BJ5" s="644"/>
      <c r="BK5" s="644"/>
      <c r="BL5" s="644"/>
      <c r="BM5" s="644"/>
      <c r="BN5" s="644"/>
      <c r="BO5" s="644"/>
      <c r="BP5" s="644"/>
      <c r="BQ5" s="644"/>
      <c r="BR5" s="644"/>
      <c r="BS5" s="644"/>
      <c r="BT5" s="644"/>
      <c r="BU5" s="644"/>
      <c r="BV5" s="644"/>
      <c r="BW5" s="644"/>
      <c r="BX5" s="644"/>
      <c r="BY5" s="644"/>
      <c r="BZ5" s="644"/>
      <c r="CA5" s="644"/>
      <c r="CB5" s="644"/>
      <c r="CC5" s="644"/>
      <c r="CD5" s="644"/>
      <c r="CE5" s="644"/>
      <c r="CF5" s="644"/>
      <c r="CG5" s="644"/>
      <c r="CH5" s="644"/>
      <c r="CI5" s="644"/>
      <c r="CJ5" s="644"/>
      <c r="CK5" s="644"/>
      <c r="CL5" s="644"/>
      <c r="CM5" s="644"/>
      <c r="CN5" s="644"/>
      <c r="CO5" s="644"/>
      <c r="CP5" s="644"/>
      <c r="CQ5" s="644"/>
      <c r="CR5" s="644"/>
      <c r="CS5" s="644"/>
      <c r="CT5" s="644"/>
      <c r="CU5" s="644"/>
      <c r="CV5" s="644"/>
      <c r="CW5" s="644"/>
      <c r="CX5" s="644"/>
      <c r="CY5" s="644"/>
      <c r="CZ5" s="644"/>
      <c r="DA5" s="644"/>
      <c r="DB5" s="644"/>
      <c r="DC5" s="644"/>
      <c r="DD5" s="644"/>
      <c r="DE5" s="644"/>
      <c r="DF5" s="644"/>
      <c r="DG5" s="644"/>
      <c r="DH5" s="644"/>
      <c r="DI5" s="644"/>
      <c r="DJ5" s="644"/>
      <c r="DK5" s="644"/>
      <c r="DL5" s="644"/>
      <c r="DM5" s="644"/>
      <c r="DN5" s="644"/>
      <c r="DO5" s="644"/>
      <c r="DP5" s="644"/>
      <c r="DQ5" s="644"/>
      <c r="DR5" s="644"/>
      <c r="DS5" s="644"/>
      <c r="DT5" s="644"/>
      <c r="DU5" s="644"/>
      <c r="DV5" s="644"/>
      <c r="DW5" s="644"/>
      <c r="DX5" s="644"/>
      <c r="DY5" s="644"/>
      <c r="DZ5" s="644"/>
      <c r="EA5" s="644"/>
      <c r="EB5" s="644"/>
      <c r="EC5" s="644"/>
      <c r="ED5" s="644"/>
      <c r="EE5" s="644"/>
      <c r="EF5" s="644"/>
      <c r="EG5" s="644"/>
      <c r="EH5" s="644"/>
      <c r="EI5" s="644"/>
      <c r="EJ5" s="644"/>
      <c r="EK5" s="644"/>
      <c r="EL5" s="644"/>
      <c r="EM5" s="644"/>
      <c r="EN5" s="644"/>
      <c r="EO5" s="644"/>
      <c r="EP5" s="644"/>
      <c r="EQ5" s="644"/>
      <c r="ER5" s="644"/>
      <c r="ES5" s="644"/>
      <c r="ET5" s="644"/>
      <c r="EU5" s="644"/>
      <c r="EV5" s="644"/>
      <c r="EW5" s="644"/>
      <c r="EX5" s="644"/>
      <c r="EY5" s="644"/>
      <c r="EZ5" s="644"/>
      <c r="FA5" s="644"/>
      <c r="FB5" s="644"/>
      <c r="FC5" s="644"/>
      <c r="FD5" s="644"/>
      <c r="FE5" s="644"/>
      <c r="FF5" s="644"/>
      <c r="FG5" s="644"/>
      <c r="FH5" s="644"/>
      <c r="FI5" s="644"/>
      <c r="FJ5" s="644"/>
      <c r="FK5" s="644"/>
      <c r="FL5" s="644"/>
      <c r="FM5" s="644"/>
      <c r="FN5" s="644"/>
      <c r="FO5" s="644"/>
      <c r="FP5" s="644"/>
      <c r="FQ5" s="644"/>
      <c r="FR5" s="644"/>
      <c r="FS5" s="644"/>
      <c r="FT5" s="644"/>
      <c r="FU5" s="644"/>
      <c r="FV5" s="644"/>
      <c r="FW5" s="644"/>
      <c r="FX5" s="644"/>
      <c r="FY5" s="644"/>
      <c r="FZ5" s="644"/>
      <c r="GA5" s="644"/>
      <c r="GB5" s="644"/>
      <c r="GC5" s="644"/>
      <c r="GD5" s="644"/>
      <c r="GE5" s="644"/>
      <c r="GF5" s="644"/>
      <c r="GG5" s="644"/>
      <c r="GH5" s="644"/>
      <c r="GI5" s="644"/>
      <c r="GJ5" s="644"/>
      <c r="GK5" s="644"/>
      <c r="GL5" s="644"/>
      <c r="GM5" s="644"/>
      <c r="GN5" s="644"/>
      <c r="GO5" s="644"/>
      <c r="GP5" s="644"/>
      <c r="GQ5" s="644"/>
      <c r="GR5" s="644"/>
      <c r="GS5" s="644"/>
      <c r="GT5" s="644"/>
      <c r="GU5" s="644"/>
      <c r="GV5" s="644"/>
      <c r="GW5" s="644"/>
      <c r="GX5" s="644"/>
      <c r="GY5" s="644"/>
      <c r="GZ5" s="644"/>
      <c r="HA5" s="644"/>
      <c r="HB5" s="644"/>
      <c r="HC5" s="644"/>
      <c r="HD5" s="644"/>
      <c r="HE5" s="644"/>
      <c r="HF5" s="644"/>
      <c r="HG5" s="644"/>
      <c r="HH5" s="644"/>
      <c r="HI5" s="644"/>
      <c r="HJ5" s="644"/>
      <c r="HK5" s="644"/>
      <c r="HL5" s="644"/>
      <c r="HM5" s="644"/>
      <c r="HN5" s="644"/>
      <c r="HO5" s="644"/>
      <c r="HP5" s="644"/>
      <c r="HQ5" s="644"/>
      <c r="HR5" s="644"/>
      <c r="HS5" s="644"/>
      <c r="HT5" s="644"/>
      <c r="HU5" s="644"/>
      <c r="HV5" s="644"/>
      <c r="HW5" s="644"/>
      <c r="HX5" s="644"/>
      <c r="HY5" s="644"/>
      <c r="HZ5" s="644"/>
      <c r="IA5" s="644"/>
      <c r="IB5" s="644"/>
      <c r="IC5" s="644"/>
      <c r="ID5" s="644"/>
      <c r="IE5" s="644"/>
      <c r="IF5" s="644"/>
      <c r="IG5" s="644"/>
      <c r="IH5" s="644"/>
      <c r="II5" s="644"/>
      <c r="IJ5" s="644"/>
      <c r="IK5" s="644"/>
      <c r="IL5" s="644"/>
      <c r="IM5" s="644"/>
      <c r="IN5" s="644"/>
      <c r="IO5" s="644"/>
      <c r="IP5" s="644"/>
      <c r="IQ5" s="644"/>
      <c r="IR5" s="644"/>
      <c r="IS5" s="644"/>
      <c r="IT5" s="644"/>
      <c r="IU5" s="644"/>
      <c r="IV5" s="644"/>
      <c r="IW5" s="644"/>
    </row>
    <row r="6" spans="1:257" ht="15.75" customHeight="1" x14ac:dyDescent="0.2">
      <c r="A6" s="644"/>
      <c r="B6" s="651" t="s">
        <v>397</v>
      </c>
      <c r="C6" s="652" t="s">
        <v>418</v>
      </c>
      <c r="D6" s="653">
        <v>0.21097011485174758</v>
      </c>
      <c r="E6" s="654">
        <v>0.23749915110037176</v>
      </c>
      <c r="F6" s="655"/>
      <c r="G6" s="644"/>
      <c r="H6" s="644"/>
      <c r="I6" s="644"/>
      <c r="J6" s="644"/>
      <c r="K6" s="644"/>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644"/>
      <c r="BH6" s="644"/>
      <c r="BI6" s="644"/>
      <c r="BJ6" s="644"/>
      <c r="BK6" s="644"/>
      <c r="BL6" s="644"/>
      <c r="BM6" s="644"/>
      <c r="BN6" s="644"/>
      <c r="BO6" s="644"/>
      <c r="BP6" s="644"/>
      <c r="BQ6" s="644"/>
      <c r="BR6" s="644"/>
      <c r="BS6" s="644"/>
      <c r="BT6" s="644"/>
      <c r="BU6" s="644"/>
      <c r="BV6" s="644"/>
      <c r="BW6" s="644"/>
      <c r="BX6" s="644"/>
      <c r="BY6" s="644"/>
      <c r="BZ6" s="644"/>
      <c r="CA6" s="644"/>
      <c r="CB6" s="644"/>
      <c r="CC6" s="644"/>
      <c r="CD6" s="644"/>
      <c r="CE6" s="644"/>
      <c r="CF6" s="644"/>
      <c r="CG6" s="644"/>
      <c r="CH6" s="644"/>
      <c r="CI6" s="644"/>
      <c r="CJ6" s="644"/>
      <c r="CK6" s="644"/>
      <c r="CL6" s="644"/>
      <c r="CM6" s="644"/>
      <c r="CN6" s="644"/>
      <c r="CO6" s="644"/>
      <c r="CP6" s="644"/>
      <c r="CQ6" s="644"/>
      <c r="CR6" s="644"/>
      <c r="CS6" s="644"/>
      <c r="CT6" s="644"/>
      <c r="CU6" s="644"/>
      <c r="CV6" s="644"/>
      <c r="CW6" s="644"/>
      <c r="CX6" s="644"/>
      <c r="CY6" s="644"/>
      <c r="CZ6" s="644"/>
      <c r="DA6" s="644"/>
      <c r="DB6" s="644"/>
      <c r="DC6" s="644"/>
      <c r="DD6" s="644"/>
      <c r="DE6" s="644"/>
      <c r="DF6" s="644"/>
      <c r="DG6" s="644"/>
      <c r="DH6" s="644"/>
      <c r="DI6" s="644"/>
      <c r="DJ6" s="644"/>
      <c r="DK6" s="644"/>
      <c r="DL6" s="644"/>
      <c r="DM6" s="644"/>
      <c r="DN6" s="644"/>
      <c r="DO6" s="644"/>
      <c r="DP6" s="644"/>
      <c r="DQ6" s="644"/>
      <c r="DR6" s="644"/>
      <c r="DS6" s="644"/>
      <c r="DT6" s="644"/>
      <c r="DU6" s="644"/>
      <c r="DV6" s="644"/>
      <c r="DW6" s="644"/>
      <c r="DX6" s="644"/>
      <c r="DY6" s="644"/>
      <c r="DZ6" s="644"/>
      <c r="EA6" s="644"/>
      <c r="EB6" s="644"/>
      <c r="EC6" s="644"/>
      <c r="ED6" s="644"/>
      <c r="EE6" s="644"/>
      <c r="EF6" s="644"/>
      <c r="EG6" s="644"/>
      <c r="EH6" s="644"/>
      <c r="EI6" s="644"/>
      <c r="EJ6" s="644"/>
      <c r="EK6" s="644"/>
      <c r="EL6" s="644"/>
      <c r="EM6" s="644"/>
      <c r="EN6" s="644"/>
      <c r="EO6" s="644"/>
      <c r="EP6" s="644"/>
      <c r="EQ6" s="644"/>
      <c r="ER6" s="644"/>
      <c r="ES6" s="644"/>
      <c r="ET6" s="644"/>
      <c r="EU6" s="644"/>
      <c r="EV6" s="644"/>
      <c r="EW6" s="644"/>
      <c r="EX6" s="644"/>
      <c r="EY6" s="644"/>
      <c r="EZ6" s="644"/>
      <c r="FA6" s="644"/>
      <c r="FB6" s="644"/>
      <c r="FC6" s="644"/>
      <c r="FD6" s="644"/>
      <c r="FE6" s="644"/>
      <c r="FF6" s="644"/>
      <c r="FG6" s="644"/>
      <c r="FH6" s="644"/>
      <c r="FI6" s="644"/>
      <c r="FJ6" s="644"/>
      <c r="FK6" s="644"/>
      <c r="FL6" s="644"/>
      <c r="FM6" s="644"/>
      <c r="FN6" s="644"/>
      <c r="FO6" s="644"/>
      <c r="FP6" s="644"/>
      <c r="FQ6" s="644"/>
      <c r="FR6" s="644"/>
      <c r="FS6" s="644"/>
      <c r="FT6" s="644"/>
      <c r="FU6" s="644"/>
      <c r="FV6" s="644"/>
      <c r="FW6" s="644"/>
      <c r="FX6" s="644"/>
      <c r="FY6" s="644"/>
      <c r="FZ6" s="644"/>
      <c r="GA6" s="644"/>
      <c r="GB6" s="644"/>
      <c r="GC6" s="644"/>
      <c r="GD6" s="644"/>
      <c r="GE6" s="644"/>
      <c r="GF6" s="644"/>
      <c r="GG6" s="644"/>
      <c r="GH6" s="644"/>
      <c r="GI6" s="644"/>
      <c r="GJ6" s="644"/>
      <c r="GK6" s="644"/>
      <c r="GL6" s="644"/>
      <c r="GM6" s="644"/>
      <c r="GN6" s="644"/>
      <c r="GO6" s="644"/>
      <c r="GP6" s="644"/>
      <c r="GQ6" s="644"/>
      <c r="GR6" s="644"/>
      <c r="GS6" s="644"/>
      <c r="GT6" s="644"/>
      <c r="GU6" s="644"/>
      <c r="GV6" s="644"/>
      <c r="GW6" s="644"/>
      <c r="GX6" s="644"/>
      <c r="GY6" s="644"/>
      <c r="GZ6" s="644"/>
      <c r="HA6" s="644"/>
      <c r="HB6" s="644"/>
      <c r="HC6" s="644"/>
      <c r="HD6" s="644"/>
      <c r="HE6" s="644"/>
      <c r="HF6" s="644"/>
      <c r="HG6" s="644"/>
      <c r="HH6" s="644"/>
      <c r="HI6" s="644"/>
      <c r="HJ6" s="644"/>
      <c r="HK6" s="644"/>
      <c r="HL6" s="644"/>
      <c r="HM6" s="644"/>
      <c r="HN6" s="644"/>
      <c r="HO6" s="644"/>
      <c r="HP6" s="644"/>
      <c r="HQ6" s="644"/>
      <c r="HR6" s="644"/>
      <c r="HS6" s="644"/>
      <c r="HT6" s="644"/>
      <c r="HU6" s="644"/>
      <c r="HV6" s="644"/>
      <c r="HW6" s="644"/>
      <c r="HX6" s="644"/>
      <c r="HY6" s="644"/>
      <c r="HZ6" s="644"/>
      <c r="IA6" s="644"/>
      <c r="IB6" s="644"/>
      <c r="IC6" s="644"/>
      <c r="ID6" s="644"/>
      <c r="IE6" s="644"/>
      <c r="IF6" s="644"/>
      <c r="IG6" s="644"/>
      <c r="IH6" s="644"/>
      <c r="II6" s="644"/>
      <c r="IJ6" s="644"/>
      <c r="IK6" s="644"/>
      <c r="IL6" s="644"/>
      <c r="IM6" s="644"/>
      <c r="IN6" s="644"/>
      <c r="IO6" s="644"/>
      <c r="IP6" s="644"/>
      <c r="IQ6" s="644"/>
      <c r="IR6" s="644"/>
      <c r="IS6" s="644"/>
      <c r="IT6" s="644"/>
      <c r="IU6" s="644"/>
      <c r="IV6" s="644"/>
      <c r="IW6" s="644"/>
    </row>
    <row r="7" spans="1:257" ht="15.75" customHeight="1" x14ac:dyDescent="0.2">
      <c r="A7" s="644"/>
      <c r="B7" s="656" t="s">
        <v>398</v>
      </c>
      <c r="C7" s="657" t="s">
        <v>419</v>
      </c>
      <c r="D7" s="658">
        <v>0.38438360251078618</v>
      </c>
      <c r="E7" s="659">
        <v>0.22589743123795902</v>
      </c>
      <c r="F7" s="644"/>
      <c r="G7" s="644"/>
      <c r="H7" s="644"/>
      <c r="I7" s="644"/>
      <c r="J7" s="644"/>
      <c r="K7" s="644"/>
      <c r="L7" s="644"/>
      <c r="M7" s="644"/>
      <c r="N7" s="644"/>
      <c r="O7" s="644"/>
      <c r="P7" s="644"/>
      <c r="Q7" s="644"/>
      <c r="R7" s="644"/>
      <c r="S7" s="644"/>
      <c r="T7" s="644"/>
      <c r="U7" s="644"/>
      <c r="V7" s="644"/>
      <c r="W7" s="644"/>
      <c r="X7" s="644"/>
      <c r="Y7" s="644"/>
      <c r="Z7" s="644"/>
      <c r="AA7" s="644"/>
      <c r="AB7" s="644"/>
      <c r="AC7" s="644"/>
      <c r="AD7" s="644"/>
      <c r="AE7" s="644"/>
      <c r="AF7" s="644"/>
      <c r="AG7" s="644"/>
      <c r="AH7" s="644"/>
      <c r="AI7" s="644"/>
      <c r="AJ7" s="644"/>
      <c r="AK7" s="644"/>
      <c r="AL7" s="644"/>
      <c r="AM7" s="644"/>
      <c r="AN7" s="644"/>
      <c r="AO7" s="644"/>
      <c r="AP7" s="644"/>
      <c r="AQ7" s="644"/>
      <c r="AR7" s="644"/>
      <c r="AS7" s="644"/>
      <c r="AT7" s="644"/>
      <c r="AU7" s="644"/>
      <c r="AV7" s="644"/>
      <c r="AW7" s="644"/>
      <c r="AX7" s="644"/>
      <c r="AY7" s="644"/>
      <c r="AZ7" s="644"/>
      <c r="BA7" s="644"/>
      <c r="BB7" s="644"/>
      <c r="BC7" s="644"/>
      <c r="BD7" s="644"/>
      <c r="BE7" s="644"/>
      <c r="BF7" s="644"/>
      <c r="BG7" s="644"/>
      <c r="BH7" s="644"/>
      <c r="BI7" s="644"/>
      <c r="BJ7" s="644"/>
      <c r="BK7" s="644"/>
      <c r="BL7" s="644"/>
      <c r="BM7" s="644"/>
      <c r="BN7" s="644"/>
      <c r="BO7" s="644"/>
      <c r="BP7" s="644"/>
      <c r="BQ7" s="644"/>
      <c r="BR7" s="644"/>
      <c r="BS7" s="644"/>
      <c r="BT7" s="644"/>
      <c r="BU7" s="644"/>
      <c r="BV7" s="644"/>
      <c r="BW7" s="644"/>
      <c r="BX7" s="644"/>
      <c r="BY7" s="644"/>
      <c r="BZ7" s="644"/>
      <c r="CA7" s="644"/>
      <c r="CB7" s="644"/>
      <c r="CC7" s="644"/>
      <c r="CD7" s="644"/>
      <c r="CE7" s="644"/>
      <c r="CF7" s="644"/>
      <c r="CG7" s="644"/>
      <c r="CH7" s="644"/>
      <c r="CI7" s="644"/>
      <c r="CJ7" s="644"/>
      <c r="CK7" s="644"/>
      <c r="CL7" s="644"/>
      <c r="CM7" s="644"/>
      <c r="CN7" s="644"/>
      <c r="CO7" s="644"/>
      <c r="CP7" s="644"/>
      <c r="CQ7" s="644"/>
      <c r="CR7" s="644"/>
      <c r="CS7" s="644"/>
      <c r="CT7" s="644"/>
      <c r="CU7" s="644"/>
      <c r="CV7" s="644"/>
      <c r="CW7" s="644"/>
      <c r="CX7" s="644"/>
      <c r="CY7" s="644"/>
      <c r="CZ7" s="644"/>
      <c r="DA7" s="644"/>
      <c r="DB7" s="644"/>
      <c r="DC7" s="644"/>
      <c r="DD7" s="644"/>
      <c r="DE7" s="644"/>
      <c r="DF7" s="644"/>
      <c r="DG7" s="644"/>
      <c r="DH7" s="644"/>
      <c r="DI7" s="644"/>
      <c r="DJ7" s="644"/>
      <c r="DK7" s="644"/>
      <c r="DL7" s="644"/>
      <c r="DM7" s="644"/>
      <c r="DN7" s="644"/>
      <c r="DO7" s="644"/>
      <c r="DP7" s="644"/>
      <c r="DQ7" s="644"/>
      <c r="DR7" s="644"/>
      <c r="DS7" s="644"/>
      <c r="DT7" s="644"/>
      <c r="DU7" s="644"/>
      <c r="DV7" s="644"/>
      <c r="DW7" s="644"/>
      <c r="DX7" s="644"/>
      <c r="DY7" s="644"/>
      <c r="DZ7" s="644"/>
      <c r="EA7" s="644"/>
      <c r="EB7" s="644"/>
      <c r="EC7" s="644"/>
      <c r="ED7" s="644"/>
      <c r="EE7" s="644"/>
      <c r="EF7" s="644"/>
      <c r="EG7" s="644"/>
      <c r="EH7" s="644"/>
      <c r="EI7" s="644"/>
      <c r="EJ7" s="644"/>
      <c r="EK7" s="644"/>
      <c r="EL7" s="644"/>
      <c r="EM7" s="644"/>
      <c r="EN7" s="644"/>
      <c r="EO7" s="644"/>
      <c r="EP7" s="644"/>
      <c r="EQ7" s="644"/>
      <c r="ER7" s="644"/>
      <c r="ES7" s="644"/>
      <c r="ET7" s="644"/>
      <c r="EU7" s="644"/>
      <c r="EV7" s="644"/>
      <c r="EW7" s="644"/>
      <c r="EX7" s="644"/>
      <c r="EY7" s="644"/>
      <c r="EZ7" s="644"/>
      <c r="FA7" s="644"/>
      <c r="FB7" s="644"/>
      <c r="FC7" s="644"/>
      <c r="FD7" s="644"/>
      <c r="FE7" s="644"/>
      <c r="FF7" s="644"/>
      <c r="FG7" s="644"/>
      <c r="FH7" s="644"/>
      <c r="FI7" s="644"/>
      <c r="FJ7" s="644"/>
      <c r="FK7" s="644"/>
      <c r="FL7" s="644"/>
      <c r="FM7" s="644"/>
      <c r="FN7" s="644"/>
      <c r="FO7" s="644"/>
      <c r="FP7" s="644"/>
      <c r="FQ7" s="644"/>
      <c r="FR7" s="644"/>
      <c r="FS7" s="644"/>
      <c r="FT7" s="644"/>
      <c r="FU7" s="644"/>
      <c r="FV7" s="644"/>
      <c r="FW7" s="644"/>
      <c r="FX7" s="644"/>
      <c r="FY7" s="644"/>
      <c r="FZ7" s="644"/>
      <c r="GA7" s="644"/>
      <c r="GB7" s="644"/>
      <c r="GC7" s="644"/>
      <c r="GD7" s="644"/>
      <c r="GE7" s="644"/>
      <c r="GF7" s="644"/>
      <c r="GG7" s="644"/>
      <c r="GH7" s="644"/>
      <c r="GI7" s="644"/>
      <c r="GJ7" s="644"/>
      <c r="GK7" s="644"/>
      <c r="GL7" s="644"/>
      <c r="GM7" s="644"/>
      <c r="GN7" s="644"/>
      <c r="GO7" s="644"/>
      <c r="GP7" s="644"/>
      <c r="GQ7" s="644"/>
      <c r="GR7" s="644"/>
      <c r="GS7" s="644"/>
      <c r="GT7" s="644"/>
      <c r="GU7" s="644"/>
      <c r="GV7" s="644"/>
      <c r="GW7" s="644"/>
      <c r="GX7" s="644"/>
      <c r="GY7" s="644"/>
      <c r="GZ7" s="644"/>
      <c r="HA7" s="644"/>
      <c r="HB7" s="644"/>
      <c r="HC7" s="644"/>
      <c r="HD7" s="644"/>
      <c r="HE7" s="644"/>
      <c r="HF7" s="644"/>
      <c r="HG7" s="644"/>
      <c r="HH7" s="644"/>
      <c r="HI7" s="644"/>
      <c r="HJ7" s="644"/>
      <c r="HK7" s="644"/>
      <c r="HL7" s="644"/>
      <c r="HM7" s="644"/>
      <c r="HN7" s="644"/>
      <c r="HO7" s="644"/>
      <c r="HP7" s="644"/>
      <c r="HQ7" s="644"/>
      <c r="HR7" s="644"/>
      <c r="HS7" s="644"/>
      <c r="HT7" s="644"/>
      <c r="HU7" s="644"/>
      <c r="HV7" s="644"/>
      <c r="HW7" s="644"/>
      <c r="HX7" s="644"/>
      <c r="HY7" s="644"/>
      <c r="HZ7" s="644"/>
      <c r="IA7" s="644"/>
      <c r="IB7" s="644"/>
      <c r="IC7" s="644"/>
      <c r="ID7" s="644"/>
      <c r="IE7" s="644"/>
      <c r="IF7" s="644"/>
      <c r="IG7" s="644"/>
      <c r="IH7" s="644"/>
      <c r="II7" s="644"/>
      <c r="IJ7" s="644"/>
      <c r="IK7" s="644"/>
      <c r="IL7" s="644"/>
      <c r="IM7" s="644"/>
      <c r="IN7" s="644"/>
      <c r="IO7" s="644"/>
      <c r="IP7" s="644"/>
      <c r="IQ7" s="644"/>
      <c r="IR7" s="644"/>
      <c r="IS7" s="644"/>
      <c r="IT7" s="644"/>
      <c r="IU7" s="644"/>
      <c r="IV7" s="644"/>
      <c r="IW7" s="644"/>
    </row>
    <row r="8" spans="1:257" x14ac:dyDescent="0.2">
      <c r="A8" s="644"/>
      <c r="B8" s="660" t="s">
        <v>399</v>
      </c>
      <c r="C8" s="661" t="s">
        <v>420</v>
      </c>
      <c r="D8" s="662">
        <v>0.44970578185977805</v>
      </c>
      <c r="E8" s="663">
        <v>0.16481761787345611</v>
      </c>
      <c r="F8" s="644"/>
      <c r="G8" s="644"/>
      <c r="H8" s="644"/>
      <c r="I8" s="644"/>
      <c r="J8" s="644"/>
      <c r="K8" s="644"/>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644"/>
      <c r="BH8" s="644"/>
      <c r="BI8" s="644"/>
      <c r="BJ8" s="644"/>
      <c r="BK8" s="644"/>
      <c r="BL8" s="644"/>
      <c r="BM8" s="644"/>
      <c r="BN8" s="644"/>
      <c r="BO8" s="644"/>
      <c r="BP8" s="644"/>
      <c r="BQ8" s="644"/>
      <c r="BR8" s="644"/>
      <c r="BS8" s="644"/>
      <c r="BT8" s="644"/>
      <c r="BU8" s="644"/>
      <c r="BV8" s="644"/>
      <c r="BW8" s="644"/>
      <c r="BX8" s="644"/>
      <c r="BY8" s="644"/>
      <c r="BZ8" s="644"/>
      <c r="CA8" s="644"/>
      <c r="CB8" s="644"/>
      <c r="CC8" s="644"/>
      <c r="CD8" s="644"/>
      <c r="CE8" s="644"/>
      <c r="CF8" s="644"/>
      <c r="CG8" s="644"/>
      <c r="CH8" s="644"/>
      <c r="CI8" s="644"/>
      <c r="CJ8" s="644"/>
      <c r="CK8" s="644"/>
      <c r="CL8" s="644"/>
      <c r="CM8" s="644"/>
      <c r="CN8" s="644"/>
      <c r="CO8" s="644"/>
      <c r="CP8" s="644"/>
      <c r="CQ8" s="644"/>
      <c r="CR8" s="644"/>
      <c r="CS8" s="644"/>
      <c r="CT8" s="644"/>
      <c r="CU8" s="644"/>
      <c r="CV8" s="644"/>
      <c r="CW8" s="644"/>
      <c r="CX8" s="644"/>
      <c r="CY8" s="644"/>
      <c r="CZ8" s="644"/>
      <c r="DA8" s="644"/>
      <c r="DB8" s="644"/>
      <c r="DC8" s="644"/>
      <c r="DD8" s="644"/>
      <c r="DE8" s="644"/>
      <c r="DF8" s="644"/>
      <c r="DG8" s="644"/>
      <c r="DH8" s="644"/>
      <c r="DI8" s="644"/>
      <c r="DJ8" s="644"/>
      <c r="DK8" s="644"/>
      <c r="DL8" s="644"/>
      <c r="DM8" s="644"/>
      <c r="DN8" s="644"/>
      <c r="DO8" s="644"/>
      <c r="DP8" s="644"/>
      <c r="DQ8" s="644"/>
      <c r="DR8" s="644"/>
      <c r="DS8" s="644"/>
      <c r="DT8" s="644"/>
      <c r="DU8" s="644"/>
      <c r="DV8" s="644"/>
      <c r="DW8" s="644"/>
      <c r="DX8" s="644"/>
      <c r="DY8" s="644"/>
      <c r="DZ8" s="644"/>
      <c r="EA8" s="644"/>
      <c r="EB8" s="644"/>
      <c r="EC8" s="644"/>
      <c r="ED8" s="644"/>
      <c r="EE8" s="644"/>
      <c r="EF8" s="644"/>
      <c r="EG8" s="644"/>
      <c r="EH8" s="644"/>
      <c r="EI8" s="644"/>
      <c r="EJ8" s="644"/>
      <c r="EK8" s="644"/>
      <c r="EL8" s="644"/>
      <c r="EM8" s="644"/>
      <c r="EN8" s="644"/>
      <c r="EO8" s="644"/>
      <c r="EP8" s="644"/>
      <c r="EQ8" s="644"/>
      <c r="ER8" s="644"/>
      <c r="ES8" s="644"/>
      <c r="ET8" s="644"/>
      <c r="EU8" s="644"/>
      <c r="EV8" s="644"/>
      <c r="EW8" s="644"/>
      <c r="EX8" s="644"/>
      <c r="EY8" s="644"/>
      <c r="EZ8" s="644"/>
      <c r="FA8" s="644"/>
      <c r="FB8" s="644"/>
      <c r="FC8" s="644"/>
      <c r="FD8" s="644"/>
      <c r="FE8" s="644"/>
      <c r="FF8" s="644"/>
      <c r="FG8" s="644"/>
      <c r="FH8" s="644"/>
      <c r="FI8" s="644"/>
      <c r="FJ8" s="644"/>
      <c r="FK8" s="644"/>
      <c r="FL8" s="644"/>
      <c r="FM8" s="644"/>
      <c r="FN8" s="644"/>
      <c r="FO8" s="644"/>
      <c r="FP8" s="644"/>
      <c r="FQ8" s="644"/>
      <c r="FR8" s="644"/>
      <c r="FS8" s="644"/>
      <c r="FT8" s="644"/>
      <c r="FU8" s="644"/>
      <c r="FV8" s="644"/>
      <c r="FW8" s="644"/>
      <c r="FX8" s="644"/>
      <c r="FY8" s="644"/>
      <c r="FZ8" s="644"/>
      <c r="GA8" s="644"/>
      <c r="GB8" s="644"/>
      <c r="GC8" s="644"/>
      <c r="GD8" s="644"/>
      <c r="GE8" s="644"/>
      <c r="GF8" s="644"/>
      <c r="GG8" s="644"/>
      <c r="GH8" s="644"/>
      <c r="GI8" s="644"/>
      <c r="GJ8" s="644"/>
      <c r="GK8" s="644"/>
      <c r="GL8" s="644"/>
      <c r="GM8" s="644"/>
      <c r="GN8" s="644"/>
      <c r="GO8" s="644"/>
      <c r="GP8" s="644"/>
      <c r="GQ8" s="644"/>
      <c r="GR8" s="644"/>
      <c r="GS8" s="644"/>
      <c r="GT8" s="644"/>
      <c r="GU8" s="644"/>
      <c r="GV8" s="644"/>
      <c r="GW8" s="644"/>
      <c r="GX8" s="644"/>
      <c r="GY8" s="644"/>
      <c r="GZ8" s="644"/>
      <c r="HA8" s="644"/>
      <c r="HB8" s="644"/>
      <c r="HC8" s="644"/>
      <c r="HD8" s="644"/>
      <c r="HE8" s="644"/>
      <c r="HF8" s="644"/>
      <c r="HG8" s="644"/>
      <c r="HH8" s="644"/>
      <c r="HI8" s="644"/>
      <c r="HJ8" s="644"/>
      <c r="HK8" s="644"/>
      <c r="HL8" s="644"/>
      <c r="HM8" s="644"/>
      <c r="HN8" s="644"/>
      <c r="HO8" s="644"/>
      <c r="HP8" s="644"/>
      <c r="HQ8" s="644"/>
      <c r="HR8" s="644"/>
      <c r="HS8" s="644"/>
      <c r="HT8" s="644"/>
      <c r="HU8" s="644"/>
      <c r="HV8" s="644"/>
      <c r="HW8" s="644"/>
      <c r="HX8" s="644"/>
      <c r="HY8" s="644"/>
      <c r="HZ8" s="644"/>
      <c r="IA8" s="644"/>
      <c r="IB8" s="644"/>
      <c r="IC8" s="644"/>
      <c r="ID8" s="644"/>
      <c r="IE8" s="644"/>
      <c r="IF8" s="644"/>
      <c r="IG8" s="644"/>
      <c r="IH8" s="644"/>
      <c r="II8" s="644"/>
      <c r="IJ8" s="644"/>
      <c r="IK8" s="644"/>
      <c r="IL8" s="644"/>
      <c r="IM8" s="644"/>
      <c r="IN8" s="644"/>
      <c r="IO8" s="644"/>
      <c r="IP8" s="644"/>
      <c r="IQ8" s="644"/>
      <c r="IR8" s="644"/>
      <c r="IS8" s="644"/>
      <c r="IT8" s="644"/>
      <c r="IU8" s="644"/>
      <c r="IV8" s="644"/>
      <c r="IW8" s="644"/>
    </row>
    <row r="9" spans="1:257" x14ac:dyDescent="0.2">
      <c r="A9" s="644"/>
      <c r="B9" s="656" t="s">
        <v>400</v>
      </c>
      <c r="C9" s="657" t="s">
        <v>421</v>
      </c>
      <c r="D9" s="658">
        <v>0.22708887725345719</v>
      </c>
      <c r="E9" s="659">
        <v>0.22315230580399203</v>
      </c>
      <c r="F9" s="644"/>
      <c r="G9" s="644"/>
      <c r="H9" s="644"/>
      <c r="I9" s="644"/>
      <c r="J9" s="644"/>
      <c r="K9" s="644"/>
      <c r="L9" s="644"/>
      <c r="M9" s="644"/>
      <c r="N9" s="644"/>
      <c r="O9" s="644"/>
      <c r="P9" s="644"/>
      <c r="Q9" s="644"/>
      <c r="R9" s="644"/>
      <c r="S9" s="644"/>
      <c r="T9" s="644"/>
      <c r="U9" s="644"/>
      <c r="V9" s="644"/>
      <c r="W9" s="644"/>
      <c r="X9" s="644"/>
      <c r="Y9" s="644"/>
      <c r="Z9" s="644"/>
      <c r="AA9" s="644"/>
      <c r="AB9" s="644"/>
      <c r="AC9" s="644"/>
      <c r="AD9" s="644"/>
      <c r="AE9" s="644"/>
      <c r="AF9" s="644"/>
      <c r="AG9" s="644"/>
      <c r="AH9" s="644"/>
      <c r="AI9" s="644"/>
      <c r="AJ9" s="644"/>
      <c r="AK9" s="644"/>
      <c r="AL9" s="644"/>
      <c r="AM9" s="644"/>
      <c r="AN9" s="644"/>
      <c r="AO9" s="644"/>
      <c r="AP9" s="644"/>
      <c r="AQ9" s="644"/>
      <c r="AR9" s="644"/>
      <c r="AS9" s="644"/>
      <c r="AT9" s="644"/>
      <c r="AU9" s="644"/>
      <c r="AV9" s="644"/>
      <c r="AW9" s="644"/>
      <c r="AX9" s="644"/>
      <c r="AY9" s="644"/>
      <c r="AZ9" s="644"/>
      <c r="BA9" s="644"/>
      <c r="BB9" s="644"/>
      <c r="BC9" s="644"/>
      <c r="BD9" s="644"/>
      <c r="BE9" s="644"/>
      <c r="BF9" s="644"/>
      <c r="BG9" s="644"/>
      <c r="BH9" s="644"/>
      <c r="BI9" s="644"/>
      <c r="BJ9" s="644"/>
      <c r="BK9" s="644"/>
      <c r="BL9" s="644"/>
      <c r="BM9" s="644"/>
      <c r="BN9" s="644"/>
      <c r="BO9" s="644"/>
      <c r="BP9" s="644"/>
      <c r="BQ9" s="644"/>
      <c r="BR9" s="644"/>
      <c r="BS9" s="644"/>
      <c r="BT9" s="644"/>
      <c r="BU9" s="644"/>
      <c r="BV9" s="644"/>
      <c r="BW9" s="644"/>
      <c r="BX9" s="644"/>
      <c r="BY9" s="644"/>
      <c r="BZ9" s="644"/>
      <c r="CA9" s="644"/>
      <c r="CB9" s="644"/>
      <c r="CC9" s="644"/>
      <c r="CD9" s="644"/>
      <c r="CE9" s="644"/>
      <c r="CF9" s="644"/>
      <c r="CG9" s="644"/>
      <c r="CH9" s="644"/>
      <c r="CI9" s="644"/>
      <c r="CJ9" s="644"/>
      <c r="CK9" s="644"/>
      <c r="CL9" s="644"/>
      <c r="CM9" s="644"/>
      <c r="CN9" s="644"/>
      <c r="CO9" s="644"/>
      <c r="CP9" s="644"/>
      <c r="CQ9" s="644"/>
      <c r="CR9" s="644"/>
      <c r="CS9" s="644"/>
      <c r="CT9" s="644"/>
      <c r="CU9" s="644"/>
      <c r="CV9" s="644"/>
      <c r="CW9" s="644"/>
      <c r="CX9" s="644"/>
      <c r="CY9" s="644"/>
      <c r="CZ9" s="644"/>
      <c r="DA9" s="644"/>
      <c r="DB9" s="644"/>
      <c r="DC9" s="644"/>
      <c r="DD9" s="644"/>
      <c r="DE9" s="644"/>
      <c r="DF9" s="644"/>
      <c r="DG9" s="644"/>
      <c r="DH9" s="644"/>
      <c r="DI9" s="644"/>
      <c r="DJ9" s="644"/>
      <c r="DK9" s="644"/>
      <c r="DL9" s="644"/>
      <c r="DM9" s="644"/>
      <c r="DN9" s="644"/>
      <c r="DO9" s="644"/>
      <c r="DP9" s="644"/>
      <c r="DQ9" s="644"/>
      <c r="DR9" s="644"/>
      <c r="DS9" s="644"/>
      <c r="DT9" s="644"/>
      <c r="DU9" s="644"/>
      <c r="DV9" s="644"/>
      <c r="DW9" s="644"/>
      <c r="DX9" s="644"/>
      <c r="DY9" s="644"/>
      <c r="DZ9" s="644"/>
      <c r="EA9" s="644"/>
      <c r="EB9" s="644"/>
      <c r="EC9" s="644"/>
      <c r="ED9" s="644"/>
      <c r="EE9" s="644"/>
      <c r="EF9" s="644"/>
      <c r="EG9" s="644"/>
      <c r="EH9" s="644"/>
      <c r="EI9" s="644"/>
      <c r="EJ9" s="644"/>
      <c r="EK9" s="644"/>
      <c r="EL9" s="644"/>
      <c r="EM9" s="644"/>
      <c r="EN9" s="644"/>
      <c r="EO9" s="644"/>
      <c r="EP9" s="644"/>
      <c r="EQ9" s="644"/>
      <c r="ER9" s="644"/>
      <c r="ES9" s="644"/>
      <c r="ET9" s="644"/>
      <c r="EU9" s="644"/>
      <c r="EV9" s="644"/>
      <c r="EW9" s="644"/>
      <c r="EX9" s="644"/>
      <c r="EY9" s="644"/>
      <c r="EZ9" s="644"/>
      <c r="FA9" s="644"/>
      <c r="FB9" s="644"/>
      <c r="FC9" s="644"/>
      <c r="FD9" s="644"/>
      <c r="FE9" s="644"/>
      <c r="FF9" s="644"/>
      <c r="FG9" s="644"/>
      <c r="FH9" s="644"/>
      <c r="FI9" s="644"/>
      <c r="FJ9" s="644"/>
      <c r="FK9" s="644"/>
      <c r="FL9" s="644"/>
      <c r="FM9" s="644"/>
      <c r="FN9" s="644"/>
      <c r="FO9" s="644"/>
      <c r="FP9" s="644"/>
      <c r="FQ9" s="644"/>
      <c r="FR9" s="644"/>
      <c r="FS9" s="644"/>
      <c r="FT9" s="644"/>
      <c r="FU9" s="644"/>
      <c r="FV9" s="644"/>
      <c r="FW9" s="644"/>
      <c r="FX9" s="644"/>
      <c r="FY9" s="644"/>
      <c r="FZ9" s="644"/>
      <c r="GA9" s="644"/>
      <c r="GB9" s="644"/>
      <c r="GC9" s="644"/>
      <c r="GD9" s="644"/>
      <c r="GE9" s="644"/>
      <c r="GF9" s="644"/>
      <c r="GG9" s="644"/>
      <c r="GH9" s="644"/>
      <c r="GI9" s="644"/>
      <c r="GJ9" s="644"/>
      <c r="GK9" s="644"/>
      <c r="GL9" s="644"/>
      <c r="GM9" s="644"/>
      <c r="GN9" s="644"/>
      <c r="GO9" s="644"/>
      <c r="GP9" s="644"/>
      <c r="GQ9" s="644"/>
      <c r="GR9" s="644"/>
      <c r="GS9" s="644"/>
      <c r="GT9" s="644"/>
      <c r="GU9" s="644"/>
      <c r="GV9" s="644"/>
      <c r="GW9" s="644"/>
      <c r="GX9" s="644"/>
      <c r="GY9" s="644"/>
      <c r="GZ9" s="644"/>
      <c r="HA9" s="644"/>
      <c r="HB9" s="644"/>
      <c r="HC9" s="644"/>
      <c r="HD9" s="644"/>
      <c r="HE9" s="644"/>
      <c r="HF9" s="644"/>
      <c r="HG9" s="644"/>
      <c r="HH9" s="644"/>
      <c r="HI9" s="644"/>
      <c r="HJ9" s="644"/>
      <c r="HK9" s="644"/>
      <c r="HL9" s="644"/>
      <c r="HM9" s="644"/>
      <c r="HN9" s="644"/>
      <c r="HO9" s="644"/>
      <c r="HP9" s="644"/>
      <c r="HQ9" s="644"/>
      <c r="HR9" s="644"/>
      <c r="HS9" s="644"/>
      <c r="HT9" s="644"/>
      <c r="HU9" s="644"/>
      <c r="HV9" s="644"/>
      <c r="HW9" s="644"/>
      <c r="HX9" s="644"/>
      <c r="HY9" s="644"/>
      <c r="HZ9" s="644"/>
      <c r="IA9" s="644"/>
      <c r="IB9" s="644"/>
      <c r="IC9" s="644"/>
      <c r="ID9" s="644"/>
      <c r="IE9" s="644"/>
      <c r="IF9" s="644"/>
      <c r="IG9" s="644"/>
      <c r="IH9" s="644"/>
      <c r="II9" s="644"/>
      <c r="IJ9" s="644"/>
      <c r="IK9" s="644"/>
      <c r="IL9" s="644"/>
      <c r="IM9" s="644"/>
      <c r="IN9" s="644"/>
      <c r="IO9" s="644"/>
      <c r="IP9" s="644"/>
      <c r="IQ9" s="644"/>
      <c r="IR9" s="644"/>
      <c r="IS9" s="644"/>
      <c r="IT9" s="644"/>
      <c r="IU9" s="644"/>
      <c r="IV9" s="644"/>
      <c r="IW9" s="644"/>
    </row>
    <row r="10" spans="1:257" x14ac:dyDescent="0.2">
      <c r="A10" s="644"/>
      <c r="B10" s="660" t="s">
        <v>401</v>
      </c>
      <c r="C10" s="661">
        <v>0.19900000000000001</v>
      </c>
      <c r="D10" s="662">
        <v>0.108835906363298</v>
      </c>
      <c r="E10" s="663">
        <v>0.14076743465804339</v>
      </c>
      <c r="F10" s="644"/>
      <c r="G10" s="644"/>
      <c r="H10" s="644"/>
      <c r="I10" s="644"/>
      <c r="J10" s="644"/>
      <c r="K10" s="644"/>
      <c r="L10" s="644"/>
      <c r="M10" s="644"/>
      <c r="N10" s="644"/>
      <c r="O10" s="644"/>
      <c r="P10" s="644"/>
      <c r="Q10" s="644"/>
      <c r="R10" s="644"/>
      <c r="S10" s="644"/>
      <c r="T10" s="644"/>
      <c r="U10" s="644"/>
      <c r="V10" s="644"/>
      <c r="W10" s="644"/>
      <c r="X10" s="644"/>
      <c r="Y10" s="644"/>
      <c r="Z10" s="644"/>
      <c r="AA10" s="644"/>
      <c r="AB10" s="644"/>
      <c r="AC10" s="644"/>
      <c r="AD10" s="644"/>
      <c r="AE10" s="644"/>
      <c r="AF10" s="644"/>
      <c r="AG10" s="644"/>
      <c r="AH10" s="644"/>
      <c r="AI10" s="644"/>
      <c r="AJ10" s="644"/>
      <c r="AK10" s="644"/>
      <c r="AL10" s="644"/>
      <c r="AM10" s="644"/>
      <c r="AN10" s="644"/>
      <c r="AO10" s="644"/>
      <c r="AP10" s="644"/>
      <c r="AQ10" s="644"/>
      <c r="AR10" s="644"/>
      <c r="AS10" s="644"/>
      <c r="AT10" s="644"/>
      <c r="AU10" s="644"/>
      <c r="AV10" s="644"/>
      <c r="AW10" s="644"/>
      <c r="AX10" s="644"/>
      <c r="AY10" s="644"/>
      <c r="AZ10" s="644"/>
      <c r="BA10" s="644"/>
      <c r="BB10" s="644"/>
      <c r="BC10" s="644"/>
      <c r="BD10" s="644"/>
      <c r="BE10" s="644"/>
      <c r="BF10" s="644"/>
      <c r="BG10" s="644"/>
      <c r="BH10" s="644"/>
      <c r="BI10" s="644"/>
      <c r="BJ10" s="644"/>
      <c r="BK10" s="644"/>
      <c r="BL10" s="644"/>
      <c r="BM10" s="644"/>
      <c r="BN10" s="644"/>
      <c r="BO10" s="644"/>
      <c r="BP10" s="644"/>
      <c r="BQ10" s="644"/>
      <c r="BR10" s="644"/>
      <c r="BS10" s="644"/>
      <c r="BT10" s="644"/>
      <c r="BU10" s="644"/>
      <c r="BV10" s="644"/>
      <c r="BW10" s="644"/>
      <c r="BX10" s="644"/>
      <c r="BY10" s="644"/>
      <c r="BZ10" s="644"/>
      <c r="CA10" s="644"/>
      <c r="CB10" s="644"/>
      <c r="CC10" s="644"/>
      <c r="CD10" s="644"/>
      <c r="CE10" s="644"/>
      <c r="CF10" s="644"/>
      <c r="CG10" s="644"/>
      <c r="CH10" s="644"/>
      <c r="CI10" s="644"/>
      <c r="CJ10" s="644"/>
      <c r="CK10" s="644"/>
      <c r="CL10" s="644"/>
      <c r="CM10" s="644"/>
      <c r="CN10" s="644"/>
      <c r="CO10" s="644"/>
      <c r="CP10" s="644"/>
      <c r="CQ10" s="644"/>
      <c r="CR10" s="644"/>
      <c r="CS10" s="644"/>
      <c r="CT10" s="644"/>
      <c r="CU10" s="644"/>
      <c r="CV10" s="644"/>
      <c r="CW10" s="644"/>
      <c r="CX10" s="644"/>
      <c r="CY10" s="644"/>
      <c r="CZ10" s="644"/>
      <c r="DA10" s="644"/>
      <c r="DB10" s="644"/>
      <c r="DC10" s="644"/>
      <c r="DD10" s="644"/>
      <c r="DE10" s="644"/>
      <c r="DF10" s="644"/>
      <c r="DG10" s="644"/>
      <c r="DH10" s="644"/>
      <c r="DI10" s="644"/>
      <c r="DJ10" s="644"/>
      <c r="DK10" s="644"/>
      <c r="DL10" s="644"/>
      <c r="DM10" s="644"/>
      <c r="DN10" s="644"/>
      <c r="DO10" s="644"/>
      <c r="DP10" s="644"/>
      <c r="DQ10" s="644"/>
      <c r="DR10" s="644"/>
      <c r="DS10" s="644"/>
      <c r="DT10" s="644"/>
      <c r="DU10" s="644"/>
      <c r="DV10" s="644"/>
      <c r="DW10" s="644"/>
      <c r="DX10" s="644"/>
      <c r="DY10" s="644"/>
      <c r="DZ10" s="644"/>
      <c r="EA10" s="644"/>
      <c r="EB10" s="644"/>
      <c r="EC10" s="644"/>
      <c r="ED10" s="644"/>
      <c r="EE10" s="644"/>
      <c r="EF10" s="644"/>
      <c r="EG10" s="644"/>
      <c r="EH10" s="644"/>
      <c r="EI10" s="644"/>
      <c r="EJ10" s="644"/>
      <c r="EK10" s="644"/>
      <c r="EL10" s="644"/>
      <c r="EM10" s="644"/>
      <c r="EN10" s="644"/>
      <c r="EO10" s="644"/>
      <c r="EP10" s="644"/>
      <c r="EQ10" s="644"/>
      <c r="ER10" s="644"/>
      <c r="ES10" s="644"/>
      <c r="ET10" s="644"/>
      <c r="EU10" s="644"/>
      <c r="EV10" s="644"/>
      <c r="EW10" s="644"/>
      <c r="EX10" s="644"/>
      <c r="EY10" s="644"/>
      <c r="EZ10" s="644"/>
      <c r="FA10" s="644"/>
      <c r="FB10" s="644"/>
      <c r="FC10" s="644"/>
      <c r="FD10" s="644"/>
      <c r="FE10" s="644"/>
      <c r="FF10" s="644"/>
      <c r="FG10" s="644"/>
      <c r="FH10" s="644"/>
      <c r="FI10" s="644"/>
      <c r="FJ10" s="644"/>
      <c r="FK10" s="644"/>
      <c r="FL10" s="644"/>
      <c r="FM10" s="644"/>
      <c r="FN10" s="644"/>
      <c r="FO10" s="644"/>
      <c r="FP10" s="644"/>
      <c r="FQ10" s="644"/>
      <c r="FR10" s="644"/>
      <c r="FS10" s="644"/>
      <c r="FT10" s="644"/>
      <c r="FU10" s="644"/>
      <c r="FV10" s="644"/>
      <c r="FW10" s="644"/>
      <c r="FX10" s="644"/>
      <c r="FY10" s="644"/>
      <c r="FZ10" s="644"/>
      <c r="GA10" s="644"/>
      <c r="GB10" s="644"/>
      <c r="GC10" s="644"/>
      <c r="GD10" s="644"/>
      <c r="GE10" s="644"/>
      <c r="GF10" s="644"/>
      <c r="GG10" s="644"/>
      <c r="GH10" s="644"/>
      <c r="GI10" s="644"/>
      <c r="GJ10" s="644"/>
      <c r="GK10" s="644"/>
      <c r="GL10" s="644"/>
      <c r="GM10" s="644"/>
      <c r="GN10" s="644"/>
      <c r="GO10" s="644"/>
      <c r="GP10" s="644"/>
      <c r="GQ10" s="644"/>
      <c r="GR10" s="644"/>
      <c r="GS10" s="644"/>
      <c r="GT10" s="644"/>
      <c r="GU10" s="644"/>
      <c r="GV10" s="644"/>
      <c r="GW10" s="644"/>
      <c r="GX10" s="644"/>
      <c r="GY10" s="644"/>
      <c r="GZ10" s="644"/>
      <c r="HA10" s="644"/>
      <c r="HB10" s="644"/>
      <c r="HC10" s="644"/>
      <c r="HD10" s="644"/>
      <c r="HE10" s="644"/>
      <c r="HF10" s="644"/>
      <c r="HG10" s="644"/>
      <c r="HH10" s="644"/>
      <c r="HI10" s="644"/>
      <c r="HJ10" s="644"/>
      <c r="HK10" s="644"/>
      <c r="HL10" s="644"/>
      <c r="HM10" s="644"/>
      <c r="HN10" s="644"/>
      <c r="HO10" s="644"/>
      <c r="HP10" s="644"/>
      <c r="HQ10" s="644"/>
      <c r="HR10" s="644"/>
      <c r="HS10" s="644"/>
      <c r="HT10" s="644"/>
      <c r="HU10" s="644"/>
      <c r="HV10" s="644"/>
      <c r="HW10" s="644"/>
      <c r="HX10" s="644"/>
      <c r="HY10" s="644"/>
      <c r="HZ10" s="644"/>
      <c r="IA10" s="644"/>
      <c r="IB10" s="644"/>
      <c r="IC10" s="644"/>
      <c r="ID10" s="644"/>
      <c r="IE10" s="644"/>
      <c r="IF10" s="644"/>
      <c r="IG10" s="644"/>
      <c r="IH10" s="644"/>
      <c r="II10" s="644"/>
      <c r="IJ10" s="644"/>
      <c r="IK10" s="644"/>
      <c r="IL10" s="644"/>
      <c r="IM10" s="644"/>
      <c r="IN10" s="644"/>
      <c r="IO10" s="644"/>
      <c r="IP10" s="644"/>
      <c r="IQ10" s="644"/>
      <c r="IR10" s="644"/>
      <c r="IS10" s="644"/>
      <c r="IT10" s="644"/>
      <c r="IU10" s="644"/>
      <c r="IV10" s="644"/>
      <c r="IW10" s="644"/>
    </row>
    <row r="11" spans="1:257" ht="16.5" thickBot="1" x14ac:dyDescent="0.25">
      <c r="A11" s="644"/>
      <c r="B11" s="664" t="s">
        <v>402</v>
      </c>
      <c r="C11" s="665">
        <v>0.18870000000000001</v>
      </c>
      <c r="D11" s="666">
        <v>0.19913674593155148</v>
      </c>
      <c r="E11" s="667">
        <v>0.16644128494209617</v>
      </c>
      <c r="F11" s="644"/>
      <c r="G11" s="644"/>
      <c r="H11" s="644"/>
      <c r="I11" s="644"/>
      <c r="J11" s="644"/>
      <c r="K11" s="644"/>
      <c r="L11" s="644"/>
      <c r="M11" s="644"/>
      <c r="N11" s="644"/>
      <c r="O11" s="644"/>
      <c r="P11" s="644"/>
      <c r="Q11" s="644"/>
      <c r="R11" s="644"/>
      <c r="S11" s="644"/>
      <c r="T11" s="644"/>
      <c r="U11" s="644"/>
      <c r="V11" s="644"/>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4"/>
      <c r="AT11" s="644"/>
      <c r="AU11" s="644"/>
      <c r="AV11" s="644"/>
      <c r="AW11" s="644"/>
      <c r="AX11" s="644"/>
      <c r="AY11" s="644"/>
      <c r="AZ11" s="644"/>
      <c r="BA11" s="644"/>
      <c r="BB11" s="644"/>
      <c r="BC11" s="644"/>
      <c r="BD11" s="644"/>
      <c r="BE11" s="644"/>
      <c r="BF11" s="644"/>
      <c r="BG11" s="644"/>
      <c r="BH11" s="644"/>
      <c r="BI11" s="644"/>
      <c r="BJ11" s="644"/>
      <c r="BK11" s="644"/>
      <c r="BL11" s="644"/>
      <c r="BM11" s="644"/>
      <c r="BN11" s="644"/>
      <c r="BO11" s="644"/>
      <c r="BP11" s="644"/>
      <c r="BQ11" s="644"/>
      <c r="BR11" s="644"/>
      <c r="BS11" s="644"/>
      <c r="BT11" s="644"/>
      <c r="BU11" s="644"/>
      <c r="BV11" s="644"/>
      <c r="BW11" s="644"/>
      <c r="BX11" s="644"/>
      <c r="BY11" s="644"/>
      <c r="BZ11" s="644"/>
      <c r="CA11" s="644"/>
      <c r="CB11" s="644"/>
      <c r="CC11" s="644"/>
      <c r="CD11" s="644"/>
      <c r="CE11" s="644"/>
      <c r="CF11" s="644"/>
      <c r="CG11" s="644"/>
      <c r="CH11" s="644"/>
      <c r="CI11" s="644"/>
      <c r="CJ11" s="644"/>
      <c r="CK11" s="644"/>
      <c r="CL11" s="644"/>
      <c r="CM11" s="644"/>
      <c r="CN11" s="644"/>
      <c r="CO11" s="644"/>
      <c r="CP11" s="644"/>
      <c r="CQ11" s="644"/>
      <c r="CR11" s="644"/>
      <c r="CS11" s="644"/>
      <c r="CT11" s="644"/>
      <c r="CU11" s="644"/>
      <c r="CV11" s="644"/>
      <c r="CW11" s="644"/>
      <c r="CX11" s="644"/>
      <c r="CY11" s="644"/>
      <c r="CZ11" s="644"/>
      <c r="DA11" s="644"/>
      <c r="DB11" s="644"/>
      <c r="DC11" s="644"/>
      <c r="DD11" s="644"/>
      <c r="DE11" s="644"/>
      <c r="DF11" s="644"/>
      <c r="DG11" s="644"/>
      <c r="DH11" s="644"/>
      <c r="DI11" s="644"/>
      <c r="DJ11" s="644"/>
      <c r="DK11" s="644"/>
      <c r="DL11" s="644"/>
      <c r="DM11" s="644"/>
      <c r="DN11" s="644"/>
      <c r="DO11" s="644"/>
      <c r="DP11" s="644"/>
      <c r="DQ11" s="644"/>
      <c r="DR11" s="644"/>
      <c r="DS11" s="644"/>
      <c r="DT11" s="644"/>
      <c r="DU11" s="644"/>
      <c r="DV11" s="644"/>
      <c r="DW11" s="644"/>
      <c r="DX11" s="644"/>
      <c r="DY11" s="644"/>
      <c r="DZ11" s="644"/>
      <c r="EA11" s="644"/>
      <c r="EB11" s="644"/>
      <c r="EC11" s="644"/>
      <c r="ED11" s="644"/>
      <c r="EE11" s="644"/>
      <c r="EF11" s="644"/>
      <c r="EG11" s="644"/>
      <c r="EH11" s="644"/>
      <c r="EI11" s="644"/>
      <c r="EJ11" s="644"/>
      <c r="EK11" s="644"/>
      <c r="EL11" s="644"/>
      <c r="EM11" s="644"/>
      <c r="EN11" s="644"/>
      <c r="EO11" s="644"/>
      <c r="EP11" s="644"/>
      <c r="EQ11" s="644"/>
      <c r="ER11" s="644"/>
      <c r="ES11" s="644"/>
      <c r="ET11" s="644"/>
      <c r="EU11" s="644"/>
      <c r="EV11" s="644"/>
      <c r="EW11" s="644"/>
      <c r="EX11" s="644"/>
      <c r="EY11" s="644"/>
      <c r="EZ11" s="644"/>
      <c r="FA11" s="644"/>
      <c r="FB11" s="644"/>
      <c r="FC11" s="644"/>
      <c r="FD11" s="644"/>
      <c r="FE11" s="644"/>
      <c r="FF11" s="644"/>
      <c r="FG11" s="644"/>
      <c r="FH11" s="644"/>
      <c r="FI11" s="644"/>
      <c r="FJ11" s="644"/>
      <c r="FK11" s="644"/>
      <c r="FL11" s="644"/>
      <c r="FM11" s="644"/>
      <c r="FN11" s="644"/>
      <c r="FO11" s="644"/>
      <c r="FP11" s="644"/>
      <c r="FQ11" s="644"/>
      <c r="FR11" s="644"/>
      <c r="FS11" s="644"/>
      <c r="FT11" s="644"/>
      <c r="FU11" s="644"/>
      <c r="FV11" s="644"/>
      <c r="FW11" s="644"/>
      <c r="FX11" s="644"/>
      <c r="FY11" s="644"/>
      <c r="FZ11" s="644"/>
      <c r="GA11" s="644"/>
      <c r="GB11" s="644"/>
      <c r="GC11" s="644"/>
      <c r="GD11" s="644"/>
      <c r="GE11" s="644"/>
      <c r="GF11" s="644"/>
      <c r="GG11" s="644"/>
      <c r="GH11" s="644"/>
      <c r="GI11" s="644"/>
      <c r="GJ11" s="644"/>
      <c r="GK11" s="644"/>
      <c r="GL11" s="644"/>
      <c r="GM11" s="644"/>
      <c r="GN11" s="644"/>
      <c r="GO11" s="644"/>
      <c r="GP11" s="644"/>
      <c r="GQ11" s="644"/>
      <c r="GR11" s="644"/>
      <c r="GS11" s="644"/>
      <c r="GT11" s="644"/>
      <c r="GU11" s="644"/>
      <c r="GV11" s="644"/>
      <c r="GW11" s="644"/>
      <c r="GX11" s="644"/>
      <c r="GY11" s="644"/>
      <c r="GZ11" s="644"/>
      <c r="HA11" s="644"/>
      <c r="HB11" s="644"/>
      <c r="HC11" s="644"/>
      <c r="HD11" s="644"/>
      <c r="HE11" s="644"/>
      <c r="HF11" s="644"/>
      <c r="HG11" s="644"/>
      <c r="HH11" s="644"/>
      <c r="HI11" s="644"/>
      <c r="HJ11" s="644"/>
      <c r="HK11" s="644"/>
      <c r="HL11" s="644"/>
      <c r="HM11" s="644"/>
      <c r="HN11" s="644"/>
      <c r="HO11" s="644"/>
      <c r="HP11" s="644"/>
      <c r="HQ11" s="644"/>
      <c r="HR11" s="644"/>
      <c r="HS11" s="644"/>
      <c r="HT11" s="644"/>
      <c r="HU11" s="644"/>
      <c r="HV11" s="644"/>
      <c r="HW11" s="644"/>
      <c r="HX11" s="644"/>
      <c r="HY11" s="644"/>
      <c r="HZ11" s="644"/>
      <c r="IA11" s="644"/>
      <c r="IB11" s="644"/>
      <c r="IC11" s="644"/>
      <c r="ID11" s="644"/>
      <c r="IE11" s="644"/>
      <c r="IF11" s="644"/>
      <c r="IG11" s="644"/>
      <c r="IH11" s="644"/>
      <c r="II11" s="644"/>
      <c r="IJ11" s="644"/>
      <c r="IK11" s="644"/>
      <c r="IL11" s="644"/>
      <c r="IM11" s="644"/>
      <c r="IN11" s="644"/>
      <c r="IO11" s="644"/>
      <c r="IP11" s="644"/>
      <c r="IQ11" s="644"/>
      <c r="IR11" s="644"/>
      <c r="IS11" s="644"/>
      <c r="IT11" s="644"/>
      <c r="IU11" s="644"/>
      <c r="IV11" s="644"/>
      <c r="IW11" s="644"/>
    </row>
    <row r="12" spans="1:257" x14ac:dyDescent="0.25">
      <c r="A12" s="644"/>
      <c r="C12" s="644"/>
      <c r="D12" s="644"/>
      <c r="E12" s="644"/>
      <c r="F12" s="644"/>
      <c r="G12" s="644"/>
      <c r="H12" s="644"/>
      <c r="I12" s="644"/>
      <c r="J12" s="644"/>
      <c r="K12" s="644"/>
      <c r="L12" s="644"/>
      <c r="M12" s="644"/>
      <c r="N12" s="644"/>
      <c r="O12" s="644"/>
      <c r="P12" s="644"/>
      <c r="Q12" s="644"/>
      <c r="R12" s="644"/>
      <c r="S12" s="644"/>
      <c r="T12" s="644"/>
      <c r="U12" s="644"/>
      <c r="V12" s="644"/>
      <c r="W12" s="644"/>
      <c r="X12" s="644"/>
      <c r="Y12" s="644"/>
      <c r="Z12" s="644"/>
      <c r="AA12" s="644"/>
      <c r="AB12" s="644"/>
      <c r="AC12" s="644"/>
      <c r="AD12" s="644"/>
      <c r="AE12" s="644"/>
      <c r="AF12" s="644"/>
      <c r="AG12" s="644"/>
      <c r="AH12" s="644"/>
      <c r="AI12" s="644"/>
      <c r="AJ12" s="644"/>
      <c r="AK12" s="644"/>
      <c r="AL12" s="644"/>
      <c r="AM12" s="644"/>
      <c r="AN12" s="644"/>
      <c r="AO12" s="644"/>
      <c r="AP12" s="644"/>
      <c r="AQ12" s="644"/>
      <c r="AR12" s="644"/>
      <c r="AS12" s="644"/>
      <c r="AT12" s="644"/>
      <c r="AU12" s="644"/>
      <c r="AV12" s="644"/>
      <c r="AW12" s="644"/>
      <c r="AX12" s="644"/>
      <c r="AY12" s="644"/>
      <c r="AZ12" s="644"/>
      <c r="BA12" s="644"/>
      <c r="BB12" s="644"/>
      <c r="BC12" s="644"/>
      <c r="BD12" s="644"/>
      <c r="BE12" s="644"/>
      <c r="BF12" s="644"/>
      <c r="BG12" s="644"/>
      <c r="BH12" s="644"/>
      <c r="BI12" s="644"/>
      <c r="BJ12" s="644"/>
      <c r="BK12" s="644"/>
      <c r="BL12" s="644"/>
      <c r="BM12" s="644"/>
      <c r="BN12" s="644"/>
      <c r="BO12" s="644"/>
      <c r="BP12" s="644"/>
      <c r="BQ12" s="644"/>
      <c r="BR12" s="644"/>
      <c r="BS12" s="644"/>
      <c r="BT12" s="644"/>
      <c r="BU12" s="644"/>
      <c r="BV12" s="644"/>
      <c r="BW12" s="644"/>
      <c r="BX12" s="644"/>
      <c r="BY12" s="644"/>
      <c r="BZ12" s="644"/>
      <c r="CA12" s="644"/>
      <c r="CB12" s="644"/>
      <c r="CC12" s="644"/>
      <c r="CD12" s="644"/>
      <c r="CE12" s="644"/>
      <c r="CF12" s="644"/>
      <c r="CG12" s="644"/>
      <c r="CH12" s="644"/>
      <c r="CI12" s="644"/>
      <c r="CJ12" s="644"/>
      <c r="CK12" s="644"/>
      <c r="CL12" s="644"/>
      <c r="CM12" s="644"/>
      <c r="CN12" s="644"/>
      <c r="CO12" s="644"/>
      <c r="CP12" s="644"/>
      <c r="CQ12" s="644"/>
      <c r="CR12" s="644"/>
      <c r="CS12" s="644"/>
      <c r="CT12" s="644"/>
      <c r="CU12" s="644"/>
      <c r="CV12" s="644"/>
      <c r="CW12" s="644"/>
      <c r="CX12" s="644"/>
      <c r="CY12" s="644"/>
      <c r="CZ12" s="644"/>
      <c r="DA12" s="644"/>
      <c r="DB12" s="644"/>
      <c r="DC12" s="644"/>
      <c r="DD12" s="644"/>
      <c r="DE12" s="644"/>
      <c r="DF12" s="644"/>
      <c r="DG12" s="644"/>
      <c r="DH12" s="644"/>
      <c r="DI12" s="644"/>
      <c r="DJ12" s="644"/>
      <c r="DK12" s="644"/>
      <c r="DL12" s="644"/>
      <c r="DM12" s="644"/>
      <c r="DN12" s="644"/>
      <c r="DO12" s="644"/>
      <c r="DP12" s="644"/>
      <c r="DQ12" s="644"/>
      <c r="DR12" s="644"/>
      <c r="DS12" s="644"/>
      <c r="DT12" s="644"/>
      <c r="DU12" s="644"/>
      <c r="DV12" s="644"/>
      <c r="DW12" s="644"/>
      <c r="DX12" s="644"/>
      <c r="DY12" s="644"/>
      <c r="DZ12" s="644"/>
      <c r="EA12" s="644"/>
      <c r="EB12" s="644"/>
      <c r="EC12" s="644"/>
      <c r="ED12" s="644"/>
      <c r="EE12" s="644"/>
      <c r="EF12" s="644"/>
      <c r="EG12" s="644"/>
      <c r="EH12" s="644"/>
      <c r="EI12" s="644"/>
      <c r="EJ12" s="644"/>
      <c r="EK12" s="644"/>
      <c r="EL12" s="644"/>
      <c r="EM12" s="644"/>
      <c r="EN12" s="644"/>
      <c r="EO12" s="644"/>
      <c r="EP12" s="644"/>
      <c r="EQ12" s="644"/>
      <c r="ER12" s="644"/>
      <c r="ES12" s="644"/>
      <c r="ET12" s="644"/>
      <c r="EU12" s="644"/>
      <c r="EV12" s="644"/>
      <c r="EW12" s="644"/>
      <c r="EX12" s="644"/>
      <c r="EY12" s="644"/>
      <c r="EZ12" s="644"/>
      <c r="FA12" s="644"/>
      <c r="FB12" s="644"/>
      <c r="FC12" s="644"/>
      <c r="FD12" s="644"/>
      <c r="FE12" s="644"/>
      <c r="FF12" s="644"/>
      <c r="FG12" s="644"/>
      <c r="FH12" s="644"/>
      <c r="FI12" s="644"/>
      <c r="FJ12" s="644"/>
      <c r="FK12" s="644"/>
      <c r="FL12" s="644"/>
      <c r="FM12" s="644"/>
      <c r="FN12" s="644"/>
      <c r="FO12" s="644"/>
      <c r="FP12" s="644"/>
      <c r="FQ12" s="644"/>
      <c r="FR12" s="644"/>
      <c r="FS12" s="644"/>
      <c r="FT12" s="644"/>
      <c r="FU12" s="644"/>
      <c r="FV12" s="644"/>
      <c r="FW12" s="644"/>
      <c r="FX12" s="644"/>
      <c r="FY12" s="644"/>
      <c r="FZ12" s="644"/>
      <c r="GA12" s="644"/>
      <c r="GB12" s="644"/>
      <c r="GC12" s="644"/>
      <c r="GD12" s="644"/>
      <c r="GE12" s="644"/>
      <c r="GF12" s="644"/>
      <c r="GG12" s="644"/>
      <c r="GH12" s="644"/>
      <c r="GI12" s="644"/>
      <c r="GJ12" s="644"/>
      <c r="GK12" s="644"/>
      <c r="GL12" s="644"/>
      <c r="GM12" s="644"/>
      <c r="GN12" s="644"/>
      <c r="GO12" s="644"/>
      <c r="GP12" s="644"/>
      <c r="GQ12" s="644"/>
      <c r="GR12" s="644"/>
      <c r="GS12" s="644"/>
      <c r="GT12" s="644"/>
      <c r="GU12" s="644"/>
      <c r="GV12" s="644"/>
      <c r="GW12" s="644"/>
      <c r="GX12" s="644"/>
      <c r="GY12" s="644"/>
      <c r="GZ12" s="644"/>
      <c r="HA12" s="644"/>
      <c r="HB12" s="644"/>
      <c r="HC12" s="644"/>
      <c r="HD12" s="644"/>
      <c r="HE12" s="644"/>
      <c r="HF12" s="644"/>
      <c r="HG12" s="644"/>
      <c r="HH12" s="644"/>
      <c r="HI12" s="644"/>
      <c r="HJ12" s="644"/>
      <c r="HK12" s="644"/>
      <c r="HL12" s="644"/>
      <c r="HM12" s="644"/>
      <c r="HN12" s="644"/>
      <c r="HO12" s="644"/>
      <c r="HP12" s="644"/>
      <c r="HQ12" s="644"/>
      <c r="HR12" s="644"/>
      <c r="HS12" s="644"/>
      <c r="HT12" s="644"/>
      <c r="HU12" s="644"/>
      <c r="HV12" s="644"/>
      <c r="HW12" s="644"/>
      <c r="HX12" s="644"/>
      <c r="HY12" s="644"/>
      <c r="HZ12" s="644"/>
      <c r="IA12" s="644"/>
      <c r="IB12" s="644"/>
      <c r="IC12" s="644"/>
      <c r="ID12" s="644"/>
      <c r="IE12" s="644"/>
      <c r="IF12" s="644"/>
      <c r="IG12" s="644"/>
      <c r="IH12" s="644"/>
      <c r="II12" s="644"/>
      <c r="IJ12" s="644"/>
      <c r="IK12" s="644"/>
      <c r="IL12" s="644"/>
      <c r="IM12" s="644"/>
      <c r="IN12" s="644"/>
      <c r="IO12" s="644"/>
      <c r="IP12" s="644"/>
      <c r="IQ12" s="644"/>
      <c r="IR12" s="644"/>
      <c r="IS12" s="644"/>
      <c r="IT12" s="644"/>
      <c r="IU12" s="644"/>
      <c r="IV12" s="644"/>
      <c r="IW12" s="644"/>
    </row>
  </sheetData>
  <mergeCells count="1">
    <mergeCell ref="B4:B5"/>
  </mergeCells>
  <hyperlinks>
    <hyperlink ref="A2" location="SOMMAIRE!A1" display="Retour sommaire"/>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W19"/>
  <sheetViews>
    <sheetView topLeftCell="A10" workbookViewId="0">
      <selection activeCell="F28" sqref="F28"/>
    </sheetView>
  </sheetViews>
  <sheetFormatPr baseColWidth="10" defaultRowHeight="15" x14ac:dyDescent="0.25"/>
  <cols>
    <col min="2" max="2" width="24.28515625" customWidth="1"/>
    <col min="3" max="3" width="34.140625" bestFit="1" customWidth="1"/>
    <col min="4" max="23" width="7.7109375" customWidth="1"/>
    <col min="24" max="24" width="8.42578125" customWidth="1"/>
  </cols>
  <sheetData>
    <row r="1" spans="1:75" ht="15.75" x14ac:dyDescent="0.25">
      <c r="A1" s="208" t="s">
        <v>362</v>
      </c>
      <c r="B1" s="583"/>
      <c r="C1" s="583"/>
      <c r="D1" s="583"/>
      <c r="E1" s="583"/>
      <c r="F1" s="583"/>
      <c r="G1" s="583"/>
      <c r="H1" s="583"/>
      <c r="I1" s="583"/>
      <c r="J1" s="583"/>
      <c r="K1" s="583"/>
      <c r="L1" s="583"/>
      <c r="M1" s="583"/>
      <c r="N1" s="583"/>
      <c r="O1" s="583"/>
      <c r="P1" s="583"/>
      <c r="Q1" s="583"/>
      <c r="R1" s="583"/>
      <c r="S1" s="583"/>
      <c r="T1" s="583"/>
      <c r="U1" s="583"/>
      <c r="V1" s="583"/>
      <c r="W1" s="583"/>
    </row>
    <row r="2" spans="1:75" x14ac:dyDescent="0.25">
      <c r="A2" s="640" t="s">
        <v>390</v>
      </c>
      <c r="B2" s="583"/>
      <c r="C2" s="583"/>
      <c r="D2" s="583"/>
      <c r="E2" s="583"/>
      <c r="F2" s="583"/>
      <c r="G2" s="583"/>
      <c r="H2" s="583"/>
      <c r="I2" s="583"/>
      <c r="J2" s="583"/>
      <c r="K2" s="2"/>
      <c r="L2" s="2"/>
      <c r="M2" s="2"/>
      <c r="N2" s="2"/>
      <c r="O2" s="2"/>
      <c r="P2" s="2"/>
      <c r="Q2" s="2"/>
      <c r="R2" s="2"/>
      <c r="S2" s="2"/>
      <c r="T2" s="2"/>
      <c r="U2" s="2"/>
      <c r="V2" s="2"/>
      <c r="W2" s="2"/>
    </row>
    <row r="3" spans="1:75" ht="15.75" thickBot="1" x14ac:dyDescent="0.3">
      <c r="A3" s="230"/>
      <c r="B3" s="583"/>
      <c r="C3" s="583"/>
      <c r="D3" s="583"/>
      <c r="E3" s="583"/>
      <c r="F3" s="583"/>
      <c r="G3" s="583"/>
      <c r="H3" s="583"/>
      <c r="I3" s="583"/>
      <c r="J3" s="583"/>
      <c r="K3" s="2"/>
      <c r="L3" s="2"/>
      <c r="M3" s="2"/>
      <c r="N3" s="2"/>
      <c r="O3" s="2"/>
      <c r="P3" s="2"/>
      <c r="Q3" s="2"/>
      <c r="R3" s="2"/>
      <c r="S3" s="2"/>
      <c r="T3" s="2"/>
      <c r="U3" s="2"/>
      <c r="V3" s="2"/>
      <c r="W3" s="2"/>
    </row>
    <row r="4" spans="1:75" ht="16.5" thickBot="1" x14ac:dyDescent="0.3">
      <c r="A4" s="2"/>
      <c r="B4" s="584"/>
      <c r="C4" s="585"/>
      <c r="D4" s="586">
        <v>2002</v>
      </c>
      <c r="E4" s="587">
        <f>D4+1</f>
        <v>2003</v>
      </c>
      <c r="F4" s="587">
        <f t="shared" ref="F4:M4" si="0">E4+1</f>
        <v>2004</v>
      </c>
      <c r="G4" s="587">
        <f t="shared" si="0"/>
        <v>2005</v>
      </c>
      <c r="H4" s="587">
        <f t="shared" si="0"/>
        <v>2006</v>
      </c>
      <c r="I4" s="587">
        <f t="shared" si="0"/>
        <v>2007</v>
      </c>
      <c r="J4" s="587">
        <f t="shared" si="0"/>
        <v>2008</v>
      </c>
      <c r="K4" s="587">
        <f t="shared" si="0"/>
        <v>2009</v>
      </c>
      <c r="L4" s="587">
        <f t="shared" si="0"/>
        <v>2010</v>
      </c>
      <c r="M4" s="587">
        <f t="shared" si="0"/>
        <v>2011</v>
      </c>
      <c r="N4" s="587">
        <f>M4+1</f>
        <v>2012</v>
      </c>
      <c r="O4" s="587">
        <v>2013</v>
      </c>
      <c r="P4" s="587">
        <v>2014</v>
      </c>
      <c r="Q4" s="587">
        <v>2015</v>
      </c>
      <c r="R4" s="587">
        <v>2016</v>
      </c>
      <c r="S4" s="588">
        <v>2017</v>
      </c>
      <c r="T4" s="588">
        <v>2018</v>
      </c>
      <c r="U4" s="588">
        <v>2019</v>
      </c>
      <c r="V4" s="588">
        <v>2020</v>
      </c>
      <c r="W4" s="588">
        <v>2021</v>
      </c>
      <c r="X4" s="589">
        <v>2022</v>
      </c>
    </row>
    <row r="5" spans="1:75" ht="15.75" thickBot="1" x14ac:dyDescent="0.3">
      <c r="A5" s="2"/>
      <c r="B5" s="894" t="s">
        <v>356</v>
      </c>
      <c r="C5" s="590" t="s">
        <v>357</v>
      </c>
      <c r="D5" s="591">
        <v>3.0083393243963588E-3</v>
      </c>
      <c r="E5" s="592">
        <v>4.5956939454800836E-3</v>
      </c>
      <c r="F5" s="592">
        <v>3.9095670342936522E-3</v>
      </c>
      <c r="G5" s="592">
        <v>1.5309333976637784E-3</v>
      </c>
      <c r="H5" s="592">
        <v>1.7210616934999472E-3</v>
      </c>
      <c r="I5" s="592">
        <v>6.4736771883145306E-4</v>
      </c>
      <c r="J5" s="592">
        <v>-5.3148491046914391E-4</v>
      </c>
      <c r="K5" s="592">
        <v>-4.7931710052126894E-3</v>
      </c>
      <c r="L5" s="592">
        <v>-7.2341462629708572E-3</v>
      </c>
      <c r="M5" s="592">
        <v>-6.6392710026847964E-3</v>
      </c>
      <c r="N5" s="592">
        <v>-6.4765653281220609E-3</v>
      </c>
      <c r="O5" s="592">
        <v>-3.7007474534598763E-3</v>
      </c>
      <c r="P5" s="592">
        <v>-3.6655654883564256E-3</v>
      </c>
      <c r="Q5" s="592">
        <v>-2.9418812793532306E-3</v>
      </c>
      <c r="R5" s="592">
        <v>-2.4413220226591802E-3</v>
      </c>
      <c r="S5" s="592">
        <v>-1.157672670255179E-3</v>
      </c>
      <c r="T5" s="592">
        <v>-9.4596633301732261E-4</v>
      </c>
      <c r="U5" s="592">
        <v>-3.0122532211516594E-4</v>
      </c>
      <c r="V5" s="593">
        <v>-6.0937411686042831E-3</v>
      </c>
      <c r="W5" s="593">
        <v>3.406790815709454E-4</v>
      </c>
      <c r="X5" s="594">
        <v>1.6840819392194355E-3</v>
      </c>
    </row>
    <row r="6" spans="1:75" x14ac:dyDescent="0.25">
      <c r="A6" s="2"/>
      <c r="B6" s="895"/>
      <c r="C6" s="595" t="s">
        <v>358</v>
      </c>
      <c r="D6" s="596">
        <v>4.3418164399944108E-4</v>
      </c>
      <c r="E6" s="597">
        <v>9.9621945221713441E-6</v>
      </c>
      <c r="F6" s="597">
        <v>-4.024388059947684E-4</v>
      </c>
      <c r="G6" s="597">
        <v>-1.5672578351318544E-3</v>
      </c>
      <c r="H6" s="597">
        <v>-1.61191080844688E-3</v>
      </c>
      <c r="I6" s="597">
        <v>-2.6529904379529157E-3</v>
      </c>
      <c r="J6" s="597">
        <v>-3.0522530817905561E-3</v>
      </c>
      <c r="K6" s="597">
        <v>-4.2591347787575068E-3</v>
      </c>
      <c r="L6" s="597">
        <v>-4.9441683998747918E-3</v>
      </c>
      <c r="M6" s="597">
        <v>-3.4259828326015252E-3</v>
      </c>
      <c r="N6" s="597">
        <v>-2.8503971129310644E-3</v>
      </c>
      <c r="O6" s="597">
        <v>-1.6981365057507491E-3</v>
      </c>
      <c r="P6" s="597">
        <v>-7.9710366403128641E-4</v>
      </c>
      <c r="Q6" s="597">
        <v>-6.9900085979072231E-4</v>
      </c>
      <c r="R6" s="597">
        <v>-1.7408200435001177E-4</v>
      </c>
      <c r="S6" s="597">
        <v>2.8043378534883226E-4</v>
      </c>
      <c r="T6" s="597">
        <v>-4.9734377213131345E-4</v>
      </c>
      <c r="U6" s="597">
        <v>-1.1438380642076573E-3</v>
      </c>
      <c r="V6" s="597">
        <v>-2.1805396214026867E-3</v>
      </c>
      <c r="W6" s="598">
        <v>-1.0193956819325289E-3</v>
      </c>
      <c r="X6" s="599">
        <v>-1.6656400296232111E-3</v>
      </c>
    </row>
    <row r="7" spans="1:75" x14ac:dyDescent="0.25">
      <c r="A7" s="2"/>
      <c r="B7" s="895"/>
      <c r="C7" s="600" t="s">
        <v>359</v>
      </c>
      <c r="D7" s="601">
        <v>2.1754672574943595E-3</v>
      </c>
      <c r="E7" s="602">
        <v>3.5406821507286013E-3</v>
      </c>
      <c r="F7" s="602">
        <v>2.9604716848814503E-3</v>
      </c>
      <c r="G7" s="602">
        <v>2.2200471041145739E-3</v>
      </c>
      <c r="H7" s="602">
        <v>2.0644353552117948E-3</v>
      </c>
      <c r="I7" s="602">
        <v>1.2943191782487048E-3</v>
      </c>
      <c r="J7" s="602">
        <v>7.9789634534355581E-4</v>
      </c>
      <c r="K7" s="602">
        <v>-4.396559589934631E-4</v>
      </c>
      <c r="L7" s="602">
        <v>-1.1608687958898302E-3</v>
      </c>
      <c r="M7" s="602">
        <v>-2.0213802850950224E-3</v>
      </c>
      <c r="N7" s="602">
        <v>-2.1964427471399205E-3</v>
      </c>
      <c r="O7" s="602">
        <v>-2.0748549199871703E-3</v>
      </c>
      <c r="P7" s="602">
        <v>-2.643223703509398E-3</v>
      </c>
      <c r="Q7" s="602">
        <v>-2.3252781035939421E-3</v>
      </c>
      <c r="R7" s="602">
        <v>-1.8565620675971147E-3</v>
      </c>
      <c r="S7" s="602">
        <v>-4.9597383930817768E-4</v>
      </c>
      <c r="T7" s="602">
        <v>-4.8281605820406896E-4</v>
      </c>
      <c r="U7" s="602">
        <v>3.4825865203446375E-4</v>
      </c>
      <c r="V7" s="602">
        <v>-2.1484936132007922E-3</v>
      </c>
      <c r="W7" s="603">
        <v>1.1325015522046903E-3</v>
      </c>
      <c r="X7" s="604">
        <v>2.2988419227787313E-3</v>
      </c>
    </row>
    <row r="8" spans="1:75" x14ac:dyDescent="0.25">
      <c r="A8" s="2"/>
      <c r="B8" s="895"/>
      <c r="C8" s="600" t="s">
        <v>360</v>
      </c>
      <c r="D8" s="601">
        <v>-1.6495861978779903E-4</v>
      </c>
      <c r="E8" s="602">
        <v>8.5243735437549141E-5</v>
      </c>
      <c r="F8" s="602">
        <v>3.5510975962211103E-6</v>
      </c>
      <c r="G8" s="602">
        <v>1.3406500194175497E-4</v>
      </c>
      <c r="H8" s="602">
        <v>8.6914826939786343E-6</v>
      </c>
      <c r="I8" s="602">
        <v>1.0095216045089171E-4</v>
      </c>
      <c r="J8" s="602">
        <v>1.5453731696087064E-5</v>
      </c>
      <c r="K8" s="602">
        <v>-1.1680163416529414E-4</v>
      </c>
      <c r="L8" s="602">
        <v>-3.7465227385002567E-4</v>
      </c>
      <c r="M8" s="602">
        <v>-3.1027692897165672E-4</v>
      </c>
      <c r="N8" s="602">
        <v>-1.3198938243288934E-4</v>
      </c>
      <c r="O8" s="602">
        <v>-1.7444788260972437E-4</v>
      </c>
      <c r="P8" s="602">
        <v>7.5470655676334225E-5</v>
      </c>
      <c r="Q8" s="602">
        <v>9.296302653902049E-6</v>
      </c>
      <c r="R8" s="602">
        <v>-2.5454827378900368E-6</v>
      </c>
      <c r="S8" s="602">
        <v>8.5869176116471857E-5</v>
      </c>
      <c r="T8" s="602">
        <v>-3.6530666459096096E-4</v>
      </c>
      <c r="U8" s="602">
        <v>-4.2075129429931313E-4</v>
      </c>
      <c r="V8" s="602">
        <v>-7.6022728291006846E-4</v>
      </c>
      <c r="W8" s="603">
        <v>-6.1226595081694034E-4</v>
      </c>
      <c r="X8" s="604">
        <v>-8.1837411746957386E-4</v>
      </c>
    </row>
    <row r="9" spans="1:75" ht="15.75" thickBot="1" x14ac:dyDescent="0.3">
      <c r="A9" s="2"/>
      <c r="B9" s="896"/>
      <c r="C9" s="605" t="s">
        <v>361</v>
      </c>
      <c r="D9" s="606">
        <v>2.4683667026487058E-4</v>
      </c>
      <c r="E9" s="607">
        <v>2.3849916093178914E-4</v>
      </c>
      <c r="F9" s="607">
        <v>8.0380480239363448E-4</v>
      </c>
      <c r="G9" s="607">
        <v>7.5164261505573232E-4</v>
      </c>
      <c r="H9" s="607">
        <v>9.6524990543521753E-4</v>
      </c>
      <c r="I9" s="607">
        <v>7.6285376738987134E-4</v>
      </c>
      <c r="J9" s="607">
        <v>2.9722126757445984E-4</v>
      </c>
      <c r="K9" s="607">
        <v>6.7890562478116858E-4</v>
      </c>
      <c r="L9" s="607">
        <v>1.5024355343511815E-4</v>
      </c>
      <c r="M9" s="607">
        <v>-8.5798375160140035E-5</v>
      </c>
      <c r="N9" s="607">
        <v>-3.5022780810824855E-4</v>
      </c>
      <c r="O9" s="607">
        <v>5.7419306983077308E-4</v>
      </c>
      <c r="P9" s="607">
        <v>-1.9296523454424139E-4</v>
      </c>
      <c r="Q9" s="607">
        <v>1.3766235667057216E-4</v>
      </c>
      <c r="R9" s="607">
        <v>-1.1428251795218697E-4</v>
      </c>
      <c r="S9" s="607">
        <v>-8.3706504084898295E-4</v>
      </c>
      <c r="T9" s="607">
        <v>2.4116444746046282E-4</v>
      </c>
      <c r="U9" s="607">
        <v>6.2228526488584317E-4</v>
      </c>
      <c r="V9" s="607">
        <v>-9.8506840796916905E-4</v>
      </c>
      <c r="W9" s="608">
        <v>4.0730354871352918E-4</v>
      </c>
      <c r="X9" s="609">
        <v>2.1850377429433849E-4</v>
      </c>
    </row>
    <row r="10" spans="1:75" s="2" customFormat="1" x14ac:dyDescent="0.25">
      <c r="B10" s="68"/>
      <c r="C10" s="24"/>
      <c r="D10" s="610"/>
      <c r="E10" s="610"/>
      <c r="F10" s="610"/>
      <c r="G10" s="610"/>
      <c r="H10" s="610"/>
      <c r="I10" s="610"/>
      <c r="J10" s="610"/>
      <c r="K10" s="610"/>
      <c r="L10" s="610"/>
      <c r="M10" s="611"/>
      <c r="N10" s="611"/>
      <c r="O10" s="611"/>
      <c r="P10" s="611"/>
      <c r="Q10" s="611"/>
      <c r="R10" s="611"/>
      <c r="S10" s="611"/>
      <c r="T10" s="611"/>
      <c r="U10" s="611"/>
      <c r="V10" s="611"/>
      <c r="W10" s="611"/>
      <c r="X10" s="611"/>
      <c r="Y10" s="611"/>
      <c r="Z10" s="611"/>
      <c r="AA10" s="611"/>
      <c r="AB10" s="611"/>
      <c r="AC10" s="611"/>
      <c r="AD10" s="611"/>
      <c r="AE10" s="611"/>
      <c r="AF10" s="611"/>
      <c r="AG10" s="611"/>
      <c r="AH10" s="611"/>
      <c r="AI10" s="611"/>
      <c r="AJ10" s="611"/>
      <c r="AK10" s="611"/>
      <c r="AL10" s="611"/>
      <c r="AM10" s="611"/>
      <c r="AN10" s="611"/>
      <c r="AO10" s="611"/>
      <c r="AP10" s="611"/>
      <c r="AQ10" s="611"/>
      <c r="AR10" s="611"/>
      <c r="AS10" s="611"/>
      <c r="AT10" s="611"/>
      <c r="AU10" s="611"/>
      <c r="AV10" s="611"/>
      <c r="AW10" s="611"/>
      <c r="AX10" s="611"/>
      <c r="AY10" s="611"/>
      <c r="AZ10" s="611"/>
      <c r="BA10" s="611"/>
      <c r="BB10" s="611"/>
      <c r="BC10" s="611"/>
      <c r="BD10" s="611"/>
      <c r="BE10" s="611"/>
      <c r="BF10" s="611"/>
      <c r="BG10" s="611"/>
      <c r="BH10" s="611"/>
      <c r="BI10" s="611"/>
      <c r="BJ10" s="611"/>
      <c r="BK10" s="611"/>
      <c r="BL10" s="611"/>
      <c r="BM10" s="611"/>
      <c r="BN10" s="611"/>
      <c r="BO10" s="611"/>
      <c r="BP10" s="611"/>
      <c r="BQ10" s="611"/>
      <c r="BR10" s="611"/>
      <c r="BS10" s="611"/>
      <c r="BT10" s="611"/>
      <c r="BU10" s="611"/>
      <c r="BV10" s="611"/>
      <c r="BW10" s="611"/>
    </row>
    <row r="11" spans="1:75" s="2" customFormat="1" x14ac:dyDescent="0.25">
      <c r="B11" s="68"/>
      <c r="C11" s="24"/>
      <c r="D11" s="612"/>
      <c r="E11" s="610"/>
      <c r="F11" s="610"/>
      <c r="G11" s="610"/>
      <c r="H11" s="610"/>
      <c r="I11" s="610"/>
      <c r="J11" s="610"/>
      <c r="K11" s="610"/>
      <c r="L11" s="610"/>
      <c r="M11" s="611"/>
      <c r="N11" s="611"/>
      <c r="O11" s="611"/>
      <c r="P11" s="611"/>
      <c r="Q11" s="611"/>
      <c r="R11" s="611"/>
      <c r="S11" s="611"/>
      <c r="T11" s="611"/>
      <c r="U11" s="611"/>
      <c r="V11" s="611"/>
      <c r="W11" s="611"/>
      <c r="X11" s="611"/>
      <c r="Y11" s="611"/>
      <c r="Z11" s="611"/>
      <c r="AA11" s="611"/>
      <c r="AB11" s="611"/>
      <c r="AC11" s="611"/>
      <c r="AD11" s="611"/>
      <c r="AE11" s="611"/>
      <c r="AF11" s="611"/>
      <c r="AG11" s="611"/>
      <c r="AH11" s="611"/>
      <c r="AI11" s="611"/>
      <c r="AJ11" s="611"/>
      <c r="AK11" s="611"/>
      <c r="AL11" s="611"/>
      <c r="AM11" s="611"/>
      <c r="AN11" s="611"/>
      <c r="AO11" s="611"/>
      <c r="AP11" s="611"/>
      <c r="AQ11" s="611"/>
      <c r="AR11" s="611"/>
      <c r="AS11" s="611"/>
      <c r="AT11" s="611"/>
      <c r="AU11" s="611"/>
      <c r="AV11" s="611"/>
      <c r="AW11" s="611"/>
      <c r="AX11" s="611"/>
      <c r="AY11" s="611"/>
      <c r="AZ11" s="611"/>
      <c r="BA11" s="611"/>
      <c r="BB11" s="611"/>
      <c r="BC11" s="611"/>
      <c r="BD11" s="611"/>
      <c r="BE11" s="611"/>
      <c r="BF11" s="611"/>
      <c r="BG11" s="611"/>
      <c r="BH11" s="611"/>
      <c r="BI11" s="611"/>
      <c r="BJ11" s="611"/>
      <c r="BK11" s="611"/>
      <c r="BL11" s="611"/>
      <c r="BM11" s="611"/>
      <c r="BN11" s="611"/>
      <c r="BO11" s="611"/>
      <c r="BP11" s="611"/>
      <c r="BQ11" s="611"/>
      <c r="BR11" s="611"/>
      <c r="BS11" s="611"/>
      <c r="BT11" s="611"/>
      <c r="BU11" s="611"/>
      <c r="BV11" s="611"/>
      <c r="BW11" s="611">
        <f>BW4</f>
        <v>0</v>
      </c>
    </row>
    <row r="12" spans="1:75" s="2" customFormat="1" x14ac:dyDescent="0.25">
      <c r="B12" s="68"/>
      <c r="C12" s="24"/>
      <c r="D12" s="610"/>
      <c r="E12" s="610"/>
      <c r="F12" s="610"/>
      <c r="G12" s="610"/>
      <c r="H12" s="610"/>
      <c r="I12" s="610"/>
      <c r="J12" s="610"/>
      <c r="K12" s="610"/>
      <c r="L12" s="610"/>
      <c r="M12" s="611"/>
      <c r="N12" s="611"/>
      <c r="O12" s="611"/>
      <c r="P12" s="611"/>
      <c r="Q12" s="611"/>
      <c r="R12" s="611"/>
      <c r="S12" s="611"/>
      <c r="T12" s="611"/>
      <c r="U12" s="611"/>
      <c r="V12" s="611"/>
      <c r="W12" s="611"/>
      <c r="X12" s="611"/>
      <c r="Y12" s="611"/>
      <c r="Z12" s="611"/>
      <c r="AA12" s="611"/>
      <c r="AB12" s="611"/>
      <c r="AC12" s="611"/>
      <c r="AD12" s="611"/>
      <c r="AE12" s="611"/>
      <c r="AF12" s="611"/>
      <c r="AG12" s="611"/>
      <c r="AH12" s="611"/>
      <c r="AI12" s="611"/>
      <c r="AJ12" s="611"/>
      <c r="AK12" s="611"/>
      <c r="AL12" s="611"/>
      <c r="AM12" s="611"/>
      <c r="AN12" s="611"/>
      <c r="AO12" s="611"/>
      <c r="AP12" s="611"/>
      <c r="AQ12" s="611"/>
      <c r="AR12" s="611"/>
      <c r="AS12" s="611"/>
      <c r="AT12" s="611"/>
      <c r="AU12" s="611"/>
      <c r="AV12" s="611"/>
      <c r="AW12" s="611"/>
      <c r="AX12" s="611"/>
      <c r="AY12" s="611"/>
      <c r="AZ12" s="611"/>
      <c r="BA12" s="611"/>
      <c r="BB12" s="611"/>
      <c r="BC12" s="611"/>
      <c r="BD12" s="611"/>
      <c r="BE12" s="611"/>
      <c r="BF12" s="611"/>
      <c r="BG12" s="611"/>
      <c r="BH12" s="611"/>
      <c r="BI12" s="611"/>
      <c r="BJ12" s="611"/>
      <c r="BK12" s="611"/>
      <c r="BL12" s="611"/>
      <c r="BM12" s="611"/>
      <c r="BN12" s="611"/>
      <c r="BO12" s="611"/>
      <c r="BP12" s="611"/>
      <c r="BQ12" s="611"/>
      <c r="BR12" s="611"/>
      <c r="BS12" s="611"/>
      <c r="BT12" s="611"/>
      <c r="BU12" s="611"/>
      <c r="BV12" s="611"/>
      <c r="BW12" s="611"/>
    </row>
    <row r="13" spans="1:75" s="2" customFormat="1" x14ac:dyDescent="0.25">
      <c r="B13" s="68"/>
      <c r="C13" s="24"/>
      <c r="D13" s="610"/>
      <c r="E13" s="610"/>
      <c r="F13" s="610"/>
      <c r="G13" s="610"/>
      <c r="H13" s="610"/>
      <c r="I13" s="610"/>
      <c r="J13" s="610"/>
      <c r="K13" s="610"/>
      <c r="L13" s="610"/>
      <c r="M13" s="611"/>
      <c r="N13" s="611"/>
      <c r="O13" s="611"/>
      <c r="P13" s="611"/>
      <c r="Q13" s="611"/>
      <c r="R13" s="611"/>
      <c r="S13" s="611"/>
      <c r="T13" s="611"/>
      <c r="U13" s="611"/>
      <c r="V13" s="611"/>
      <c r="W13" s="611"/>
      <c r="X13" s="611"/>
      <c r="Y13" s="611"/>
      <c r="Z13" s="611"/>
      <c r="AA13" s="611"/>
      <c r="AB13" s="611"/>
      <c r="AC13" s="611"/>
      <c r="AD13" s="611"/>
      <c r="AE13" s="611"/>
      <c r="AF13" s="611"/>
      <c r="AG13" s="611"/>
      <c r="AH13" s="611"/>
      <c r="AI13" s="611"/>
      <c r="AJ13" s="611"/>
      <c r="AK13" s="611"/>
      <c r="AL13" s="611"/>
      <c r="AM13" s="611"/>
      <c r="AN13" s="611"/>
      <c r="AO13" s="611"/>
      <c r="AP13" s="611"/>
      <c r="AQ13" s="611"/>
      <c r="AR13" s="611"/>
      <c r="AS13" s="611"/>
      <c r="AT13" s="611"/>
      <c r="AU13" s="611"/>
      <c r="AV13" s="611"/>
      <c r="AW13" s="611"/>
      <c r="AX13" s="611"/>
      <c r="AY13" s="611"/>
      <c r="AZ13" s="611"/>
      <c r="BA13" s="611"/>
      <c r="BB13" s="611"/>
      <c r="BC13" s="611"/>
      <c r="BD13" s="611"/>
      <c r="BE13" s="611"/>
      <c r="BF13" s="611"/>
      <c r="BG13" s="611"/>
      <c r="BH13" s="611"/>
      <c r="BI13" s="611"/>
      <c r="BJ13" s="611"/>
      <c r="BK13" s="611"/>
      <c r="BL13" s="611"/>
      <c r="BM13" s="611"/>
      <c r="BN13" s="611"/>
      <c r="BO13" s="611"/>
      <c r="BP13" s="611"/>
      <c r="BQ13" s="611"/>
      <c r="BR13" s="611"/>
      <c r="BS13" s="611"/>
      <c r="BT13" s="611"/>
      <c r="BU13" s="611"/>
      <c r="BV13" s="611"/>
      <c r="BW13" s="611"/>
    </row>
    <row r="14" spans="1:75" s="2" customFormat="1" x14ac:dyDescent="0.25">
      <c r="B14" s="68"/>
      <c r="C14" s="24"/>
      <c r="D14" s="610"/>
      <c r="E14" s="610"/>
      <c r="F14" s="610"/>
      <c r="G14" s="610"/>
      <c r="H14" s="610"/>
      <c r="I14" s="610"/>
      <c r="J14" s="610"/>
      <c r="K14" s="610"/>
      <c r="L14" s="610"/>
      <c r="M14" s="611"/>
      <c r="N14" s="611"/>
      <c r="O14" s="611"/>
      <c r="P14" s="611"/>
      <c r="Q14" s="611"/>
      <c r="R14" s="611"/>
      <c r="S14" s="611"/>
      <c r="T14" s="611"/>
      <c r="U14" s="611"/>
      <c r="V14" s="611"/>
      <c r="W14" s="611"/>
      <c r="X14" s="611"/>
      <c r="Y14" s="611"/>
      <c r="Z14" s="611"/>
      <c r="AA14" s="611"/>
      <c r="AB14" s="611"/>
      <c r="AC14" s="611"/>
      <c r="AD14" s="611"/>
      <c r="AE14" s="611"/>
      <c r="AF14" s="611"/>
      <c r="AG14" s="611"/>
      <c r="AH14" s="611"/>
      <c r="AI14" s="611"/>
      <c r="AJ14" s="611"/>
      <c r="AK14" s="611"/>
      <c r="AL14" s="611"/>
      <c r="AM14" s="611"/>
      <c r="AN14" s="611"/>
      <c r="AO14" s="611"/>
      <c r="AP14" s="611"/>
      <c r="AQ14" s="611"/>
      <c r="AR14" s="611"/>
      <c r="AS14" s="611"/>
      <c r="AT14" s="611"/>
      <c r="AU14" s="611"/>
      <c r="AV14" s="611"/>
      <c r="AW14" s="611"/>
      <c r="AX14" s="611"/>
      <c r="AY14" s="611"/>
      <c r="AZ14" s="611"/>
      <c r="BA14" s="611"/>
      <c r="BB14" s="611"/>
      <c r="BC14" s="611"/>
      <c r="BD14" s="611"/>
      <c r="BE14" s="611"/>
      <c r="BF14" s="611"/>
      <c r="BG14" s="611"/>
      <c r="BH14" s="611"/>
      <c r="BI14" s="611"/>
      <c r="BJ14" s="611"/>
      <c r="BK14" s="611"/>
      <c r="BL14" s="611"/>
      <c r="BM14" s="611"/>
      <c r="BN14" s="611"/>
      <c r="BO14" s="611"/>
      <c r="BP14" s="611"/>
      <c r="BQ14" s="611"/>
      <c r="BR14" s="611"/>
      <c r="BS14" s="611"/>
      <c r="BT14" s="611"/>
      <c r="BU14" s="611"/>
      <c r="BV14" s="611"/>
      <c r="BW14" s="611">
        <f>BW6</f>
        <v>0</v>
      </c>
    </row>
    <row r="15" spans="1:75" x14ac:dyDescent="0.25">
      <c r="C15" s="24"/>
      <c r="D15" s="613"/>
      <c r="E15" s="613"/>
      <c r="F15" s="610">
        <f>F7</f>
        <v>2.9604716848814503E-3</v>
      </c>
      <c r="G15" s="610"/>
      <c r="H15" s="610"/>
      <c r="I15" s="610"/>
      <c r="J15" s="610"/>
      <c r="K15" s="610"/>
      <c r="L15" s="610"/>
      <c r="M15" s="611"/>
      <c r="N15" s="611"/>
      <c r="O15" s="611"/>
      <c r="P15" s="611"/>
      <c r="Q15" s="611"/>
      <c r="R15" s="611"/>
      <c r="S15" s="611"/>
      <c r="T15" s="611"/>
      <c r="U15" s="611"/>
      <c r="V15" s="611"/>
      <c r="W15" s="611"/>
      <c r="X15" s="611"/>
      <c r="Y15" s="611"/>
      <c r="Z15" s="611"/>
      <c r="AA15" s="611"/>
      <c r="AB15" s="611"/>
      <c r="AC15" s="611"/>
      <c r="AD15" s="611"/>
      <c r="AE15" s="611"/>
      <c r="AF15" s="611"/>
      <c r="AG15" s="611"/>
      <c r="AH15" s="611"/>
      <c r="AI15" s="611"/>
      <c r="AJ15" s="611"/>
      <c r="AK15" s="611"/>
      <c r="AL15" s="611"/>
      <c r="AM15" s="611"/>
      <c r="AN15" s="611"/>
      <c r="AO15" s="611"/>
      <c r="AP15" s="611"/>
      <c r="AQ15" s="611"/>
      <c r="AR15" s="611"/>
      <c r="AS15" s="611"/>
      <c r="AT15" s="611"/>
      <c r="AU15" s="611"/>
      <c r="AV15" s="611"/>
      <c r="AW15" s="611"/>
      <c r="AX15" s="611"/>
      <c r="AY15" s="611"/>
      <c r="AZ15" s="611"/>
      <c r="BA15" s="611"/>
      <c r="BB15" s="611"/>
      <c r="BC15" s="611"/>
      <c r="BD15" s="611"/>
      <c r="BE15" s="611"/>
      <c r="BF15" s="611"/>
      <c r="BG15" s="611"/>
      <c r="BH15" s="611"/>
      <c r="BI15" s="611"/>
      <c r="BJ15" s="611"/>
      <c r="BK15" s="611"/>
      <c r="BL15" s="611"/>
      <c r="BM15" s="611"/>
      <c r="BN15" s="611"/>
      <c r="BO15" s="611"/>
      <c r="BP15" s="611"/>
      <c r="BQ15" s="611"/>
      <c r="BR15" s="611"/>
      <c r="BS15" s="611"/>
      <c r="BT15" s="611"/>
      <c r="BU15" s="611"/>
      <c r="BV15" s="611"/>
      <c r="BW15" s="611"/>
    </row>
    <row r="16" spans="1:75" x14ac:dyDescent="0.25">
      <c r="C16" s="24"/>
      <c r="D16" s="613"/>
      <c r="E16" s="613"/>
      <c r="F16" s="610"/>
      <c r="G16" s="610"/>
      <c r="H16" s="610"/>
      <c r="I16" s="610"/>
      <c r="J16" s="610"/>
      <c r="K16" s="610"/>
      <c r="L16" s="610"/>
      <c r="M16" s="611"/>
      <c r="N16" s="611"/>
      <c r="O16" s="611"/>
      <c r="P16" s="611"/>
      <c r="Q16" s="611"/>
      <c r="R16" s="611"/>
      <c r="S16" s="611"/>
      <c r="T16" s="611"/>
      <c r="U16" s="611"/>
      <c r="V16" s="611"/>
      <c r="W16" s="611"/>
      <c r="X16" s="611"/>
      <c r="Y16" s="611"/>
      <c r="Z16" s="611"/>
      <c r="AA16" s="611"/>
      <c r="AB16" s="611"/>
      <c r="AC16" s="611"/>
      <c r="AD16" s="611"/>
      <c r="AE16" s="611"/>
      <c r="AF16" s="611"/>
      <c r="AG16" s="611"/>
      <c r="AH16" s="611"/>
      <c r="AI16" s="611"/>
      <c r="AJ16" s="611"/>
      <c r="AK16" s="611"/>
      <c r="AL16" s="611"/>
      <c r="AM16" s="611"/>
      <c r="AN16" s="611"/>
      <c r="AO16" s="611"/>
      <c r="AP16" s="611"/>
      <c r="AQ16" s="611"/>
      <c r="AR16" s="611"/>
      <c r="AS16" s="611"/>
      <c r="AT16" s="611"/>
      <c r="AU16" s="611"/>
      <c r="AV16" s="611"/>
      <c r="AW16" s="611"/>
      <c r="AX16" s="611"/>
      <c r="AY16" s="611"/>
      <c r="AZ16" s="611"/>
      <c r="BA16" s="611"/>
      <c r="BB16" s="611"/>
      <c r="BC16" s="611"/>
      <c r="BD16" s="611"/>
      <c r="BE16" s="611"/>
      <c r="BF16" s="611"/>
      <c r="BG16" s="611"/>
      <c r="BH16" s="611"/>
      <c r="BI16" s="611"/>
      <c r="BJ16" s="611"/>
      <c r="BK16" s="611"/>
      <c r="BL16" s="611"/>
      <c r="BM16" s="611"/>
      <c r="BN16" s="611"/>
      <c r="BO16" s="611"/>
      <c r="BP16" s="611"/>
      <c r="BQ16" s="611"/>
      <c r="BR16" s="611"/>
      <c r="BS16" s="611"/>
      <c r="BT16" s="611"/>
      <c r="BU16" s="611"/>
      <c r="BV16" s="611"/>
      <c r="BW16" s="611">
        <f>BW8</f>
        <v>0</v>
      </c>
    </row>
    <row r="17" spans="3:75" x14ac:dyDescent="0.25">
      <c r="C17" s="24"/>
      <c r="D17" s="613"/>
      <c r="E17" s="613"/>
      <c r="F17" s="610"/>
      <c r="G17" s="610"/>
      <c r="H17" s="610"/>
      <c r="I17" s="610"/>
      <c r="J17" s="610"/>
      <c r="K17" s="610"/>
      <c r="L17" s="610"/>
      <c r="M17" s="611"/>
      <c r="N17" s="611"/>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c r="AL17" s="611"/>
      <c r="AM17" s="611"/>
      <c r="AN17" s="611"/>
      <c r="AO17" s="611"/>
      <c r="AP17" s="611"/>
      <c r="AQ17" s="611"/>
      <c r="AR17" s="611"/>
      <c r="AS17" s="611"/>
      <c r="AT17" s="611"/>
      <c r="AU17" s="611"/>
      <c r="AV17" s="611"/>
      <c r="AW17" s="611"/>
      <c r="AX17" s="611"/>
      <c r="AY17" s="611"/>
      <c r="AZ17" s="611"/>
      <c r="BA17" s="611"/>
      <c r="BB17" s="611"/>
      <c r="BC17" s="611"/>
      <c r="BD17" s="611"/>
      <c r="BE17" s="611"/>
      <c r="BF17" s="611"/>
      <c r="BG17" s="611"/>
      <c r="BH17" s="611"/>
      <c r="BI17" s="611"/>
      <c r="BJ17" s="611"/>
      <c r="BK17" s="611"/>
      <c r="BL17" s="611"/>
      <c r="BM17" s="611"/>
      <c r="BN17" s="611"/>
      <c r="BO17" s="611"/>
      <c r="BP17" s="611"/>
      <c r="BQ17" s="611"/>
      <c r="BR17" s="611"/>
      <c r="BS17" s="611"/>
      <c r="BT17" s="611"/>
      <c r="BU17" s="611"/>
      <c r="BV17" s="611"/>
      <c r="BW17" s="611"/>
    </row>
    <row r="18" spans="3:75" x14ac:dyDescent="0.25">
      <c r="C18" s="24"/>
      <c r="D18" s="613"/>
      <c r="E18" s="613"/>
      <c r="F18" s="610"/>
      <c r="G18" s="610"/>
      <c r="H18" s="610"/>
      <c r="I18" s="610"/>
      <c r="J18" s="610"/>
      <c r="K18" s="610"/>
      <c r="L18" s="610"/>
      <c r="M18" s="611"/>
      <c r="N18" s="611"/>
      <c r="O18" s="611"/>
      <c r="P18" s="611"/>
      <c r="Q18" s="611"/>
      <c r="R18" s="611"/>
      <c r="S18" s="611"/>
      <c r="T18" s="611"/>
      <c r="U18" s="611"/>
      <c r="V18" s="611"/>
      <c r="W18" s="611"/>
      <c r="X18" s="611"/>
      <c r="Y18" s="611"/>
      <c r="Z18" s="611"/>
      <c r="AA18" s="611"/>
      <c r="AB18" s="611"/>
      <c r="AC18" s="611"/>
      <c r="AD18" s="611"/>
      <c r="AE18" s="611"/>
      <c r="AF18" s="611"/>
      <c r="AG18" s="611"/>
      <c r="AH18" s="611"/>
      <c r="AI18" s="611"/>
      <c r="AJ18" s="611"/>
      <c r="AK18" s="611"/>
      <c r="AL18" s="611"/>
      <c r="AM18" s="611"/>
      <c r="AN18" s="611"/>
      <c r="AO18" s="611"/>
      <c r="AP18" s="611"/>
      <c r="AQ18" s="611"/>
      <c r="AR18" s="611"/>
      <c r="AS18" s="611"/>
      <c r="AT18" s="611"/>
      <c r="AU18" s="611"/>
      <c r="AV18" s="611"/>
      <c r="AW18" s="611"/>
      <c r="AX18" s="611"/>
      <c r="AY18" s="611"/>
      <c r="AZ18" s="611"/>
      <c r="BA18" s="611"/>
      <c r="BB18" s="611"/>
      <c r="BC18" s="611"/>
      <c r="BD18" s="611"/>
      <c r="BE18" s="611"/>
      <c r="BF18" s="611"/>
      <c r="BG18" s="611"/>
      <c r="BH18" s="611"/>
      <c r="BI18" s="611"/>
      <c r="BJ18" s="611"/>
      <c r="BK18" s="611"/>
      <c r="BL18" s="611"/>
      <c r="BM18" s="611"/>
      <c r="BN18" s="611"/>
      <c r="BO18" s="611"/>
      <c r="BP18" s="611"/>
      <c r="BQ18" s="611"/>
      <c r="BR18" s="611"/>
      <c r="BS18" s="611"/>
      <c r="BT18" s="611"/>
      <c r="BU18" s="611"/>
      <c r="BV18" s="611"/>
      <c r="BW18" s="611"/>
    </row>
    <row r="19" spans="3:75" x14ac:dyDescent="0.25">
      <c r="C19" s="24"/>
      <c r="D19" s="613"/>
      <c r="E19" s="613"/>
      <c r="F19" s="610"/>
      <c r="G19" s="610"/>
      <c r="H19" s="610"/>
      <c r="I19" s="610"/>
      <c r="J19" s="610"/>
      <c r="K19" s="610"/>
      <c r="L19" s="610"/>
      <c r="M19" s="611"/>
      <c r="N19" s="611"/>
      <c r="O19" s="611"/>
      <c r="P19" s="611"/>
      <c r="Q19" s="611"/>
      <c r="R19" s="611"/>
      <c r="S19" s="611"/>
      <c r="T19" s="611"/>
      <c r="U19" s="611"/>
      <c r="V19" s="611"/>
      <c r="W19" s="611"/>
      <c r="X19" s="611"/>
      <c r="Y19" s="611"/>
      <c r="Z19" s="611"/>
      <c r="AA19" s="611"/>
      <c r="AB19" s="611"/>
      <c r="AC19" s="611"/>
      <c r="AD19" s="611"/>
      <c r="AE19" s="611"/>
      <c r="AF19" s="611"/>
      <c r="AG19" s="611"/>
      <c r="AH19" s="611"/>
      <c r="AI19" s="611"/>
      <c r="AJ19" s="611"/>
      <c r="AK19" s="611"/>
      <c r="AL19" s="611"/>
      <c r="AM19" s="611"/>
      <c r="AN19" s="611"/>
      <c r="AO19" s="611"/>
      <c r="AP19" s="611"/>
      <c r="AQ19" s="611"/>
      <c r="AR19" s="611"/>
      <c r="AS19" s="611"/>
      <c r="AT19" s="611"/>
      <c r="AU19" s="611"/>
      <c r="AV19" s="611"/>
      <c r="AW19" s="611"/>
      <c r="AX19" s="611"/>
      <c r="AY19" s="611"/>
      <c r="AZ19" s="611"/>
      <c r="BA19" s="611"/>
      <c r="BB19" s="611"/>
      <c r="BC19" s="611"/>
      <c r="BD19" s="611"/>
      <c r="BE19" s="611"/>
      <c r="BF19" s="611"/>
      <c r="BG19" s="611"/>
      <c r="BH19" s="611"/>
      <c r="BI19" s="611"/>
      <c r="BJ19" s="611"/>
      <c r="BK19" s="611"/>
      <c r="BL19" s="611"/>
      <c r="BM19" s="611"/>
      <c r="BN19" s="611"/>
      <c r="BO19" s="611"/>
      <c r="BP19" s="611"/>
      <c r="BQ19" s="611"/>
      <c r="BR19" s="611"/>
      <c r="BS19" s="611"/>
      <c r="BT19" s="611"/>
      <c r="BU19" s="611"/>
      <c r="BV19" s="611"/>
      <c r="BW19" s="611" t="e">
        <f>#REF!</f>
        <v>#REF!</v>
      </c>
    </row>
  </sheetData>
  <mergeCells count="1">
    <mergeCell ref="B5:B9"/>
  </mergeCells>
  <hyperlinks>
    <hyperlink ref="A2" location="SOMMAIRE!A1" display="Retour sommaire"/>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C35"/>
  <sheetViews>
    <sheetView workbookViewId="0">
      <selection activeCell="F28" sqref="F28"/>
    </sheetView>
  </sheetViews>
  <sheetFormatPr baseColWidth="10" defaultColWidth="10.85546875" defaultRowHeight="15" x14ac:dyDescent="0.25"/>
  <cols>
    <col min="1" max="1" width="10.85546875" style="2"/>
    <col min="2" max="2" width="17.42578125" style="2" customWidth="1"/>
    <col min="3" max="55" width="6.85546875" style="2" customWidth="1"/>
    <col min="56" max="16384" width="10.85546875" style="2"/>
  </cols>
  <sheetData>
    <row r="1" spans="1:55" ht="15.75" x14ac:dyDescent="0.25">
      <c r="A1" s="1" t="s">
        <v>185</v>
      </c>
      <c r="C1" s="3"/>
      <c r="D1" s="3"/>
      <c r="E1" s="3"/>
      <c r="F1" s="3"/>
      <c r="G1" s="3"/>
      <c r="H1" s="3"/>
      <c r="I1" s="3"/>
      <c r="J1" s="3"/>
      <c r="K1" s="3"/>
      <c r="L1" s="3"/>
      <c r="M1" s="3"/>
      <c r="N1" s="3"/>
    </row>
    <row r="2" spans="1:55" x14ac:dyDescent="0.25">
      <c r="A2" s="640" t="s">
        <v>390</v>
      </c>
      <c r="C2" s="3"/>
      <c r="D2" s="3"/>
      <c r="E2" s="3"/>
      <c r="F2" s="3"/>
      <c r="G2" s="3"/>
      <c r="H2" s="3"/>
      <c r="I2" s="3"/>
      <c r="J2" s="3"/>
      <c r="K2" s="3"/>
      <c r="L2" s="3"/>
      <c r="M2" s="3"/>
      <c r="N2" s="3"/>
    </row>
    <row r="3" spans="1:55" customFormat="1" ht="15.75" thickBot="1" x14ac:dyDescent="0.3">
      <c r="B3" s="4"/>
      <c r="C3" s="5"/>
      <c r="D3" s="5"/>
      <c r="E3" s="5"/>
      <c r="F3" s="5"/>
      <c r="G3" s="5"/>
      <c r="H3" s="5"/>
      <c r="I3" s="5"/>
      <c r="J3" s="5"/>
      <c r="K3" s="5"/>
      <c r="L3" s="5"/>
      <c r="M3" s="5"/>
      <c r="N3" s="5"/>
    </row>
    <row r="4" spans="1:55" s="6" customFormat="1" ht="15.75" thickBot="1" x14ac:dyDescent="0.3">
      <c r="B4" s="183" t="s">
        <v>4</v>
      </c>
      <c r="C4" s="8">
        <v>2022</v>
      </c>
      <c r="D4" s="8">
        <v>2023</v>
      </c>
      <c r="E4" s="8">
        <v>2024</v>
      </c>
      <c r="F4" s="8">
        <v>2025</v>
      </c>
      <c r="G4" s="8">
        <v>2026</v>
      </c>
      <c r="H4" s="8">
        <v>2027</v>
      </c>
      <c r="I4" s="8">
        <v>2028</v>
      </c>
      <c r="J4" s="8">
        <v>2029</v>
      </c>
      <c r="K4" s="8">
        <v>2030</v>
      </c>
      <c r="L4" s="8">
        <v>2031</v>
      </c>
      <c r="M4" s="8">
        <v>2032</v>
      </c>
      <c r="N4" s="8">
        <v>2033</v>
      </c>
      <c r="O4" s="8">
        <v>2034</v>
      </c>
      <c r="P4" s="8">
        <v>2035</v>
      </c>
      <c r="Q4" s="8">
        <v>2036</v>
      </c>
      <c r="R4" s="8">
        <v>2037</v>
      </c>
      <c r="S4" s="8">
        <v>2038</v>
      </c>
      <c r="T4" s="8">
        <v>2039</v>
      </c>
      <c r="U4" s="8">
        <v>2040</v>
      </c>
      <c r="V4" s="8">
        <v>2041</v>
      </c>
      <c r="W4" s="8">
        <v>2042</v>
      </c>
      <c r="X4" s="8">
        <v>2043</v>
      </c>
      <c r="Y4" s="8">
        <v>2044</v>
      </c>
      <c r="Z4" s="8">
        <v>2045</v>
      </c>
      <c r="AA4" s="8">
        <v>2046</v>
      </c>
      <c r="AB4" s="8">
        <v>2047</v>
      </c>
      <c r="AC4" s="8">
        <v>2048</v>
      </c>
      <c r="AD4" s="8">
        <v>2049</v>
      </c>
      <c r="AE4" s="8">
        <v>2050</v>
      </c>
      <c r="AF4" s="8">
        <v>2051</v>
      </c>
      <c r="AG4" s="8">
        <v>2052</v>
      </c>
      <c r="AH4" s="8">
        <v>2053</v>
      </c>
      <c r="AI4" s="8">
        <v>2054</v>
      </c>
      <c r="AJ4" s="8">
        <v>2055</v>
      </c>
      <c r="AK4" s="8">
        <v>2056</v>
      </c>
      <c r="AL4" s="8">
        <v>2057</v>
      </c>
      <c r="AM4" s="8">
        <v>2058</v>
      </c>
      <c r="AN4" s="8">
        <v>2059</v>
      </c>
      <c r="AO4" s="8">
        <v>2060</v>
      </c>
      <c r="AP4" s="8">
        <v>2061</v>
      </c>
      <c r="AQ4" s="8">
        <v>2062</v>
      </c>
      <c r="AR4" s="8">
        <v>2063</v>
      </c>
      <c r="AS4" s="8">
        <v>2064</v>
      </c>
      <c r="AT4" s="8">
        <v>2065</v>
      </c>
      <c r="AU4" s="8">
        <v>2066</v>
      </c>
      <c r="AV4" s="8">
        <v>2067</v>
      </c>
      <c r="AW4" s="8">
        <v>2068</v>
      </c>
      <c r="AX4" s="8">
        <v>2069</v>
      </c>
      <c r="AY4" s="9">
        <v>2070</v>
      </c>
      <c r="AZ4" s="10"/>
      <c r="BA4" s="10"/>
      <c r="BB4" s="10"/>
      <c r="BC4" s="10"/>
    </row>
    <row r="5" spans="1:55" s="6" customFormat="1" ht="15" customHeight="1" x14ac:dyDescent="0.25">
      <c r="B5" s="184" t="s">
        <v>0</v>
      </c>
      <c r="C5" s="13">
        <f>'Fig 2.1'!Z6</f>
        <v>0.13666006125073693</v>
      </c>
      <c r="D5" s="13">
        <f>'Fig 2.1'!AA6</f>
        <v>0.13492071473017686</v>
      </c>
      <c r="E5" s="13">
        <f>'Fig 2.1'!AB6</f>
        <v>0.13739415188374676</v>
      </c>
      <c r="F5" s="13">
        <f>'Fig 2.1'!AC6</f>
        <v>0.13781262178604423</v>
      </c>
      <c r="G5" s="13">
        <f>'Fig 2.1'!AD6</f>
        <v>0.13730715198925561</v>
      </c>
      <c r="H5" s="13">
        <f>'Fig 2.1'!AE6</f>
        <v>0.13620355248091348</v>
      </c>
      <c r="I5" s="13">
        <f>'Fig 2.1'!AF6</f>
        <v>0.13541171486550965</v>
      </c>
      <c r="J5" s="13">
        <f>'Fig 2.1'!AG6</f>
        <v>0.13493069232340937</v>
      </c>
      <c r="K5" s="13">
        <f>'Fig 2.1'!AH6</f>
        <v>0.13427880673875681</v>
      </c>
      <c r="L5" s="13">
        <f>'Fig 2.1'!AI6</f>
        <v>0.13337252270155348</v>
      </c>
      <c r="M5" s="13">
        <f>'Fig 2.1'!AJ6</f>
        <v>0.13218497761615897</v>
      </c>
      <c r="N5" s="13">
        <f>'Fig 2.1'!AK6</f>
        <v>0.13181605159533127</v>
      </c>
      <c r="O5" s="13">
        <f>'Fig 2.1'!AL6</f>
        <v>0.13128895288731898</v>
      </c>
      <c r="P5" s="13">
        <f>'Fig 2.1'!AM6</f>
        <v>0.13065542148619369</v>
      </c>
      <c r="Q5" s="13">
        <f>'Fig 2.1'!AN6</f>
        <v>0.13011247016409494</v>
      </c>
      <c r="R5" s="13">
        <f>'Fig 2.1'!AO6</f>
        <v>0.12963715931993808</v>
      </c>
      <c r="S5" s="13">
        <f>'Fig 2.1'!AP6</f>
        <v>0.1289491875551976</v>
      </c>
      <c r="T5" s="13">
        <f>'Fig 2.1'!AQ6</f>
        <v>0.12822482810264535</v>
      </c>
      <c r="U5" s="13">
        <f>'Fig 2.1'!AR6</f>
        <v>0.12754297426966546</v>
      </c>
      <c r="V5" s="13">
        <f>'Fig 2.1'!AS6</f>
        <v>0.12688980833405111</v>
      </c>
      <c r="W5" s="13">
        <f>'Fig 2.1'!AT6</f>
        <v>0.12630656602892101</v>
      </c>
      <c r="X5" s="13">
        <f>'Fig 2.1'!AU6</f>
        <v>0.12574234157663944</v>
      </c>
      <c r="Y5" s="13">
        <f>'Fig 2.1'!AV6</f>
        <v>0.12527475519004536</v>
      </c>
      <c r="Z5" s="13">
        <f>'Fig 2.1'!AW6</f>
        <v>0.12481692978467498</v>
      </c>
      <c r="AA5" s="13">
        <f>'Fig 2.1'!AX6</f>
        <v>0.12431228963483354</v>
      </c>
      <c r="AB5" s="13">
        <f>'Fig 2.1'!AY6</f>
        <v>0.12380796976202603</v>
      </c>
      <c r="AC5" s="13">
        <f>'Fig 2.1'!AZ6</f>
        <v>0.12330614700933043</v>
      </c>
      <c r="AD5" s="13">
        <f>'Fig 2.1'!BA6</f>
        <v>0.12279747554295195</v>
      </c>
      <c r="AE5" s="13">
        <f>'Fig 2.1'!BB6</f>
        <v>0.12230795217854736</v>
      </c>
      <c r="AF5" s="13">
        <f>'Fig 2.1'!BC6</f>
        <v>0.12187112484612585</v>
      </c>
      <c r="AG5" s="13">
        <f>'Fig 2.1'!BD6</f>
        <v>0.12135227763099045</v>
      </c>
      <c r="AH5" s="13">
        <f>'Fig 2.1'!BE6</f>
        <v>0.12081605234611527</v>
      </c>
      <c r="AI5" s="13">
        <f>'Fig 2.1'!BF6</f>
        <v>0.12025754105615039</v>
      </c>
      <c r="AJ5" s="13">
        <f>'Fig 2.1'!BG6</f>
        <v>0.1196397295692046</v>
      </c>
      <c r="AK5" s="13">
        <f>'Fig 2.1'!BH6</f>
        <v>0.1190517271237206</v>
      </c>
      <c r="AL5" s="13">
        <f>'Fig 2.1'!BI6</f>
        <v>0.11843132197050306</v>
      </c>
      <c r="AM5" s="13">
        <f>'Fig 2.1'!BJ6</f>
        <v>0.11781601330202178</v>
      </c>
      <c r="AN5" s="13">
        <f>'Fig 2.1'!BK6</f>
        <v>0.11722778513907751</v>
      </c>
      <c r="AO5" s="13">
        <f>'Fig 2.1'!BL6</f>
        <v>0.11665710940254914</v>
      </c>
      <c r="AP5" s="13">
        <f>'Fig 2.1'!BM6</f>
        <v>0.11615094582267949</v>
      </c>
      <c r="AQ5" s="13">
        <f>'Fig 2.1'!BN6</f>
        <v>0.11569505117328577</v>
      </c>
      <c r="AR5" s="13">
        <f>'Fig 2.1'!BO6</f>
        <v>0.11525637305263098</v>
      </c>
      <c r="AS5" s="13">
        <f>'Fig 2.1'!BP6</f>
        <v>0.11486726377784819</v>
      </c>
      <c r="AT5" s="13">
        <f>'Fig 2.1'!BQ6</f>
        <v>0.11454593382542645</v>
      </c>
      <c r="AU5" s="13">
        <f>'Fig 2.1'!BR6</f>
        <v>0.11427359495679446</v>
      </c>
      <c r="AV5" s="13">
        <f>'Fig 2.1'!BS6</f>
        <v>0.11408463901397806</v>
      </c>
      <c r="AW5" s="13">
        <f>'Fig 2.1'!BT6</f>
        <v>0.11393520429896703</v>
      </c>
      <c r="AX5" s="13">
        <f>'Fig 2.1'!BU6</f>
        <v>0.11384823684034109</v>
      </c>
      <c r="AY5" s="185">
        <f>'Fig 2.1'!BV6</f>
        <v>0.11377963666398164</v>
      </c>
      <c r="AZ5" s="14"/>
      <c r="BA5" s="14"/>
      <c r="BB5" s="14"/>
      <c r="BC5" s="14"/>
    </row>
    <row r="6" spans="1:55" s="6" customFormat="1" ht="15.75" thickBot="1" x14ac:dyDescent="0.3">
      <c r="B6" s="184" t="s">
        <v>1</v>
      </c>
      <c r="C6" s="16">
        <f>'Fig 2.17'!Z6</f>
        <v>0.13834414318995636</v>
      </c>
      <c r="D6" s="16">
        <f>'Fig 2.17'!AA6</f>
        <v>0.13619204369245669</v>
      </c>
      <c r="E6" s="16">
        <f>'Fig 2.17'!AB6</f>
        <v>0.13630527507592963</v>
      </c>
      <c r="F6" s="16">
        <f>'Fig 2.17'!AC6</f>
        <v>0.13553052708895694</v>
      </c>
      <c r="G6" s="16">
        <f>'Fig 2.17'!AD6</f>
        <v>0.13478867160649544</v>
      </c>
      <c r="H6" s="16">
        <f>'Fig 2.17'!AE6</f>
        <v>0.13363379825899768</v>
      </c>
      <c r="I6" s="16">
        <f>'Fig 2.17'!AF6</f>
        <v>0.1331476620523252</v>
      </c>
      <c r="J6" s="16">
        <f>'Fig 2.17'!AG6</f>
        <v>0.13292634695871164</v>
      </c>
      <c r="K6" s="16">
        <f>'Fig 2.17'!AH6</f>
        <v>0.13252384450006818</v>
      </c>
      <c r="L6" s="16">
        <f>'Fig 2.17'!AI6</f>
        <v>0.13161755932969557</v>
      </c>
      <c r="M6" s="16">
        <f>'Fig 2.17'!AJ6</f>
        <v>0.13061845436795499</v>
      </c>
      <c r="N6" s="16">
        <f>'Fig 2.17'!AK6</f>
        <v>0.12992141365616125</v>
      </c>
      <c r="O6" s="16">
        <f>'Fig 2.17'!AL6</f>
        <v>0.12935888754001082</v>
      </c>
      <c r="P6" s="16">
        <f>'Fig 2.17'!AM6</f>
        <v>0.1287950113628992</v>
      </c>
      <c r="Q6" s="16">
        <f>'Fig 2.17'!AN6</f>
        <v>0.12836378307492871</v>
      </c>
      <c r="R6" s="16">
        <f>'Fig 2.17'!AO6</f>
        <v>0.12793714952225246</v>
      </c>
      <c r="S6" s="16">
        <f>'Fig 2.17'!AP6</f>
        <v>0.12743978658731309</v>
      </c>
      <c r="T6" s="16">
        <f>'Fig 2.17'!AQ6</f>
        <v>0.12694794900648307</v>
      </c>
      <c r="U6" s="16">
        <f>'Fig 2.17'!AR6</f>
        <v>0.12646522038443067</v>
      </c>
      <c r="V6" s="16">
        <f>'Fig 2.17'!AS6</f>
        <v>0.12601626092786286</v>
      </c>
      <c r="W6" s="16">
        <f>'Fig 2.17'!AT6</f>
        <v>0.12559750849962514</v>
      </c>
      <c r="X6" s="16">
        <f>'Fig 2.17'!AU6</f>
        <v>0.12519785909359654</v>
      </c>
      <c r="Y6" s="16">
        <f>'Fig 2.17'!AV6</f>
        <v>0.12483329315421481</v>
      </c>
      <c r="Z6" s="16">
        <f>'Fig 2.17'!AW6</f>
        <v>0.12443367812259311</v>
      </c>
      <c r="AA6" s="16">
        <f>'Fig 2.17'!AX6</f>
        <v>0.12406978068607127</v>
      </c>
      <c r="AB6" s="16">
        <f>'Fig 2.17'!AY6</f>
        <v>0.12370484230263799</v>
      </c>
      <c r="AC6" s="16">
        <f>'Fig 2.17'!AZ6</f>
        <v>0.12336824851003761</v>
      </c>
      <c r="AD6" s="16">
        <f>'Fig 2.17'!BA6</f>
        <v>0.12302066711711758</v>
      </c>
      <c r="AE6" s="16">
        <f>'Fig 2.17'!BB6</f>
        <v>0.1226728869313171</v>
      </c>
      <c r="AF6" s="16">
        <f>'Fig 2.17'!BC6</f>
        <v>0.12234889864175044</v>
      </c>
      <c r="AG6" s="16">
        <f>'Fig 2.17'!BD6</f>
        <v>0.12200844267689988</v>
      </c>
      <c r="AH6" s="16">
        <f>'Fig 2.17'!BE6</f>
        <v>0.12172419860606981</v>
      </c>
      <c r="AI6" s="16">
        <f>'Fig 2.17'!BF6</f>
        <v>0.12146316822815394</v>
      </c>
      <c r="AJ6" s="16">
        <f>'Fig 2.17'!BG6</f>
        <v>0.12117558285749781</v>
      </c>
      <c r="AK6" s="16">
        <f>'Fig 2.17'!BH6</f>
        <v>0.1208743746124757</v>
      </c>
      <c r="AL6" s="16">
        <f>'Fig 2.17'!BI6</f>
        <v>0.1206481121964223</v>
      </c>
      <c r="AM6" s="16">
        <f>'Fig 2.17'!BJ6</f>
        <v>0.12042079246587735</v>
      </c>
      <c r="AN6" s="16">
        <f>'Fig 2.17'!BK6</f>
        <v>0.1202506275653607</v>
      </c>
      <c r="AO6" s="16">
        <f>'Fig 2.17'!BL6</f>
        <v>0.12004282810618395</v>
      </c>
      <c r="AP6" s="16">
        <f>'Fig 2.17'!BM6</f>
        <v>0.11984739151898934</v>
      </c>
      <c r="AQ6" s="16">
        <f>'Fig 2.17'!BN6</f>
        <v>0.1197024665460647</v>
      </c>
      <c r="AR6" s="16">
        <f>'Fig 2.17'!BO6</f>
        <v>0.11973430841078724</v>
      </c>
      <c r="AS6" s="16">
        <f>'Fig 2.17'!BP6</f>
        <v>0.11962830838800668</v>
      </c>
      <c r="AT6" s="16">
        <f>'Fig 2.17'!BQ6</f>
        <v>0.11952580265556549</v>
      </c>
      <c r="AU6" s="16">
        <f>'Fig 2.17'!BR6</f>
        <v>0.11938924359100539</v>
      </c>
      <c r="AV6" s="16">
        <f>'Fig 2.17'!BS6</f>
        <v>0.11930322922433322</v>
      </c>
      <c r="AW6" s="16">
        <f>'Fig 2.17'!BT6</f>
        <v>0.11923376644189329</v>
      </c>
      <c r="AX6" s="16">
        <f>'Fig 2.17'!BU6</f>
        <v>0.11920248327987935</v>
      </c>
      <c r="AY6" s="186">
        <f>'Fig 2.17'!BV6</f>
        <v>0.11912071965262315</v>
      </c>
      <c r="AZ6" s="14"/>
      <c r="BA6" s="14"/>
      <c r="BB6" s="14"/>
      <c r="BC6" s="14"/>
    </row>
    <row r="7" spans="1:55" s="6" customFormat="1" ht="15.75" thickBot="1" x14ac:dyDescent="0.3">
      <c r="B7" s="183" t="s">
        <v>8</v>
      </c>
      <c r="C7" s="8">
        <v>2022</v>
      </c>
      <c r="D7" s="8">
        <v>2023</v>
      </c>
      <c r="E7" s="8">
        <v>2024</v>
      </c>
      <c r="F7" s="8">
        <v>2025</v>
      </c>
      <c r="G7" s="8">
        <v>2026</v>
      </c>
      <c r="H7" s="8">
        <v>2027</v>
      </c>
      <c r="I7" s="8">
        <v>2028</v>
      </c>
      <c r="J7" s="8">
        <v>2029</v>
      </c>
      <c r="K7" s="8">
        <v>2030</v>
      </c>
      <c r="L7" s="8">
        <v>2031</v>
      </c>
      <c r="M7" s="8">
        <v>2032</v>
      </c>
      <c r="N7" s="8">
        <v>2033</v>
      </c>
      <c r="O7" s="8">
        <v>2034</v>
      </c>
      <c r="P7" s="8">
        <v>2035</v>
      </c>
      <c r="Q7" s="8">
        <v>2036</v>
      </c>
      <c r="R7" s="8">
        <v>2037</v>
      </c>
      <c r="S7" s="8">
        <v>2038</v>
      </c>
      <c r="T7" s="8">
        <v>2039</v>
      </c>
      <c r="U7" s="8">
        <v>2040</v>
      </c>
      <c r="V7" s="8">
        <v>2041</v>
      </c>
      <c r="W7" s="8">
        <v>2042</v>
      </c>
      <c r="X7" s="8">
        <v>2043</v>
      </c>
      <c r="Y7" s="8">
        <v>2044</v>
      </c>
      <c r="Z7" s="8">
        <v>2045</v>
      </c>
      <c r="AA7" s="8">
        <v>2046</v>
      </c>
      <c r="AB7" s="8">
        <v>2047</v>
      </c>
      <c r="AC7" s="8">
        <v>2048</v>
      </c>
      <c r="AD7" s="8">
        <v>2049</v>
      </c>
      <c r="AE7" s="8">
        <v>2050</v>
      </c>
      <c r="AF7" s="8">
        <v>2051</v>
      </c>
      <c r="AG7" s="8">
        <v>2052</v>
      </c>
      <c r="AH7" s="8">
        <v>2053</v>
      </c>
      <c r="AI7" s="8">
        <v>2054</v>
      </c>
      <c r="AJ7" s="8">
        <v>2055</v>
      </c>
      <c r="AK7" s="8">
        <v>2056</v>
      </c>
      <c r="AL7" s="8">
        <v>2057</v>
      </c>
      <c r="AM7" s="8">
        <v>2058</v>
      </c>
      <c r="AN7" s="8">
        <v>2059</v>
      </c>
      <c r="AO7" s="8">
        <v>2060</v>
      </c>
      <c r="AP7" s="8">
        <v>2061</v>
      </c>
      <c r="AQ7" s="8">
        <v>2062</v>
      </c>
      <c r="AR7" s="8">
        <v>2063</v>
      </c>
      <c r="AS7" s="8">
        <v>2064</v>
      </c>
      <c r="AT7" s="8">
        <v>2065</v>
      </c>
      <c r="AU7" s="8">
        <v>2066</v>
      </c>
      <c r="AV7" s="8">
        <v>2067</v>
      </c>
      <c r="AW7" s="8">
        <v>2068</v>
      </c>
      <c r="AX7" s="8">
        <v>2069</v>
      </c>
      <c r="AY7" s="9">
        <v>2070</v>
      </c>
      <c r="AZ7" s="10"/>
      <c r="BA7" s="10"/>
      <c r="BB7" s="10"/>
      <c r="BC7" s="10"/>
    </row>
    <row r="8" spans="1:55" s="6" customFormat="1" ht="15" customHeight="1" x14ac:dyDescent="0.25">
      <c r="B8" s="184" t="s">
        <v>0</v>
      </c>
      <c r="C8" s="13">
        <f>'Fig 2.1'!Z7</f>
        <v>0.13666006125073693</v>
      </c>
      <c r="D8" s="13">
        <f>'Fig 2.1'!AA7</f>
        <v>0.13492071473017686</v>
      </c>
      <c r="E8" s="13">
        <f>'Fig 2.1'!AB7</f>
        <v>0.13739415188374676</v>
      </c>
      <c r="F8" s="13">
        <f>'Fig 2.1'!AC7</f>
        <v>0.13781262178604423</v>
      </c>
      <c r="G8" s="13">
        <f>'Fig 2.1'!AD7</f>
        <v>0.13730715198925561</v>
      </c>
      <c r="H8" s="13">
        <f>'Fig 2.1'!AE7</f>
        <v>0.13620355248091348</v>
      </c>
      <c r="I8" s="13">
        <f>'Fig 2.1'!AF7</f>
        <v>0.1354813460565244</v>
      </c>
      <c r="J8" s="13">
        <f>'Fig 2.1'!AG7</f>
        <v>0.13515097877087695</v>
      </c>
      <c r="K8" s="13">
        <f>'Fig 2.1'!AH7</f>
        <v>0.13467646991298354</v>
      </c>
      <c r="L8" s="13">
        <f>'Fig 2.1'!AI7</f>
        <v>0.13398970830191836</v>
      </c>
      <c r="M8" s="13">
        <f>'Fig 2.1'!AJ7</f>
        <v>0.1331158204103666</v>
      </c>
      <c r="N8" s="13">
        <f>'Fig 2.1'!AK7</f>
        <v>0.13295216660043521</v>
      </c>
      <c r="O8" s="13">
        <f>'Fig 2.1'!AL7</f>
        <v>0.13264434083774224</v>
      </c>
      <c r="P8" s="13">
        <f>'Fig 2.1'!AM7</f>
        <v>0.13224651815278524</v>
      </c>
      <c r="Q8" s="13">
        <f>'Fig 2.1'!AN7</f>
        <v>0.13194741794428477</v>
      </c>
      <c r="R8" s="13">
        <f>'Fig 2.1'!AO7</f>
        <v>0.13168972355730463</v>
      </c>
      <c r="S8" s="13">
        <f>'Fig 2.1'!AP7</f>
        <v>0.13122473685043773</v>
      </c>
      <c r="T8" s="13">
        <f>'Fig 2.1'!AQ7</f>
        <v>0.13070804125990995</v>
      </c>
      <c r="U8" s="13">
        <f>'Fig 2.1'!AR7</f>
        <v>0.1302253212554027</v>
      </c>
      <c r="V8" s="13">
        <f>'Fig 2.1'!AS7</f>
        <v>0.12980955716259354</v>
      </c>
      <c r="W8" s="13">
        <f>'Fig 2.1'!AT7</f>
        <v>0.12943467143434856</v>
      </c>
      <c r="X8" s="13">
        <f>'Fig 2.1'!AU7</f>
        <v>0.12908901680325288</v>
      </c>
      <c r="Y8" s="13">
        <f>'Fig 2.1'!AV7</f>
        <v>0.1288476699882794</v>
      </c>
      <c r="Z8" s="13">
        <f>'Fig 2.1'!AW7</f>
        <v>0.12859613952121937</v>
      </c>
      <c r="AA8" s="13">
        <f>'Fig 2.1'!AX7</f>
        <v>0.12829949640221675</v>
      </c>
      <c r="AB8" s="13">
        <f>'Fig 2.1'!AY7</f>
        <v>0.12799256775808324</v>
      </c>
      <c r="AC8" s="13">
        <f>'Fig 2.1'!AZ7</f>
        <v>0.12767047256781727</v>
      </c>
      <c r="AD8" s="13">
        <f>'Fig 2.1'!BA7</f>
        <v>0.12732990480864648</v>
      </c>
      <c r="AE8" s="13">
        <f>'Fig 2.1'!BB7</f>
        <v>0.12702605825206972</v>
      </c>
      <c r="AF8" s="13">
        <f>'Fig 2.1'!BC7</f>
        <v>0.12677261444133525</v>
      </c>
      <c r="AG8" s="13">
        <f>'Fig 2.1'!BD7</f>
        <v>0.12645675432690232</v>
      </c>
      <c r="AH8" s="13">
        <f>'Fig 2.1'!BE7</f>
        <v>0.12610165420429745</v>
      </c>
      <c r="AI8" s="13">
        <f>'Fig 2.1'!BF7</f>
        <v>0.12570155557700335</v>
      </c>
      <c r="AJ8" s="13">
        <f>'Fig 2.1'!BG7</f>
        <v>0.12525285946476178</v>
      </c>
      <c r="AK8" s="13">
        <f>'Fig 2.1'!BH7</f>
        <v>0.12482223270335133</v>
      </c>
      <c r="AL8" s="13">
        <f>'Fig 2.1'!BI7</f>
        <v>0.1243970420858822</v>
      </c>
      <c r="AM8" s="13">
        <f>'Fig 2.1'!BJ7</f>
        <v>0.12393598795889914</v>
      </c>
      <c r="AN8" s="13">
        <f>'Fig 2.1'!BK7</f>
        <v>0.12352526534955788</v>
      </c>
      <c r="AO8" s="13">
        <f>'Fig 2.1'!BL7</f>
        <v>0.12313185733899294</v>
      </c>
      <c r="AP8" s="13">
        <f>'Fig 2.1'!BM7</f>
        <v>0.12280279977512595</v>
      </c>
      <c r="AQ8" s="13">
        <f>'Fig 2.1'!BN7</f>
        <v>0.12249998454878139</v>
      </c>
      <c r="AR8" s="13">
        <f>'Fig 2.1'!BO7</f>
        <v>0.12221740966853224</v>
      </c>
      <c r="AS8" s="13">
        <f>'Fig 2.1'!BP7</f>
        <v>0.1220146548600379</v>
      </c>
      <c r="AT8" s="13">
        <f>'Fig 2.1'!BQ7</f>
        <v>0.12187884966660399</v>
      </c>
      <c r="AU8" s="13">
        <f>'Fig 2.1'!BR7</f>
        <v>0.12177328104710727</v>
      </c>
      <c r="AV8" s="13">
        <f>'Fig 2.1'!BS7</f>
        <v>0.12170668748823729</v>
      </c>
      <c r="AW8" s="13">
        <f>'Fig 2.1'!BT7</f>
        <v>0.12166926196519917</v>
      </c>
      <c r="AX8" s="13">
        <f>'Fig 2.1'!BU7</f>
        <v>0.12175913359668573</v>
      </c>
      <c r="AY8" s="185">
        <f>'Fig 2.1'!BV7</f>
        <v>0.12183101031803106</v>
      </c>
      <c r="AZ8" s="14"/>
      <c r="BA8" s="14"/>
      <c r="BB8" s="14"/>
      <c r="BC8" s="14"/>
    </row>
    <row r="9" spans="1:55" s="6" customFormat="1" ht="15.75" thickBot="1" x14ac:dyDescent="0.3">
      <c r="B9" s="184" t="s">
        <v>1</v>
      </c>
      <c r="C9" s="16">
        <f>'Fig 2.17'!Z7</f>
        <v>0.13834414318995636</v>
      </c>
      <c r="D9" s="16">
        <f>'Fig 2.17'!AA7</f>
        <v>0.13619201113000914</v>
      </c>
      <c r="E9" s="16">
        <f>'Fig 2.17'!AB7</f>
        <v>0.13630553513736474</v>
      </c>
      <c r="F9" s="16">
        <f>'Fig 2.17'!AC7</f>
        <v>0.13553088290806761</v>
      </c>
      <c r="G9" s="16">
        <f>'Fig 2.17'!AD7</f>
        <v>0.13478913136999546</v>
      </c>
      <c r="H9" s="16">
        <f>'Fig 2.17'!AE7</f>
        <v>0.13363383024173917</v>
      </c>
      <c r="I9" s="16">
        <f>'Fig 2.17'!AF7</f>
        <v>0.13318324913871735</v>
      </c>
      <c r="J9" s="16">
        <f>'Fig 2.17'!AG7</f>
        <v>0.13294914750304793</v>
      </c>
      <c r="K9" s="16">
        <f>'Fig 2.17'!AH7</f>
        <v>0.13259859032066423</v>
      </c>
      <c r="L9" s="16">
        <f>'Fig 2.17'!AI7</f>
        <v>0.13181909963761781</v>
      </c>
      <c r="M9" s="16">
        <f>'Fig 2.17'!AJ7</f>
        <v>0.13096952385450847</v>
      </c>
      <c r="N9" s="16">
        <f>'Fig 2.17'!AK7</f>
        <v>0.13037731722729509</v>
      </c>
      <c r="O9" s="16">
        <f>'Fig 2.17'!AL7</f>
        <v>0.12987265354147395</v>
      </c>
      <c r="P9" s="16">
        <f>'Fig 2.17'!AM7</f>
        <v>0.12937029457728133</v>
      </c>
      <c r="Q9" s="16">
        <f>'Fig 2.17'!AN7</f>
        <v>0.12897984702343615</v>
      </c>
      <c r="R9" s="16">
        <f>'Fig 2.17'!AO7</f>
        <v>0.12859657493478877</v>
      </c>
      <c r="S9" s="16">
        <f>'Fig 2.17'!AP7</f>
        <v>0.1281311337242427</v>
      </c>
      <c r="T9" s="16">
        <f>'Fig 2.17'!AQ7</f>
        <v>0.12767207655766732</v>
      </c>
      <c r="U9" s="16">
        <f>'Fig 2.17'!AR7</f>
        <v>0.1272133637606872</v>
      </c>
      <c r="V9" s="16">
        <f>'Fig 2.17'!AS7</f>
        <v>0.12679079802304655</v>
      </c>
      <c r="W9" s="16">
        <f>'Fig 2.17'!AT7</f>
        <v>0.12639856863162441</v>
      </c>
      <c r="X9" s="16">
        <f>'Fig 2.17'!AU7</f>
        <v>0.1260173412858433</v>
      </c>
      <c r="Y9" s="16">
        <f>'Fig 2.17'!AV7</f>
        <v>0.12566926796252167</v>
      </c>
      <c r="Z9" s="16">
        <f>'Fig 2.17'!AW7</f>
        <v>0.12529721574352914</v>
      </c>
      <c r="AA9" s="16">
        <f>'Fig 2.17'!AX7</f>
        <v>0.12495162651932344</v>
      </c>
      <c r="AB9" s="16">
        <f>'Fig 2.17'!AY7</f>
        <v>0.12460228220125506</v>
      </c>
      <c r="AC9" s="16">
        <f>'Fig 2.17'!AZ7</f>
        <v>0.1242757080795667</v>
      </c>
      <c r="AD9" s="16">
        <f>'Fig 2.17'!BA7</f>
        <v>0.12394609218336627</v>
      </c>
      <c r="AE9" s="16">
        <f>'Fig 2.17'!BB7</f>
        <v>0.12360988736467832</v>
      </c>
      <c r="AF9" s="16">
        <f>'Fig 2.17'!BC7</f>
        <v>0.12329575979426913</v>
      </c>
      <c r="AG9" s="16">
        <f>'Fig 2.17'!BD7</f>
        <v>0.12297635639847951</v>
      </c>
      <c r="AH9" s="16">
        <f>'Fig 2.17'!BE7</f>
        <v>0.12270599323822035</v>
      </c>
      <c r="AI9" s="16">
        <f>'Fig 2.17'!BF7</f>
        <v>0.12245079947402751</v>
      </c>
      <c r="AJ9" s="16">
        <f>'Fig 2.17'!BG7</f>
        <v>0.12218080246637825</v>
      </c>
      <c r="AK9" s="16">
        <f>'Fig 2.17'!BH7</f>
        <v>0.12190191167789248</v>
      </c>
      <c r="AL9" s="16">
        <f>'Fig 2.17'!BI7</f>
        <v>0.12169426128165362</v>
      </c>
      <c r="AM9" s="16">
        <f>'Fig 2.17'!BJ7</f>
        <v>0.12147831551050881</v>
      </c>
      <c r="AN9" s="16">
        <f>'Fig 2.17'!BK7</f>
        <v>0.12132257048837913</v>
      </c>
      <c r="AO9" s="16">
        <f>'Fig 2.17'!BL7</f>
        <v>0.12113169808341107</v>
      </c>
      <c r="AP9" s="16">
        <f>'Fig 2.17'!BM7</f>
        <v>0.12086611337228653</v>
      </c>
      <c r="AQ9" s="16">
        <f>'Fig 2.17'!BN7</f>
        <v>0.12073971546651006</v>
      </c>
      <c r="AR9" s="16">
        <f>'Fig 2.17'!BO7</f>
        <v>0.12078106735092334</v>
      </c>
      <c r="AS9" s="16">
        <f>'Fig 2.17'!BP7</f>
        <v>0.12068656351777113</v>
      </c>
      <c r="AT9" s="16">
        <f>'Fig 2.17'!BQ7</f>
        <v>0.1205980577221526</v>
      </c>
      <c r="AU9" s="16">
        <f>'Fig 2.17'!BR7</f>
        <v>0.12047264388503463</v>
      </c>
      <c r="AV9" s="16">
        <f>'Fig 2.17'!BS7</f>
        <v>0.12039296888905961</v>
      </c>
      <c r="AW9" s="16">
        <f>'Fig 2.17'!BT7</f>
        <v>0.12033732536091049</v>
      </c>
      <c r="AX9" s="16">
        <f>'Fig 2.17'!BU7</f>
        <v>0.12031666266361545</v>
      </c>
      <c r="AY9" s="186">
        <f>'Fig 2.17'!BV7</f>
        <v>0.12025943060670173</v>
      </c>
      <c r="AZ9" s="14"/>
      <c r="BA9" s="14"/>
      <c r="BB9" s="14"/>
      <c r="BC9" s="14"/>
    </row>
    <row r="10" spans="1:55" s="6" customFormat="1" ht="15.75" thickBot="1" x14ac:dyDescent="0.3">
      <c r="B10" s="183" t="s">
        <v>9</v>
      </c>
      <c r="C10" s="8">
        <v>2022</v>
      </c>
      <c r="D10" s="8">
        <v>2023</v>
      </c>
      <c r="E10" s="8">
        <v>2024</v>
      </c>
      <c r="F10" s="8">
        <v>2025</v>
      </c>
      <c r="G10" s="8">
        <v>2026</v>
      </c>
      <c r="H10" s="8">
        <v>2027</v>
      </c>
      <c r="I10" s="8">
        <v>2028</v>
      </c>
      <c r="J10" s="8">
        <v>2029</v>
      </c>
      <c r="K10" s="8">
        <v>2030</v>
      </c>
      <c r="L10" s="8">
        <v>2031</v>
      </c>
      <c r="M10" s="8">
        <v>2032</v>
      </c>
      <c r="N10" s="8">
        <v>2033</v>
      </c>
      <c r="O10" s="8">
        <v>2034</v>
      </c>
      <c r="P10" s="8">
        <v>2035</v>
      </c>
      <c r="Q10" s="8">
        <v>2036</v>
      </c>
      <c r="R10" s="8">
        <v>2037</v>
      </c>
      <c r="S10" s="8">
        <v>2038</v>
      </c>
      <c r="T10" s="8">
        <v>2039</v>
      </c>
      <c r="U10" s="8">
        <v>2040</v>
      </c>
      <c r="V10" s="8">
        <v>2041</v>
      </c>
      <c r="W10" s="8">
        <v>2042</v>
      </c>
      <c r="X10" s="8">
        <v>2043</v>
      </c>
      <c r="Y10" s="8">
        <v>2044</v>
      </c>
      <c r="Z10" s="8">
        <v>2045</v>
      </c>
      <c r="AA10" s="8">
        <v>2046</v>
      </c>
      <c r="AB10" s="8">
        <v>2047</v>
      </c>
      <c r="AC10" s="8">
        <v>2048</v>
      </c>
      <c r="AD10" s="8">
        <v>2049</v>
      </c>
      <c r="AE10" s="8">
        <v>2050</v>
      </c>
      <c r="AF10" s="8">
        <v>2051</v>
      </c>
      <c r="AG10" s="8">
        <v>2052</v>
      </c>
      <c r="AH10" s="8">
        <v>2053</v>
      </c>
      <c r="AI10" s="8">
        <v>2054</v>
      </c>
      <c r="AJ10" s="8">
        <v>2055</v>
      </c>
      <c r="AK10" s="8">
        <v>2056</v>
      </c>
      <c r="AL10" s="8">
        <v>2057</v>
      </c>
      <c r="AM10" s="8">
        <v>2058</v>
      </c>
      <c r="AN10" s="8">
        <v>2059</v>
      </c>
      <c r="AO10" s="8">
        <v>2060</v>
      </c>
      <c r="AP10" s="8">
        <v>2061</v>
      </c>
      <c r="AQ10" s="8">
        <v>2062</v>
      </c>
      <c r="AR10" s="8">
        <v>2063</v>
      </c>
      <c r="AS10" s="8">
        <v>2064</v>
      </c>
      <c r="AT10" s="8">
        <v>2065</v>
      </c>
      <c r="AU10" s="8">
        <v>2066</v>
      </c>
      <c r="AV10" s="8">
        <v>2067</v>
      </c>
      <c r="AW10" s="8">
        <v>2068</v>
      </c>
      <c r="AX10" s="8">
        <v>2069</v>
      </c>
      <c r="AY10" s="9">
        <v>2070</v>
      </c>
      <c r="AZ10" s="10"/>
      <c r="BA10" s="10"/>
      <c r="BB10" s="10"/>
      <c r="BC10" s="10"/>
    </row>
    <row r="11" spans="1:55" s="6" customFormat="1" ht="15" customHeight="1" x14ac:dyDescent="0.25">
      <c r="B11" s="184" t="s">
        <v>0</v>
      </c>
      <c r="C11" s="13">
        <f>'Fig 2.1'!Z8</f>
        <v>0.13666006125073693</v>
      </c>
      <c r="D11" s="13">
        <f>'Fig 2.1'!AA8</f>
        <v>0.13492071473017686</v>
      </c>
      <c r="E11" s="13">
        <f>'Fig 2.1'!AB8</f>
        <v>0.13739415188374676</v>
      </c>
      <c r="F11" s="13">
        <f>'Fig 2.1'!AC8</f>
        <v>0.13781262178604423</v>
      </c>
      <c r="G11" s="13">
        <f>'Fig 2.1'!AD8</f>
        <v>0.13730715198925561</v>
      </c>
      <c r="H11" s="13">
        <f>'Fig 2.1'!AE8</f>
        <v>0.13620355249560834</v>
      </c>
      <c r="I11" s="13">
        <f>'Fig 2.1'!AF8</f>
        <v>0.13554404604869097</v>
      </c>
      <c r="J11" s="13">
        <f>'Fig 2.1'!AG8</f>
        <v>0.13532299655698626</v>
      </c>
      <c r="K11" s="13">
        <f>'Fig 2.1'!AH8</f>
        <v>0.13503917850039435</v>
      </c>
      <c r="L11" s="13">
        <f>'Fig 2.1'!AI8</f>
        <v>0.13461890380530719</v>
      </c>
      <c r="M11" s="13">
        <f>'Fig 2.1'!AJ8</f>
        <v>0.1340321093111872</v>
      </c>
      <c r="N11" s="13">
        <f>'Fig 2.1'!AK8</f>
        <v>0.13417043208416346</v>
      </c>
      <c r="O11" s="13">
        <f>'Fig 2.1'!AL8</f>
        <v>0.13415732059029242</v>
      </c>
      <c r="P11" s="13">
        <f>'Fig 2.1'!AM8</f>
        <v>0.13403981684157706</v>
      </c>
      <c r="Q11" s="13">
        <f>'Fig 2.1'!AN8</f>
        <v>0.13400455846096804</v>
      </c>
      <c r="R11" s="13">
        <f>'Fig 2.1'!AO8</f>
        <v>0.13401380785141034</v>
      </c>
      <c r="S11" s="13">
        <f>'Fig 2.1'!AP8</f>
        <v>0.13379185593960102</v>
      </c>
      <c r="T11" s="13">
        <f>'Fig 2.1'!AQ8</f>
        <v>0.13352395898085656</v>
      </c>
      <c r="U11" s="13">
        <f>'Fig 2.1'!AR8</f>
        <v>0.13329989781427831</v>
      </c>
      <c r="V11" s="13">
        <f>'Fig 2.1'!AS8</f>
        <v>0.13310885104646383</v>
      </c>
      <c r="W11" s="13">
        <f>'Fig 2.1'!AT8</f>
        <v>0.13297857948842767</v>
      </c>
      <c r="X11" s="13">
        <f>'Fig 2.1'!AU8</f>
        <v>0.13285058206261297</v>
      </c>
      <c r="Y11" s="13">
        <f>'Fig 2.1'!AV8</f>
        <v>0.13282704019654473</v>
      </c>
      <c r="Z11" s="13">
        <f>'Fig 2.1'!AW8</f>
        <v>0.13278719388747129</v>
      </c>
      <c r="AA11" s="13">
        <f>'Fig 2.1'!AX8</f>
        <v>0.13270032835968532</v>
      </c>
      <c r="AB11" s="13">
        <f>'Fig 2.1'!AY8</f>
        <v>0.13259639922495409</v>
      </c>
      <c r="AC11" s="13">
        <f>'Fig 2.1'!AZ8</f>
        <v>0.13247361806830427</v>
      </c>
      <c r="AD11" s="13">
        <f>'Fig 2.1'!BA8</f>
        <v>0.13233214729588488</v>
      </c>
      <c r="AE11" s="13">
        <f>'Fig 2.1'!BB8</f>
        <v>0.13221987613258845</v>
      </c>
      <c r="AF11" s="13">
        <f>'Fig 2.1'!BC8</f>
        <v>0.13212940334015044</v>
      </c>
      <c r="AG11" s="13">
        <f>'Fig 2.1'!BD8</f>
        <v>0.13197227587098453</v>
      </c>
      <c r="AH11" s="13">
        <f>'Fig 2.1'!BE8</f>
        <v>0.13176942888473919</v>
      </c>
      <c r="AI11" s="13">
        <f>'Fig 2.1'!BF8</f>
        <v>0.1315569804914517</v>
      </c>
      <c r="AJ11" s="13">
        <f>'Fig 2.1'!BG8</f>
        <v>0.13125547571034035</v>
      </c>
      <c r="AK11" s="13">
        <f>'Fig 2.1'!BH8</f>
        <v>0.1309596286922888</v>
      </c>
      <c r="AL11" s="13">
        <f>'Fig 2.1'!BI8</f>
        <v>0.13064423834030486</v>
      </c>
      <c r="AM11" s="13">
        <f>'Fig 2.1'!BJ8</f>
        <v>0.1303071793470377</v>
      </c>
      <c r="AN11" s="13">
        <f>'Fig 2.1'!BK8</f>
        <v>0.13002669913794107</v>
      </c>
      <c r="AO11" s="13">
        <f>'Fig 2.1'!BL8</f>
        <v>0.12973422506039425</v>
      </c>
      <c r="AP11" s="13">
        <f>'Fig 2.1'!BM8</f>
        <v>0.12952732342033779</v>
      </c>
      <c r="AQ11" s="13">
        <f>'Fig 2.1'!BN8</f>
        <v>0.12935063580452</v>
      </c>
      <c r="AR11" s="13">
        <f>'Fig 2.1'!BO8</f>
        <v>0.1291982103384437</v>
      </c>
      <c r="AS11" s="13">
        <f>'Fig 2.1'!BP8</f>
        <v>0.12911190451114116</v>
      </c>
      <c r="AT11" s="13">
        <f>'Fig 2.1'!BQ8</f>
        <v>0.12908839426958496</v>
      </c>
      <c r="AU11" s="13">
        <f>'Fig 2.1'!BR8</f>
        <v>0.12910102708153431</v>
      </c>
      <c r="AV11" s="13">
        <f>'Fig 2.1'!BS8</f>
        <v>0.12917582750658765</v>
      </c>
      <c r="AW11" s="13">
        <f>'Fig 2.1'!BT8</f>
        <v>0.12929861692346492</v>
      </c>
      <c r="AX11" s="13">
        <f>'Fig 2.1'!BU8</f>
        <v>0.12950431515449765</v>
      </c>
      <c r="AY11" s="185">
        <f>'Fig 2.1'!BV8</f>
        <v>0.12972729572831351</v>
      </c>
      <c r="AZ11" s="14"/>
      <c r="BA11" s="14"/>
      <c r="BB11" s="14"/>
      <c r="BC11" s="14"/>
    </row>
    <row r="12" spans="1:55" s="6" customFormat="1" ht="15.75" thickBot="1" x14ac:dyDescent="0.3">
      <c r="B12" s="184" t="s">
        <v>1</v>
      </c>
      <c r="C12" s="16">
        <f>'Fig 2.17'!Z8</f>
        <v>0.13834414318995636</v>
      </c>
      <c r="D12" s="16">
        <f>'Fig 2.17'!AA8</f>
        <v>0.13619204369245669</v>
      </c>
      <c r="E12" s="16">
        <f>'Fig 2.17'!AB8</f>
        <v>0.13630527507592963</v>
      </c>
      <c r="F12" s="16">
        <f>'Fig 2.17'!AC8</f>
        <v>0.13553052708895694</v>
      </c>
      <c r="G12" s="16">
        <f>'Fig 2.17'!AD8</f>
        <v>0.13478867160649544</v>
      </c>
      <c r="H12" s="16">
        <f>'Fig 2.17'!AE8</f>
        <v>0.13363403680798661</v>
      </c>
      <c r="I12" s="16">
        <f>'Fig 2.17'!AF8</f>
        <v>0.13318684796265981</v>
      </c>
      <c r="J12" s="16">
        <f>'Fig 2.17'!AG8</f>
        <v>0.13296504156012678</v>
      </c>
      <c r="K12" s="16">
        <f>'Fig 2.17'!AH8</f>
        <v>0.13266606674989853</v>
      </c>
      <c r="L12" s="16">
        <f>'Fig 2.17'!AI8</f>
        <v>0.1319549853971704</v>
      </c>
      <c r="M12" s="16">
        <f>'Fig 2.17'!AJ8</f>
        <v>0.13124068588156507</v>
      </c>
      <c r="N12" s="16">
        <f>'Fig 2.17'!AK8</f>
        <v>0.13078547568512788</v>
      </c>
      <c r="O12" s="16">
        <f>'Fig 2.17'!AL8</f>
        <v>0.13035465702317217</v>
      </c>
      <c r="P12" s="16">
        <f>'Fig 2.17'!AM8</f>
        <v>0.1299431917249648</v>
      </c>
      <c r="Q12" s="16">
        <f>'Fig 2.17'!AN8</f>
        <v>0.12960884791428237</v>
      </c>
      <c r="R12" s="16">
        <f>'Fig 2.17'!AO8</f>
        <v>0.12929663763232693</v>
      </c>
      <c r="S12" s="16">
        <f>'Fig 2.17'!AP8</f>
        <v>0.12888176128059123</v>
      </c>
      <c r="T12" s="16">
        <f>'Fig 2.17'!AQ8</f>
        <v>0.12847805000680201</v>
      </c>
      <c r="U12" s="16">
        <f>'Fig 2.17'!AR8</f>
        <v>0.12806370826132488</v>
      </c>
      <c r="V12" s="16">
        <f>'Fig 2.17'!AS8</f>
        <v>0.12768604525948279</v>
      </c>
      <c r="W12" s="16">
        <f>'Fig 2.17'!AT8</f>
        <v>0.12734168650868963</v>
      </c>
      <c r="X12" s="16">
        <f>'Fig 2.17'!AU8</f>
        <v>0.12698908824614888</v>
      </c>
      <c r="Y12" s="16">
        <f>'Fig 2.17'!AV8</f>
        <v>0.12666339152199349</v>
      </c>
      <c r="Z12" s="16">
        <f>'Fig 2.17'!AW8</f>
        <v>0.12633632062632896</v>
      </c>
      <c r="AA12" s="16">
        <f>'Fig 2.17'!AX8</f>
        <v>0.12601899340376488</v>
      </c>
      <c r="AB12" s="16">
        <f>'Fig 2.17'!AY8</f>
        <v>0.12569547762745337</v>
      </c>
      <c r="AC12" s="16">
        <f>'Fig 2.17'!AZ8</f>
        <v>0.12538696462603338</v>
      </c>
      <c r="AD12" s="16">
        <f>'Fig 2.17'!BA8</f>
        <v>0.12509124403957231</v>
      </c>
      <c r="AE12" s="16">
        <f>'Fig 2.17'!BB8</f>
        <v>0.12477315115196848</v>
      </c>
      <c r="AF12" s="16">
        <f>'Fig 2.17'!BC8</f>
        <v>0.12447391491027089</v>
      </c>
      <c r="AG12" s="16">
        <f>'Fig 2.17'!BD8</f>
        <v>0.12418847497789148</v>
      </c>
      <c r="AH12" s="16">
        <f>'Fig 2.17'!BE8</f>
        <v>0.12393148929582193</v>
      </c>
      <c r="AI12" s="16">
        <f>'Fig 2.17'!BF8</f>
        <v>0.12366676965837005</v>
      </c>
      <c r="AJ12" s="16">
        <f>'Fig 2.17'!BG8</f>
        <v>0.12341196954095084</v>
      </c>
      <c r="AK12" s="16">
        <f>'Fig 2.17'!BH8</f>
        <v>0.12315485498067902</v>
      </c>
      <c r="AL12" s="16">
        <f>'Fig 2.17'!BI8</f>
        <v>0.12295726630799678</v>
      </c>
      <c r="AM12" s="16">
        <f>'Fig 2.17'!BJ8</f>
        <v>0.12273062292615156</v>
      </c>
      <c r="AN12" s="16">
        <f>'Fig 2.17'!BK8</f>
        <v>0.12256203481765679</v>
      </c>
      <c r="AO12" s="16">
        <f>'Fig 2.17'!BL8</f>
        <v>0.12236658198310367</v>
      </c>
      <c r="AP12" s="16">
        <f>'Fig 2.17'!BM8</f>
        <v>0.12219359383039298</v>
      </c>
      <c r="AQ12" s="16">
        <f>'Fig 2.17'!BN8</f>
        <v>0.12207095201536923</v>
      </c>
      <c r="AR12" s="16">
        <f>'Fig 2.17'!BO8</f>
        <v>0.12211121370971396</v>
      </c>
      <c r="AS12" s="16">
        <f>'Fig 2.17'!BP8</f>
        <v>0.12201209034094095</v>
      </c>
      <c r="AT12" s="16">
        <f>'Fig 2.17'!BQ8</f>
        <v>0.1219231197463935</v>
      </c>
      <c r="AU12" s="16">
        <f>'Fig 2.17'!BR8</f>
        <v>0.1217875391442626</v>
      </c>
      <c r="AV12" s="16">
        <f>'Fig 2.17'!BS8</f>
        <v>0.12170887850782144</v>
      </c>
      <c r="AW12" s="16">
        <f>'Fig 2.17'!BT8</f>
        <v>0.12164150162394101</v>
      </c>
      <c r="AX12" s="16">
        <f>'Fig 2.17'!BU8</f>
        <v>0.12160038637342606</v>
      </c>
      <c r="AY12" s="186">
        <f>'Fig 2.17'!BV8</f>
        <v>0.12155259126534901</v>
      </c>
      <c r="AZ12" s="14"/>
      <c r="BA12" s="14"/>
      <c r="BB12" s="14"/>
      <c r="BC12" s="14"/>
    </row>
    <row r="13" spans="1:55" s="6" customFormat="1" ht="15.75" thickBot="1" x14ac:dyDescent="0.3">
      <c r="B13" s="183" t="s">
        <v>10</v>
      </c>
      <c r="C13" s="8">
        <v>2022</v>
      </c>
      <c r="D13" s="8">
        <v>2023</v>
      </c>
      <c r="E13" s="8">
        <v>2024</v>
      </c>
      <c r="F13" s="8">
        <v>2025</v>
      </c>
      <c r="G13" s="8">
        <v>2026</v>
      </c>
      <c r="H13" s="8">
        <v>2027</v>
      </c>
      <c r="I13" s="8">
        <v>2028</v>
      </c>
      <c r="J13" s="8">
        <v>2029</v>
      </c>
      <c r="K13" s="8">
        <v>2030</v>
      </c>
      <c r="L13" s="8">
        <v>2031</v>
      </c>
      <c r="M13" s="8">
        <v>2032</v>
      </c>
      <c r="N13" s="8">
        <v>2033</v>
      </c>
      <c r="O13" s="8">
        <v>2034</v>
      </c>
      <c r="P13" s="8">
        <v>2035</v>
      </c>
      <c r="Q13" s="8">
        <v>2036</v>
      </c>
      <c r="R13" s="8">
        <v>2037</v>
      </c>
      <c r="S13" s="8">
        <v>2038</v>
      </c>
      <c r="T13" s="8">
        <v>2039</v>
      </c>
      <c r="U13" s="8">
        <v>2040</v>
      </c>
      <c r="V13" s="8">
        <v>2041</v>
      </c>
      <c r="W13" s="8">
        <v>2042</v>
      </c>
      <c r="X13" s="8">
        <v>2043</v>
      </c>
      <c r="Y13" s="8">
        <v>2044</v>
      </c>
      <c r="Z13" s="8">
        <v>2045</v>
      </c>
      <c r="AA13" s="8">
        <v>2046</v>
      </c>
      <c r="AB13" s="8">
        <v>2047</v>
      </c>
      <c r="AC13" s="8">
        <v>2048</v>
      </c>
      <c r="AD13" s="8">
        <v>2049</v>
      </c>
      <c r="AE13" s="8">
        <v>2050</v>
      </c>
      <c r="AF13" s="8">
        <v>2051</v>
      </c>
      <c r="AG13" s="8">
        <v>2052</v>
      </c>
      <c r="AH13" s="8">
        <v>2053</v>
      </c>
      <c r="AI13" s="8">
        <v>2054</v>
      </c>
      <c r="AJ13" s="8">
        <v>2055</v>
      </c>
      <c r="AK13" s="8">
        <v>2056</v>
      </c>
      <c r="AL13" s="8">
        <v>2057</v>
      </c>
      <c r="AM13" s="8">
        <v>2058</v>
      </c>
      <c r="AN13" s="8">
        <v>2059</v>
      </c>
      <c r="AO13" s="8">
        <v>2060</v>
      </c>
      <c r="AP13" s="8">
        <v>2061</v>
      </c>
      <c r="AQ13" s="8">
        <v>2062</v>
      </c>
      <c r="AR13" s="8">
        <v>2063</v>
      </c>
      <c r="AS13" s="8">
        <v>2064</v>
      </c>
      <c r="AT13" s="8">
        <v>2065</v>
      </c>
      <c r="AU13" s="8">
        <v>2066</v>
      </c>
      <c r="AV13" s="8">
        <v>2067</v>
      </c>
      <c r="AW13" s="8">
        <v>2068</v>
      </c>
      <c r="AX13" s="8">
        <v>2069</v>
      </c>
      <c r="AY13" s="9">
        <v>2070</v>
      </c>
      <c r="AZ13" s="10"/>
      <c r="BA13" s="10"/>
      <c r="BB13" s="10"/>
      <c r="BC13" s="10"/>
    </row>
    <row r="14" spans="1:55" s="6" customFormat="1" ht="15" customHeight="1" x14ac:dyDescent="0.25">
      <c r="B14" s="184" t="s">
        <v>0</v>
      </c>
      <c r="C14" s="13">
        <f>'Fig 2.1'!Z9</f>
        <v>0.13666006125073693</v>
      </c>
      <c r="D14" s="13">
        <f>'Fig 2.1'!AA9</f>
        <v>0.13492071473017686</v>
      </c>
      <c r="E14" s="13">
        <f>'Fig 2.1'!AB9</f>
        <v>0.13739415188374676</v>
      </c>
      <c r="F14" s="13">
        <f>'Fig 2.1'!AC9</f>
        <v>0.13781262178604423</v>
      </c>
      <c r="G14" s="13">
        <f>'Fig 2.1'!AD9</f>
        <v>0.13730715198925561</v>
      </c>
      <c r="H14" s="13">
        <f>'Fig 2.1'!AE9</f>
        <v>0.13620355248091348</v>
      </c>
      <c r="I14" s="13">
        <f>'Fig 2.1'!AF9</f>
        <v>0.13562423125819101</v>
      </c>
      <c r="J14" s="13">
        <f>'Fig 2.1'!AG9</f>
        <v>0.13551200689785653</v>
      </c>
      <c r="K14" s="13">
        <f>'Fig 2.1'!AH9</f>
        <v>0.13542363316130968</v>
      </c>
      <c r="L14" s="13">
        <f>'Fig 2.1'!AI9</f>
        <v>0.13528212905319908</v>
      </c>
      <c r="M14" s="13">
        <f>'Fig 2.1'!AJ9</f>
        <v>0.13501072281814852</v>
      </c>
      <c r="N14" s="13">
        <f>'Fig 2.1'!AK9</f>
        <v>0.13543835041828001</v>
      </c>
      <c r="O14" s="13">
        <f>'Fig 2.1'!AL9</f>
        <v>0.13572486620544635</v>
      </c>
      <c r="P14" s="13">
        <f>'Fig 2.1'!AM9</f>
        <v>0.1359026301629345</v>
      </c>
      <c r="Q14" s="13">
        <f>'Fig 2.1'!AN9</f>
        <v>0.13616452059199979</v>
      </c>
      <c r="R14" s="13">
        <f>'Fig 2.1'!AO9</f>
        <v>0.13645896463611423</v>
      </c>
      <c r="S14" s="13">
        <f>'Fig 2.1'!AP9</f>
        <v>0.13650667769143968</v>
      </c>
      <c r="T14" s="13">
        <f>'Fig 2.1'!AQ9</f>
        <v>0.13650878641670705</v>
      </c>
      <c r="U14" s="13">
        <f>'Fig 2.1'!AR9</f>
        <v>0.13653914116374247</v>
      </c>
      <c r="V14" s="13">
        <f>'Fig 2.1'!AS9</f>
        <v>0.13660388646106919</v>
      </c>
      <c r="W14" s="13">
        <f>'Fig 2.1'!AT9</f>
        <v>0.13672588035633687</v>
      </c>
      <c r="X14" s="13">
        <f>'Fig 2.1'!AU9</f>
        <v>0.13685655578701536</v>
      </c>
      <c r="Y14" s="13">
        <f>'Fig 2.1'!AV9</f>
        <v>0.13706811096090665</v>
      </c>
      <c r="Z14" s="13">
        <f>'Fig 2.1'!AW9</f>
        <v>0.13729860921627574</v>
      </c>
      <c r="AA14" s="13">
        <f>'Fig 2.1'!AX9</f>
        <v>0.13746266794426001</v>
      </c>
      <c r="AB14" s="13">
        <f>'Fig 2.1'!AY9</f>
        <v>0.13755440558166279</v>
      </c>
      <c r="AC14" s="13">
        <f>'Fig 2.1'!AZ9</f>
        <v>0.1376497109806637</v>
      </c>
      <c r="AD14" s="13">
        <f>'Fig 2.1'!BA9</f>
        <v>0.13772591444921511</v>
      </c>
      <c r="AE14" s="13">
        <f>'Fig 2.1'!BB9</f>
        <v>0.13782727447770673</v>
      </c>
      <c r="AF14" s="13">
        <f>'Fig 2.1'!BC9</f>
        <v>0.13797193165916471</v>
      </c>
      <c r="AG14" s="13">
        <f>'Fig 2.1'!BD9</f>
        <v>0.13802866888870877</v>
      </c>
      <c r="AH14" s="13">
        <f>'Fig 2.1'!BE9</f>
        <v>0.13802563157388117</v>
      </c>
      <c r="AI14" s="13">
        <f>'Fig 2.1'!BF9</f>
        <v>0.13799266949296699</v>
      </c>
      <c r="AJ14" s="13">
        <f>'Fig 2.1'!BG9</f>
        <v>0.13785794648345742</v>
      </c>
      <c r="AK14" s="13">
        <f>'Fig 2.1'!BH9</f>
        <v>0.13772897954447103</v>
      </c>
      <c r="AL14" s="13">
        <f>'Fig 2.1'!BI9</f>
        <v>0.13758431658136114</v>
      </c>
      <c r="AM14" s="13">
        <f>'Fig 2.1'!BJ9</f>
        <v>0.13741561673263217</v>
      </c>
      <c r="AN14" s="13">
        <f>'Fig 2.1'!BK9</f>
        <v>0.13727733510804097</v>
      </c>
      <c r="AO14" s="13">
        <f>'Fig 2.1'!BL9</f>
        <v>0.13714702920573557</v>
      </c>
      <c r="AP14" s="13">
        <f>'Fig 2.1'!BM9</f>
        <v>0.13709364593063811</v>
      </c>
      <c r="AQ14" s="13">
        <f>'Fig 2.1'!BN9</f>
        <v>0.13707034609699367</v>
      </c>
      <c r="AR14" s="13">
        <f>'Fig 2.1'!BO9</f>
        <v>0.13705363240632062</v>
      </c>
      <c r="AS14" s="13">
        <f>'Fig 2.1'!BP9</f>
        <v>0.13712968822412158</v>
      </c>
      <c r="AT14" s="13">
        <f>'Fig 2.1'!BQ9</f>
        <v>0.13727806177092666</v>
      </c>
      <c r="AU14" s="13">
        <f>'Fig 2.1'!BR9</f>
        <v>0.13742428879889362</v>
      </c>
      <c r="AV14" s="13">
        <f>'Fig 2.1'!BS9</f>
        <v>0.13765052738165523</v>
      </c>
      <c r="AW14" s="13">
        <f>'Fig 2.1'!BT9</f>
        <v>0.13791119354955222</v>
      </c>
      <c r="AX14" s="13">
        <f>'Fig 2.1'!BU9</f>
        <v>0.13826693784962235</v>
      </c>
      <c r="AY14" s="185">
        <f>'Fig 2.1'!BV9</f>
        <v>0.13863546236667207</v>
      </c>
      <c r="AZ14" s="14"/>
      <c r="BA14" s="14"/>
      <c r="BB14" s="14"/>
      <c r="BC14" s="14"/>
    </row>
    <row r="15" spans="1:55" s="6" customFormat="1" ht="15.75" thickBot="1" x14ac:dyDescent="0.3">
      <c r="B15" s="67" t="s">
        <v>1</v>
      </c>
      <c r="C15" s="20">
        <f>'Fig 2.17'!Z9</f>
        <v>0.13834414318995636</v>
      </c>
      <c r="D15" s="20">
        <f>'Fig 2.17'!AA9</f>
        <v>0.13619201113000914</v>
      </c>
      <c r="E15" s="20">
        <f>'Fig 2.17'!AB9</f>
        <v>0.13630553513736474</v>
      </c>
      <c r="F15" s="20">
        <f>'Fig 2.17'!AC9</f>
        <v>0.13553088290806761</v>
      </c>
      <c r="G15" s="20">
        <f>'Fig 2.17'!AD9</f>
        <v>0.13478913136999546</v>
      </c>
      <c r="H15" s="20">
        <f>'Fig 2.17'!AE9</f>
        <v>0.13363049745054209</v>
      </c>
      <c r="I15" s="20">
        <f>'Fig 2.17'!AF9</f>
        <v>0.1331260868337861</v>
      </c>
      <c r="J15" s="20">
        <f>'Fig 2.17'!AG9</f>
        <v>0.13288301931311156</v>
      </c>
      <c r="K15" s="20">
        <f>'Fig 2.17'!AH9</f>
        <v>0.13262950861729758</v>
      </c>
      <c r="L15" s="20">
        <f>'Fig 2.17'!AI9</f>
        <v>0.13202629884774192</v>
      </c>
      <c r="M15" s="20">
        <f>'Fig 2.17'!AJ9</f>
        <v>0.13151463067995947</v>
      </c>
      <c r="N15" s="20">
        <f>'Fig 2.17'!AK9</f>
        <v>0.13117495983374969</v>
      </c>
      <c r="O15" s="20">
        <f>'Fig 2.17'!AL9</f>
        <v>0.13082835928798159</v>
      </c>
      <c r="P15" s="20">
        <f>'Fig 2.17'!AM9</f>
        <v>0.13049461912706542</v>
      </c>
      <c r="Q15" s="20">
        <f>'Fig 2.17'!AN9</f>
        <v>0.13022928231199574</v>
      </c>
      <c r="R15" s="20">
        <f>'Fig 2.17'!AO9</f>
        <v>0.12997929970361391</v>
      </c>
      <c r="S15" s="20">
        <f>'Fig 2.17'!AP9</f>
        <v>0.12962176550423901</v>
      </c>
      <c r="T15" s="20">
        <f>'Fig 2.17'!AQ9</f>
        <v>0.12927285715380848</v>
      </c>
      <c r="U15" s="20">
        <f>'Fig 2.17'!AR9</f>
        <v>0.1289102539053418</v>
      </c>
      <c r="V15" s="20">
        <f>'Fig 2.17'!AS9</f>
        <v>0.12858073693616226</v>
      </c>
      <c r="W15" s="20">
        <f>'Fig 2.17'!AT9</f>
        <v>0.12828329696814558</v>
      </c>
      <c r="X15" s="20">
        <f>'Fig 2.17'!AU9</f>
        <v>0.12797275075164335</v>
      </c>
      <c r="Y15" s="20">
        <f>'Fig 2.17'!AV9</f>
        <v>0.1276875304124204</v>
      </c>
      <c r="Z15" s="20">
        <f>'Fig 2.17'!AW9</f>
        <v>0.12739812869318268</v>
      </c>
      <c r="AA15" s="20">
        <f>'Fig 2.17'!AX9</f>
        <v>0.12711448848519785</v>
      </c>
      <c r="AB15" s="20">
        <f>'Fig 2.17'!AY9</f>
        <v>0.12682383074531073</v>
      </c>
      <c r="AC15" s="20">
        <f>'Fig 2.17'!AZ9</f>
        <v>0.12654696717792543</v>
      </c>
      <c r="AD15" s="20">
        <f>'Fig 2.17'!BA9</f>
        <v>0.12628065925577889</v>
      </c>
      <c r="AE15" s="20">
        <f>'Fig 2.17'!BB9</f>
        <v>0.1259896363077227</v>
      </c>
      <c r="AF15" s="20">
        <f>'Fig 2.17'!BC9</f>
        <v>0.12571692353143493</v>
      </c>
      <c r="AG15" s="20">
        <f>'Fig 2.17'!BD9</f>
        <v>0.12545621984510669</v>
      </c>
      <c r="AH15" s="20">
        <f>'Fig 2.17'!BE9</f>
        <v>0.12521997142267605</v>
      </c>
      <c r="AI15" s="20">
        <f>'Fig 2.17'!BF9</f>
        <v>0.12496903951911169</v>
      </c>
      <c r="AJ15" s="20">
        <f>'Fig 2.17'!BG9</f>
        <v>0.12472307804891924</v>
      </c>
      <c r="AK15" s="20">
        <f>'Fig 2.17'!BH9</f>
        <v>0.12447281277183141</v>
      </c>
      <c r="AL15" s="20">
        <f>'Fig 2.17'!BI9</f>
        <v>0.12427922676364453</v>
      </c>
      <c r="AM15" s="20">
        <f>'Fig 2.17'!BJ9</f>
        <v>0.12405660543362643</v>
      </c>
      <c r="AN15" s="20">
        <f>'Fig 2.17'!BK9</f>
        <v>0.12388924554719506</v>
      </c>
      <c r="AO15" s="20">
        <f>'Fig 2.17'!BL9</f>
        <v>0.12369167317675983</v>
      </c>
      <c r="AP15" s="20">
        <f>'Fig 2.17'!BM9</f>
        <v>0.12351744165031597</v>
      </c>
      <c r="AQ15" s="20">
        <f>'Fig 2.17'!BN9</f>
        <v>0.12339373655920174</v>
      </c>
      <c r="AR15" s="20">
        <f>'Fig 2.17'!BO9</f>
        <v>0.12345259794818048</v>
      </c>
      <c r="AS15" s="20">
        <f>'Fig 2.17'!BP9</f>
        <v>0.12336121687391559</v>
      </c>
      <c r="AT15" s="20">
        <f>'Fig 2.17'!BQ9</f>
        <v>0.12327965258436543</v>
      </c>
      <c r="AU15" s="20">
        <f>'Fig 2.17'!BR9</f>
        <v>0.12314944486562783</v>
      </c>
      <c r="AV15" s="20">
        <f>'Fig 2.17'!BS9</f>
        <v>0.12307975213634938</v>
      </c>
      <c r="AW15" s="20">
        <f>'Fig 2.17'!BT9</f>
        <v>0.12302048872865549</v>
      </c>
      <c r="AX15" s="20">
        <f>'Fig 2.17'!BU9</f>
        <v>0.12298799818052687</v>
      </c>
      <c r="AY15" s="187">
        <f>'Fig 2.17'!BV9</f>
        <v>0.12294282832655297</v>
      </c>
      <c r="AZ15" s="14"/>
      <c r="BA15" s="14"/>
      <c r="BB15" s="14"/>
      <c r="BC15" s="14"/>
    </row>
    <row r="16" spans="1:55" x14ac:dyDescent="0.25">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row>
    <row r="17" spans="2:51" ht="24" customHeight="1" x14ac:dyDescent="0.25">
      <c r="B17" s="849" t="s">
        <v>186</v>
      </c>
      <c r="C17" s="849"/>
      <c r="D17" s="849"/>
      <c r="E17" s="849"/>
      <c r="F17" s="849"/>
      <c r="G17" s="849"/>
      <c r="H17" s="849"/>
      <c r="I17" s="849"/>
      <c r="J17" s="849"/>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row>
    <row r="18" spans="2:51" ht="18.75" customHeight="1" x14ac:dyDescent="0.25">
      <c r="B18" s="849" t="s">
        <v>117</v>
      </c>
      <c r="C18" s="849"/>
      <c r="D18" s="849"/>
      <c r="E18" s="849"/>
      <c r="F18" s="849"/>
      <c r="G18" s="849"/>
      <c r="H18" s="849"/>
      <c r="I18" s="849"/>
      <c r="J18" s="849"/>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row>
    <row r="19" spans="2:51" x14ac:dyDescent="0.25">
      <c r="B19" s="225" t="s">
        <v>49</v>
      </c>
      <c r="C19" s="26"/>
      <c r="D19" s="26"/>
      <c r="E19" s="26"/>
      <c r="F19" s="897" t="s">
        <v>39</v>
      </c>
      <c r="G19" s="897"/>
      <c r="H19" s="897"/>
      <c r="I19" s="897"/>
      <c r="J19" s="897"/>
      <c r="K19" s="897"/>
      <c r="L19" s="897"/>
      <c r="M19" s="897"/>
      <c r="N19" s="897"/>
      <c r="O19" s="897" t="s">
        <v>40</v>
      </c>
      <c r="P19" s="897"/>
      <c r="Q19" s="897"/>
      <c r="R19" s="897"/>
      <c r="S19" s="897"/>
      <c r="T19" s="897"/>
      <c r="U19" s="897"/>
      <c r="V19" s="897"/>
      <c r="W19" s="897"/>
      <c r="X19" s="26"/>
      <c r="Y19" s="26"/>
      <c r="Z19" s="26"/>
      <c r="AA19" s="26"/>
      <c r="AB19" s="26"/>
      <c r="AC19" s="26"/>
      <c r="AD19" s="26"/>
      <c r="AE19" s="26"/>
      <c r="AF19" s="26"/>
      <c r="AG19" s="26"/>
      <c r="AH19" s="26"/>
      <c r="AI19" s="26"/>
      <c r="AJ19" s="26"/>
      <c r="AK19" s="26"/>
      <c r="AL19" s="26"/>
      <c r="AM19" s="26"/>
      <c r="AN19" s="26"/>
      <c r="AO19" s="26"/>
      <c r="AP19" s="26"/>
      <c r="AQ19" s="26"/>
      <c r="AR19" s="26"/>
      <c r="AS19" s="26"/>
      <c r="AT19" s="26"/>
    </row>
    <row r="20" spans="2:51" customFormat="1" x14ac:dyDescent="0.25">
      <c r="B20" s="24"/>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Y20" s="28"/>
    </row>
    <row r="21" spans="2:51" customFormat="1" x14ac:dyDescent="0.25">
      <c r="B21" s="24"/>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row>
    <row r="22" spans="2:51" customFormat="1" x14ac:dyDescent="0.25">
      <c r="B22" s="24"/>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row>
    <row r="23" spans="2:51" customFormat="1" x14ac:dyDescent="0.25">
      <c r="B23" s="24"/>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row>
    <row r="24" spans="2:51" customFormat="1" x14ac:dyDescent="0.25">
      <c r="B24" s="24"/>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row>
    <row r="34" spans="2:46" ht="18" customHeight="1" x14ac:dyDescent="0.25"/>
    <row r="35" spans="2:46" x14ac:dyDescent="0.25">
      <c r="B35" s="24"/>
      <c r="C35" s="26"/>
      <c r="D35" s="26"/>
      <c r="E35" s="26"/>
      <c r="F35" s="897" t="s">
        <v>41</v>
      </c>
      <c r="G35" s="897"/>
      <c r="H35" s="897"/>
      <c r="I35" s="897"/>
      <c r="J35" s="897"/>
      <c r="K35" s="897"/>
      <c r="L35" s="897"/>
      <c r="M35" s="897"/>
      <c r="N35" s="897"/>
      <c r="O35" s="897" t="s">
        <v>42</v>
      </c>
      <c r="P35" s="897"/>
      <c r="Q35" s="897"/>
      <c r="R35" s="897"/>
      <c r="S35" s="897"/>
      <c r="T35" s="897"/>
      <c r="U35" s="897"/>
      <c r="V35" s="897"/>
      <c r="W35" s="897"/>
      <c r="X35" s="26"/>
      <c r="Y35" s="26"/>
      <c r="Z35" s="26"/>
      <c r="AA35" s="26"/>
      <c r="AB35" s="26"/>
      <c r="AC35" s="26"/>
      <c r="AD35" s="26"/>
      <c r="AE35" s="26"/>
      <c r="AF35" s="26"/>
      <c r="AG35" s="26"/>
      <c r="AH35" s="26"/>
      <c r="AI35" s="26"/>
      <c r="AJ35" s="26"/>
      <c r="AK35" s="26"/>
      <c r="AL35" s="26"/>
      <c r="AM35" s="26"/>
      <c r="AN35" s="26"/>
      <c r="AO35" s="26"/>
      <c r="AP35" s="26"/>
      <c r="AQ35" s="26"/>
      <c r="AR35" s="26"/>
      <c r="AS35" s="26"/>
      <c r="AT35" s="26"/>
    </row>
  </sheetData>
  <mergeCells count="6">
    <mergeCell ref="F19:N19"/>
    <mergeCell ref="O19:W19"/>
    <mergeCell ref="F35:N35"/>
    <mergeCell ref="O35:W35"/>
    <mergeCell ref="B17:J17"/>
    <mergeCell ref="B18:J18"/>
  </mergeCells>
  <hyperlinks>
    <hyperlink ref="A2" location="SOMMAIRE!A1" display="Retour sommaire"/>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V54"/>
  <sheetViews>
    <sheetView topLeftCell="A10" workbookViewId="0">
      <selection activeCell="F28" sqref="F28"/>
    </sheetView>
  </sheetViews>
  <sheetFormatPr baseColWidth="10" defaultColWidth="10.85546875" defaultRowHeight="15" x14ac:dyDescent="0.25"/>
  <cols>
    <col min="1" max="1" width="10.85546875" style="2"/>
    <col min="2" max="2" width="17.42578125" style="2" customWidth="1"/>
    <col min="3" max="3" width="11.5703125" style="2" customWidth="1"/>
    <col min="4" max="74" width="6.85546875" style="2" customWidth="1"/>
    <col min="75" max="16384" width="10.85546875" style="2"/>
  </cols>
  <sheetData>
    <row r="1" spans="1:74" ht="15.75" x14ac:dyDescent="0.25">
      <c r="A1" s="208" t="s">
        <v>169</v>
      </c>
    </row>
    <row r="2" spans="1:74" ht="15.75" x14ac:dyDescent="0.25">
      <c r="A2" s="640" t="s">
        <v>390</v>
      </c>
      <c r="B2" s="57"/>
    </row>
    <row r="3" spans="1:74" customFormat="1" ht="15.75" thickBot="1" x14ac:dyDescent="0.3">
      <c r="C3" s="4"/>
      <c r="V3" s="58"/>
    </row>
    <row r="4" spans="1:74" s="6" customFormat="1" ht="15.75" thickBot="1" x14ac:dyDescent="0.3">
      <c r="B4" s="852"/>
      <c r="C4" s="853"/>
      <c r="D4" s="7">
        <v>2000</v>
      </c>
      <c r="E4" s="8">
        <v>2001</v>
      </c>
      <c r="F4" s="8">
        <v>2002</v>
      </c>
      <c r="G4" s="8">
        <v>2003</v>
      </c>
      <c r="H4" s="8">
        <v>2004</v>
      </c>
      <c r="I4" s="8">
        <v>2005</v>
      </c>
      <c r="J4" s="8">
        <v>2006</v>
      </c>
      <c r="K4" s="8">
        <v>2007</v>
      </c>
      <c r="L4" s="8">
        <v>2008</v>
      </c>
      <c r="M4" s="8">
        <v>2009</v>
      </c>
      <c r="N4" s="8">
        <v>2010</v>
      </c>
      <c r="O4" s="8">
        <v>2011</v>
      </c>
      <c r="P4" s="8">
        <v>2012</v>
      </c>
      <c r="Q4" s="8">
        <v>2013</v>
      </c>
      <c r="R4" s="8">
        <v>2014</v>
      </c>
      <c r="S4" s="8">
        <v>2015</v>
      </c>
      <c r="T4" s="8">
        <v>2016</v>
      </c>
      <c r="U4" s="8">
        <v>2017</v>
      </c>
      <c r="V4" s="8">
        <v>2018</v>
      </c>
      <c r="W4" s="8">
        <v>2019</v>
      </c>
      <c r="X4" s="8">
        <v>2020</v>
      </c>
      <c r="Y4" s="8">
        <v>2021</v>
      </c>
      <c r="Z4" s="8">
        <v>2022</v>
      </c>
      <c r="AA4" s="8">
        <v>2023</v>
      </c>
      <c r="AB4" s="8">
        <v>2024</v>
      </c>
      <c r="AC4" s="8">
        <v>2025</v>
      </c>
      <c r="AD4" s="8">
        <v>2026</v>
      </c>
      <c r="AE4" s="8">
        <v>2027</v>
      </c>
      <c r="AF4" s="8">
        <v>2028</v>
      </c>
      <c r="AG4" s="8">
        <v>2029</v>
      </c>
      <c r="AH4" s="8">
        <v>2030</v>
      </c>
      <c r="AI4" s="8">
        <v>2031</v>
      </c>
      <c r="AJ4" s="8">
        <v>2032</v>
      </c>
      <c r="AK4" s="8">
        <v>2033</v>
      </c>
      <c r="AL4" s="8">
        <v>2034</v>
      </c>
      <c r="AM4" s="8">
        <v>2035</v>
      </c>
      <c r="AN4" s="8">
        <v>2036</v>
      </c>
      <c r="AO4" s="8">
        <v>2037</v>
      </c>
      <c r="AP4" s="8">
        <v>2038</v>
      </c>
      <c r="AQ4" s="8">
        <v>2039</v>
      </c>
      <c r="AR4" s="8">
        <v>2040</v>
      </c>
      <c r="AS4" s="8">
        <v>2041</v>
      </c>
      <c r="AT4" s="8">
        <v>2042</v>
      </c>
      <c r="AU4" s="8">
        <v>2043</v>
      </c>
      <c r="AV4" s="8">
        <v>2044</v>
      </c>
      <c r="AW4" s="8">
        <v>2045</v>
      </c>
      <c r="AX4" s="8">
        <v>2046</v>
      </c>
      <c r="AY4" s="8">
        <v>2047</v>
      </c>
      <c r="AZ4" s="8">
        <v>2048</v>
      </c>
      <c r="BA4" s="8">
        <v>2049</v>
      </c>
      <c r="BB4" s="8">
        <v>2050</v>
      </c>
      <c r="BC4" s="8">
        <v>2051</v>
      </c>
      <c r="BD4" s="8">
        <v>2052</v>
      </c>
      <c r="BE4" s="8">
        <v>2053</v>
      </c>
      <c r="BF4" s="8">
        <v>2054</v>
      </c>
      <c r="BG4" s="8">
        <v>2055</v>
      </c>
      <c r="BH4" s="8">
        <v>2056</v>
      </c>
      <c r="BI4" s="8">
        <v>2057</v>
      </c>
      <c r="BJ4" s="8">
        <v>2058</v>
      </c>
      <c r="BK4" s="8">
        <v>2059</v>
      </c>
      <c r="BL4" s="8">
        <v>2060</v>
      </c>
      <c r="BM4" s="8">
        <v>2061</v>
      </c>
      <c r="BN4" s="8">
        <v>2062</v>
      </c>
      <c r="BO4" s="8">
        <v>2063</v>
      </c>
      <c r="BP4" s="8">
        <v>2064</v>
      </c>
      <c r="BQ4" s="8">
        <v>2065</v>
      </c>
      <c r="BR4" s="8">
        <v>2066</v>
      </c>
      <c r="BS4" s="8">
        <v>2067</v>
      </c>
      <c r="BT4" s="8">
        <v>2068</v>
      </c>
      <c r="BU4" s="8">
        <v>2069</v>
      </c>
      <c r="BV4" s="9">
        <v>2070</v>
      </c>
    </row>
    <row r="5" spans="1:74" s="6" customFormat="1" ht="15" customHeight="1" x14ac:dyDescent="0.25">
      <c r="B5" s="854" t="s">
        <v>35</v>
      </c>
      <c r="C5" s="59" t="s">
        <v>12</v>
      </c>
      <c r="D5" s="60"/>
      <c r="E5" s="12"/>
      <c r="F5" s="12">
        <f>'Fig 2.17'!F5-'Fig 2.1'!F5</f>
        <v>3.0083393243963419E-3</v>
      </c>
      <c r="G5" s="12">
        <f>'Fig 2.17'!G5-'Fig 2.1'!G5</f>
        <v>4.5956939454800949E-3</v>
      </c>
      <c r="H5" s="12">
        <f>'Fig 2.17'!H5-'Fig 2.1'!H5</f>
        <v>3.9095670342936678E-3</v>
      </c>
      <c r="I5" s="12">
        <f>'Fig 2.17'!I5-'Fig 2.1'!I5</f>
        <v>1.5309333976637612E-3</v>
      </c>
      <c r="J5" s="12">
        <f>'Fig 2.17'!J5-'Fig 2.1'!J5</f>
        <v>1.7210616934999479E-3</v>
      </c>
      <c r="K5" s="12">
        <f>'Fig 2.17'!K5-'Fig 2.1'!K5</f>
        <v>6.4736771883144861E-4</v>
      </c>
      <c r="L5" s="12">
        <f>'Fig 2.17'!L5-'Fig 2.1'!L5</f>
        <v>-5.3148491046912938E-4</v>
      </c>
      <c r="M5" s="12">
        <f>'Fig 2.17'!M5-'Fig 2.1'!M5</f>
        <v>-4.7931710052126764E-3</v>
      </c>
      <c r="N5" s="12">
        <f>'Fig 2.17'!N5-'Fig 2.1'!N5</f>
        <v>-7.2341462629708642E-3</v>
      </c>
      <c r="O5" s="12">
        <f>'Fig 2.17'!O5-'Fig 2.1'!O5</f>
        <v>-6.639271002684799E-3</v>
      </c>
      <c r="P5" s="12">
        <f>'Fig 2.17'!P5-'Fig 2.1'!P5</f>
        <v>-6.4765653281220747E-3</v>
      </c>
      <c r="Q5" s="12">
        <f>'Fig 2.17'!Q5-'Fig 2.1'!Q5</f>
        <v>-3.7007474534598572E-3</v>
      </c>
      <c r="R5" s="12">
        <f>'Fig 2.17'!R5-'Fig 2.1'!R5</f>
        <v>-3.6655654883564204E-3</v>
      </c>
      <c r="S5" s="12">
        <f>'Fig 2.17'!S5-'Fig 2.1'!S5</f>
        <v>-2.9418812793532423E-3</v>
      </c>
      <c r="T5" s="12">
        <f>'Fig 2.17'!T5-'Fig 2.1'!T5</f>
        <v>-2.4413220226591759E-3</v>
      </c>
      <c r="U5" s="12">
        <f>'Fig 2.17'!U5-'Fig 2.1'!U5</f>
        <v>-1.1576726702551832E-3</v>
      </c>
      <c r="V5" s="12">
        <f>'Fig 2.17'!V5-'Fig 2.1'!V5</f>
        <v>-9.4596633301732846E-4</v>
      </c>
      <c r="W5" s="12">
        <f>'Fig 2.17'!W5-'Fig 2.1'!W5</f>
        <v>-3.0122532211515618E-4</v>
      </c>
      <c r="X5" s="12">
        <f>'Fig 2.17'!X5-'Fig 2.1'!X5</f>
        <v>-6.0937411686042831E-3</v>
      </c>
      <c r="Y5" s="12">
        <f>'Fig 2.17'!Y5-'Fig 2.1'!Y5</f>
        <v>3.4067908157092708E-4</v>
      </c>
      <c r="Z5" s="12">
        <f>'Fig 2.17'!Z5-'Fig 2.1'!Z5</f>
        <v>1.6840819392194284E-3</v>
      </c>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61"/>
      <c r="BM5" s="61"/>
      <c r="BN5" s="61"/>
      <c r="BO5" s="61"/>
      <c r="BP5" s="61"/>
      <c r="BQ5" s="61"/>
      <c r="BR5" s="61"/>
      <c r="BS5" s="61"/>
      <c r="BT5" s="12"/>
      <c r="BU5" s="12"/>
      <c r="BV5" s="62"/>
    </row>
    <row r="6" spans="1:74" s="6" customFormat="1" x14ac:dyDescent="0.25">
      <c r="B6" s="855"/>
      <c r="C6" s="63">
        <v>1.6E-2</v>
      </c>
      <c r="D6" s="64"/>
      <c r="E6" s="15"/>
      <c r="F6" s="15"/>
      <c r="G6" s="15"/>
      <c r="H6" s="15"/>
      <c r="I6" s="15"/>
      <c r="J6" s="15"/>
      <c r="K6" s="15"/>
      <c r="L6" s="15"/>
      <c r="M6" s="15"/>
      <c r="N6" s="15"/>
      <c r="O6" s="15"/>
      <c r="P6" s="15"/>
      <c r="Q6" s="15"/>
      <c r="R6" s="15"/>
      <c r="S6" s="15"/>
      <c r="T6" s="15"/>
      <c r="U6" s="15"/>
      <c r="V6" s="15"/>
      <c r="W6" s="15"/>
      <c r="X6" s="15"/>
      <c r="Y6" s="15"/>
      <c r="Z6" s="15">
        <f>'Fig 2.17'!Z6-'Fig 2.1'!Z6</f>
        <v>1.6840819392194284E-3</v>
      </c>
      <c r="AA6" s="15">
        <f>'Fig 2.17'!AA6-'Fig 2.1'!AA6</f>
        <v>1.2713289622798274E-3</v>
      </c>
      <c r="AB6" s="15">
        <f>'Fig 2.17'!AB6-'Fig 2.1'!AB6</f>
        <v>-1.0888768078171351E-3</v>
      </c>
      <c r="AC6" s="15">
        <f>'Fig 2.17'!AC6-'Fig 2.1'!AC6</f>
        <v>-2.2820946970872891E-3</v>
      </c>
      <c r="AD6" s="15">
        <f>'Fig 2.17'!AD6-'Fig 2.1'!AD6</f>
        <v>-2.5184803827601743E-3</v>
      </c>
      <c r="AE6" s="15">
        <f>'Fig 2.17'!AE6-'Fig 2.1'!AE6</f>
        <v>-2.5697542219157987E-3</v>
      </c>
      <c r="AF6" s="15">
        <f>'Fig 2.17'!AF6-'Fig 2.1'!AF6</f>
        <v>-2.2640528131844528E-3</v>
      </c>
      <c r="AG6" s="15">
        <f>'Fig 2.17'!AG6-'Fig 2.1'!AG6</f>
        <v>-2.0043453646977349E-3</v>
      </c>
      <c r="AH6" s="15">
        <f>'Fig 2.17'!AH6-'Fig 2.1'!AH6</f>
        <v>-1.7549622386886232E-3</v>
      </c>
      <c r="AI6" s="15">
        <f>'Fig 2.17'!AI6-'Fig 2.1'!AI6</f>
        <v>-1.7549633718579039E-3</v>
      </c>
      <c r="AJ6" s="15">
        <f>'Fig 2.17'!AJ6-'Fig 2.1'!AJ6</f>
        <v>-1.5665232482039715E-3</v>
      </c>
      <c r="AK6" s="15">
        <f>'Fig 2.17'!AK6-'Fig 2.1'!AK6</f>
        <v>-1.8946379391700241E-3</v>
      </c>
      <c r="AL6" s="15">
        <f>'Fig 2.17'!AL6-'Fig 2.1'!AL6</f>
        <v>-1.930065347308163E-3</v>
      </c>
      <c r="AM6" s="15">
        <f>'Fig 2.17'!AM6-'Fig 2.1'!AM6</f>
        <v>-1.8604101232944925E-3</v>
      </c>
      <c r="AN6" s="15">
        <f>'Fig 2.17'!AN6-'Fig 2.1'!AN6</f>
        <v>-1.7486870891662287E-3</v>
      </c>
      <c r="AO6" s="15">
        <f>'Fig 2.17'!AO6-'Fig 2.1'!AO6</f>
        <v>-1.7000097976856143E-3</v>
      </c>
      <c r="AP6" s="15">
        <f>'Fig 2.17'!AP6-'Fig 2.1'!AP6</f>
        <v>-1.5094009678845166E-3</v>
      </c>
      <c r="AQ6" s="15">
        <f>'Fig 2.17'!AQ6-'Fig 2.1'!AQ6</f>
        <v>-1.2768790961622811E-3</v>
      </c>
      <c r="AR6" s="15">
        <f>'Fig 2.17'!AR6-'Fig 2.1'!AR6</f>
        <v>-1.077753885234789E-3</v>
      </c>
      <c r="AS6" s="15">
        <f>'Fig 2.17'!AS6-'Fig 2.1'!AS6</f>
        <v>-8.73547406188252E-4</v>
      </c>
      <c r="AT6" s="15">
        <f>'Fig 2.17'!AT6-'Fig 2.1'!AT6</f>
        <v>-7.0905752929587007E-4</v>
      </c>
      <c r="AU6" s="15">
        <f>'Fig 2.17'!AU6-'Fig 2.1'!AU6</f>
        <v>-5.4448248304289626E-4</v>
      </c>
      <c r="AV6" s="15">
        <f>'Fig 2.17'!AV6-'Fig 2.1'!AV6</f>
        <v>-4.4146203583055044E-4</v>
      </c>
      <c r="AW6" s="15">
        <f>'Fig 2.17'!AW6-'Fig 2.1'!AW6</f>
        <v>-3.8325166208187655E-4</v>
      </c>
      <c r="AX6" s="15">
        <f>'Fig 2.17'!AX6-'Fig 2.1'!AX6</f>
        <v>-2.4250894876226559E-4</v>
      </c>
      <c r="AY6" s="15">
        <f>'Fig 2.17'!AY6-'Fig 2.1'!AY6</f>
        <v>-1.0312745938803602E-4</v>
      </c>
      <c r="AZ6" s="15">
        <f>'Fig 2.17'!AZ6-'Fig 2.1'!AZ6</f>
        <v>6.2101500707179014E-5</v>
      </c>
      <c r="BA6" s="15">
        <f>'Fig 2.17'!BA6-'Fig 2.1'!BA6</f>
        <v>2.2319157416562929E-4</v>
      </c>
      <c r="BB6" s="15">
        <f>'Fig 2.17'!BB6-'Fig 2.1'!BB6</f>
        <v>3.6493475276974663E-4</v>
      </c>
      <c r="BC6" s="15">
        <f>'Fig 2.17'!BC6-'Fig 2.1'!BC6</f>
        <v>4.7777379562459477E-4</v>
      </c>
      <c r="BD6" s="15">
        <f>'Fig 2.17'!BD6-'Fig 2.1'!BD6</f>
        <v>6.5616504590942926E-4</v>
      </c>
      <c r="BE6" s="15">
        <f>'Fig 2.17'!BE6-'Fig 2.1'!BE6</f>
        <v>9.0814625995454257E-4</v>
      </c>
      <c r="BF6" s="15">
        <f>'Fig 2.17'!BF6-'Fig 2.1'!BF6</f>
        <v>1.2056271720035511E-3</v>
      </c>
      <c r="BG6" s="15">
        <f>'Fig 2.17'!BG6-'Fig 2.1'!BG6</f>
        <v>1.5358532882932124E-3</v>
      </c>
      <c r="BH6" s="15">
        <f>'Fig 2.17'!BH6-'Fig 2.1'!BH6</f>
        <v>1.8226474887551025E-3</v>
      </c>
      <c r="BI6" s="15">
        <f>'Fig 2.17'!BI6-'Fig 2.1'!BI6</f>
        <v>2.2167902259192379E-3</v>
      </c>
      <c r="BJ6" s="15">
        <f>'Fig 2.17'!BJ6-'Fig 2.1'!BJ6</f>
        <v>2.6047791638555695E-3</v>
      </c>
      <c r="BK6" s="15">
        <f>'Fig 2.17'!BK6-'Fig 2.1'!BK6</f>
        <v>3.0228424262831871E-3</v>
      </c>
      <c r="BL6" s="65">
        <f>'Fig 2.17'!BL6-'Fig 2.1'!BL6</f>
        <v>3.385718703634813E-3</v>
      </c>
      <c r="BM6" s="65">
        <f>'Fig 2.17'!BM6-'Fig 2.1'!BM6</f>
        <v>3.6964456963098496E-3</v>
      </c>
      <c r="BN6" s="65">
        <f>'Fig 2.17'!BN6-'Fig 2.1'!BN6</f>
        <v>4.007415372778933E-3</v>
      </c>
      <c r="BO6" s="65">
        <f>'Fig 2.17'!BO6-'Fig 2.1'!BO6</f>
        <v>4.477935358156257E-3</v>
      </c>
      <c r="BP6" s="65">
        <f>'Fig 2.17'!BP6-'Fig 2.1'!BP6</f>
        <v>4.7610446101584991E-3</v>
      </c>
      <c r="BQ6" s="65">
        <f>'Fig 2.17'!BQ6-'Fig 2.1'!BQ6</f>
        <v>4.9798688301390392E-3</v>
      </c>
      <c r="BR6" s="65">
        <f>'Fig 2.17'!BR6-'Fig 2.1'!BR6</f>
        <v>5.1156486342109342E-3</v>
      </c>
      <c r="BS6" s="65">
        <f>'Fig 2.17'!BS6-'Fig 2.1'!BS6</f>
        <v>5.218590210355159E-3</v>
      </c>
      <c r="BT6" s="15">
        <f>'Fig 2.17'!BT6-'Fig 2.1'!BT6</f>
        <v>5.2985621429262608E-3</v>
      </c>
      <c r="BU6" s="15">
        <f>'Fig 2.17'!BU6-'Fig 2.1'!BU6</f>
        <v>5.35424643953826E-3</v>
      </c>
      <c r="BV6" s="66">
        <f>'Fig 2.17'!BV6-'Fig 2.1'!BV6</f>
        <v>5.3410829886415129E-3</v>
      </c>
    </row>
    <row r="7" spans="1:74" s="6" customFormat="1" x14ac:dyDescent="0.25">
      <c r="B7" s="855"/>
      <c r="C7" s="63">
        <v>1.2999999999999999E-2</v>
      </c>
      <c r="D7" s="64"/>
      <c r="E7" s="15"/>
      <c r="F7" s="15"/>
      <c r="G7" s="15"/>
      <c r="H7" s="15"/>
      <c r="I7" s="15"/>
      <c r="J7" s="15"/>
      <c r="K7" s="15"/>
      <c r="L7" s="15"/>
      <c r="M7" s="15"/>
      <c r="N7" s="15"/>
      <c r="O7" s="15"/>
      <c r="P7" s="15"/>
      <c r="Q7" s="15"/>
      <c r="R7" s="15"/>
      <c r="S7" s="15"/>
      <c r="T7" s="15"/>
      <c r="U7" s="15"/>
      <c r="V7" s="15"/>
      <c r="W7" s="15"/>
      <c r="X7" s="15"/>
      <c r="Y7" s="15"/>
      <c r="Z7" s="15">
        <f>'Fig 2.17'!Z7-'Fig 2.1'!Z7</f>
        <v>1.6840819392194284E-3</v>
      </c>
      <c r="AA7" s="15">
        <f>'Fig 2.17'!AA7-'Fig 2.1'!AA7</f>
        <v>1.2712963998322835E-3</v>
      </c>
      <c r="AB7" s="15">
        <f>'Fig 2.17'!AB7-'Fig 2.1'!AB7</f>
        <v>-1.0886167463820262E-3</v>
      </c>
      <c r="AC7" s="15">
        <f>'Fig 2.17'!AC7-'Fig 2.1'!AC7</f>
        <v>-2.2817388779766135E-3</v>
      </c>
      <c r="AD7" s="15">
        <f>'Fig 2.17'!AD7-'Fig 2.1'!AD7</f>
        <v>-2.5180206192601529E-3</v>
      </c>
      <c r="AE7" s="15">
        <f>'Fig 2.17'!AE7-'Fig 2.1'!AE7</f>
        <v>-2.5697222391743157E-3</v>
      </c>
      <c r="AF7" s="15">
        <f>'Fig 2.17'!AF7-'Fig 2.1'!AF7</f>
        <v>-2.2980969178070521E-3</v>
      </c>
      <c r="AG7" s="15">
        <f>'Fig 2.17'!AG7-'Fig 2.1'!AG7</f>
        <v>-2.2018312678290242E-3</v>
      </c>
      <c r="AH7" s="15">
        <f>'Fig 2.17'!AH7-'Fig 2.1'!AH7</f>
        <v>-2.0778795923193094E-3</v>
      </c>
      <c r="AI7" s="15">
        <f>'Fig 2.17'!AI7-'Fig 2.1'!AI7</f>
        <v>-2.1706086643005496E-3</v>
      </c>
      <c r="AJ7" s="15">
        <f>'Fig 2.17'!AJ7-'Fig 2.1'!AJ7</f>
        <v>-2.1462965558581293E-3</v>
      </c>
      <c r="AK7" s="15">
        <f>'Fig 2.17'!AK7-'Fig 2.1'!AK7</f>
        <v>-2.5748493731401201E-3</v>
      </c>
      <c r="AL7" s="15">
        <f>'Fig 2.17'!AL7-'Fig 2.1'!AL7</f>
        <v>-2.7716872962682826E-3</v>
      </c>
      <c r="AM7" s="15">
        <f>'Fig 2.17'!AM7-'Fig 2.1'!AM7</f>
        <v>-2.8762235755039056E-3</v>
      </c>
      <c r="AN7" s="15">
        <f>'Fig 2.17'!AN7-'Fig 2.1'!AN7</f>
        <v>-2.9675709208486223E-3</v>
      </c>
      <c r="AO7" s="15">
        <f>'Fig 2.17'!AO7-'Fig 2.1'!AO7</f>
        <v>-3.0931486225158622E-3</v>
      </c>
      <c r="AP7" s="15">
        <f>'Fig 2.17'!AP7-'Fig 2.1'!AP7</f>
        <v>-3.093603126195027E-3</v>
      </c>
      <c r="AQ7" s="15">
        <f>'Fig 2.17'!AQ7-'Fig 2.1'!AQ7</f>
        <v>-3.0359647022426273E-3</v>
      </c>
      <c r="AR7" s="15">
        <f>'Fig 2.17'!AR7-'Fig 2.1'!AR7</f>
        <v>-3.0119574947155003E-3</v>
      </c>
      <c r="AS7" s="15">
        <f>'Fig 2.17'!AS7-'Fig 2.1'!AS7</f>
        <v>-3.0187591395469948E-3</v>
      </c>
      <c r="AT7" s="15">
        <f>'Fig 2.17'!AT7-'Fig 2.1'!AT7</f>
        <v>-3.0361028027241499E-3</v>
      </c>
      <c r="AU7" s="15">
        <f>'Fig 2.17'!AU7-'Fig 2.1'!AU7</f>
        <v>-3.0716755174095833E-3</v>
      </c>
      <c r="AV7" s="15">
        <f>'Fig 2.17'!AV7-'Fig 2.1'!AV7</f>
        <v>-3.1784020257577261E-3</v>
      </c>
      <c r="AW7" s="15">
        <f>'Fig 2.17'!AW7-'Fig 2.1'!AW7</f>
        <v>-3.2989237776902269E-3</v>
      </c>
      <c r="AX7" s="15">
        <f>'Fig 2.17'!AX7-'Fig 2.1'!AX7</f>
        <v>-3.3478698828933035E-3</v>
      </c>
      <c r="AY7" s="15">
        <f>'Fig 2.17'!AY7-'Fig 2.1'!AY7</f>
        <v>-3.3902855568281737E-3</v>
      </c>
      <c r="AZ7" s="15">
        <f>'Fig 2.17'!AZ7-'Fig 2.1'!AZ7</f>
        <v>-3.3947644882505734E-3</v>
      </c>
      <c r="BA7" s="15">
        <f>'Fig 2.17'!BA7-'Fig 2.1'!BA7</f>
        <v>-3.3838126252802025E-3</v>
      </c>
      <c r="BB7" s="15">
        <f>'Fig 2.17'!BB7-'Fig 2.1'!BB7</f>
        <v>-3.4161708873914065E-3</v>
      </c>
      <c r="BC7" s="15">
        <f>'Fig 2.17'!BC7-'Fig 2.1'!BC7</f>
        <v>-3.4768546470661243E-3</v>
      </c>
      <c r="BD7" s="15">
        <f>'Fig 2.17'!BD7-'Fig 2.1'!BD7</f>
        <v>-3.480397928422807E-3</v>
      </c>
      <c r="BE7" s="15">
        <f>'Fig 2.17'!BE7-'Fig 2.1'!BE7</f>
        <v>-3.395660966077102E-3</v>
      </c>
      <c r="BF7" s="15">
        <f>'Fig 2.17'!BF7-'Fig 2.1'!BF7</f>
        <v>-3.2507561029758436E-3</v>
      </c>
      <c r="BG7" s="15">
        <f>'Fig 2.17'!BG7-'Fig 2.1'!BG7</f>
        <v>-3.0720569983835322E-3</v>
      </c>
      <c r="BH7" s="15">
        <f>'Fig 2.17'!BH7-'Fig 2.1'!BH7</f>
        <v>-2.9203210254588469E-3</v>
      </c>
      <c r="BI7" s="15">
        <f>'Fig 2.17'!BI7-'Fig 2.1'!BI7</f>
        <v>-2.7027808042285884E-3</v>
      </c>
      <c r="BJ7" s="15">
        <f>'Fig 2.17'!BJ7-'Fig 2.1'!BJ7</f>
        <v>-2.4576724483903328E-3</v>
      </c>
      <c r="BK7" s="15">
        <f>'Fig 2.17'!BK7-'Fig 2.1'!BK7</f>
        <v>-2.2026948611787445E-3</v>
      </c>
      <c r="BL7" s="65">
        <f>'Fig 2.17'!BL7-'Fig 2.1'!BL7</f>
        <v>-2.0001592555818765E-3</v>
      </c>
      <c r="BM7" s="65">
        <f>'Fig 2.17'!BM7-'Fig 2.1'!BM7</f>
        <v>-1.9366864028394215E-3</v>
      </c>
      <c r="BN7" s="65">
        <f>'Fig 2.17'!BN7-'Fig 2.1'!BN7</f>
        <v>-1.7602690822713235E-3</v>
      </c>
      <c r="BO7" s="65">
        <f>'Fig 2.17'!BO7-'Fig 2.1'!BO7</f>
        <v>-1.4363423176089046E-3</v>
      </c>
      <c r="BP7" s="65">
        <f>'Fig 2.17'!BP7-'Fig 2.1'!BP7</f>
        <v>-1.3280913422667739E-3</v>
      </c>
      <c r="BQ7" s="65">
        <f>'Fig 2.17'!BQ7-'Fig 2.1'!BQ7</f>
        <v>-1.2807919444513954E-3</v>
      </c>
      <c r="BR7" s="65">
        <f>'Fig 2.17'!BR7-'Fig 2.1'!BR7</f>
        <v>-1.3006371620726404E-3</v>
      </c>
      <c r="BS7" s="65">
        <f>'Fig 2.17'!BS7-'Fig 2.1'!BS7</f>
        <v>-1.3137185991776851E-3</v>
      </c>
      <c r="BT7" s="15">
        <f>'Fig 2.17'!BT7-'Fig 2.1'!BT7</f>
        <v>-1.3319366042886804E-3</v>
      </c>
      <c r="BU7" s="15">
        <f>'Fig 2.17'!BU7-'Fig 2.1'!BU7</f>
        <v>-1.442470933070289E-3</v>
      </c>
      <c r="BV7" s="66">
        <f>'Fig 2.17'!BV7-'Fig 2.1'!BV7</f>
        <v>-1.5715797113293323E-3</v>
      </c>
    </row>
    <row r="8" spans="1:74" s="6" customFormat="1" x14ac:dyDescent="0.25">
      <c r="B8" s="855"/>
      <c r="C8" s="63">
        <v>0.01</v>
      </c>
      <c r="D8" s="64"/>
      <c r="E8" s="15"/>
      <c r="F8" s="15"/>
      <c r="G8" s="15"/>
      <c r="H8" s="15"/>
      <c r="I8" s="15"/>
      <c r="J8" s="15"/>
      <c r="K8" s="15"/>
      <c r="L8" s="15"/>
      <c r="M8" s="15"/>
      <c r="N8" s="15"/>
      <c r="O8" s="15"/>
      <c r="P8" s="15"/>
      <c r="Q8" s="15"/>
      <c r="R8" s="15"/>
      <c r="S8" s="15"/>
      <c r="T8" s="15"/>
      <c r="U8" s="15"/>
      <c r="V8" s="15"/>
      <c r="W8" s="15"/>
      <c r="X8" s="15"/>
      <c r="Y8" s="15"/>
      <c r="Z8" s="15">
        <f>'Fig 2.17'!Z8-'Fig 2.1'!Z8</f>
        <v>1.6840819392194284E-3</v>
      </c>
      <c r="AA8" s="15">
        <f>'Fig 2.17'!AA8-'Fig 2.1'!AA8</f>
        <v>1.2713289622798274E-3</v>
      </c>
      <c r="AB8" s="15">
        <f>'Fig 2.17'!AB8-'Fig 2.1'!AB8</f>
        <v>-1.0888768078171351E-3</v>
      </c>
      <c r="AC8" s="15">
        <f>'Fig 2.17'!AC8-'Fig 2.1'!AC8</f>
        <v>-2.2820946970872891E-3</v>
      </c>
      <c r="AD8" s="15">
        <f>'Fig 2.17'!AD8-'Fig 2.1'!AD8</f>
        <v>-2.5184803827601743E-3</v>
      </c>
      <c r="AE8" s="15">
        <f>'Fig 2.17'!AE8-'Fig 2.1'!AE8</f>
        <v>-2.5695156876217318E-3</v>
      </c>
      <c r="AF8" s="15">
        <f>'Fig 2.17'!AF8-'Fig 2.1'!AF8</f>
        <v>-2.3571980860311592E-3</v>
      </c>
      <c r="AG8" s="15">
        <f>'Fig 2.17'!AG8-'Fig 2.1'!AG8</f>
        <v>-2.3579549968594793E-3</v>
      </c>
      <c r="AH8" s="15">
        <f>'Fig 2.17'!AH8-'Fig 2.1'!AH8</f>
        <v>-2.3731117504958155E-3</v>
      </c>
      <c r="AI8" s="15">
        <f>'Fig 2.17'!AI8-'Fig 2.1'!AI8</f>
        <v>-2.6639184081367895E-3</v>
      </c>
      <c r="AJ8" s="15">
        <f>'Fig 2.17'!AJ8-'Fig 2.1'!AJ8</f>
        <v>-2.7914234296221307E-3</v>
      </c>
      <c r="AK8" s="15">
        <f>'Fig 2.17'!AK8-'Fig 2.1'!AK8</f>
        <v>-3.3849563990355769E-3</v>
      </c>
      <c r="AL8" s="15">
        <f>'Fig 2.17'!AL8-'Fig 2.1'!AL8</f>
        <v>-3.8026635671202513E-3</v>
      </c>
      <c r="AM8" s="15">
        <f>'Fig 2.17'!AM8-'Fig 2.1'!AM8</f>
        <v>-4.096625116612268E-3</v>
      </c>
      <c r="AN8" s="15">
        <f>'Fig 2.17'!AN8-'Fig 2.1'!AN8</f>
        <v>-4.3957105466856661E-3</v>
      </c>
      <c r="AO8" s="15">
        <f>'Fig 2.17'!AO8-'Fig 2.1'!AO8</f>
        <v>-4.7171702190834108E-3</v>
      </c>
      <c r="AP8" s="15">
        <f>'Fig 2.17'!AP8-'Fig 2.1'!AP8</f>
        <v>-4.9100946590097949E-3</v>
      </c>
      <c r="AQ8" s="15">
        <f>'Fig 2.17'!AQ8-'Fig 2.1'!AQ8</f>
        <v>-5.0459089740545471E-3</v>
      </c>
      <c r="AR8" s="15">
        <f>'Fig 2.17'!AR8-'Fig 2.1'!AR8</f>
        <v>-5.2361895529534352E-3</v>
      </c>
      <c r="AS8" s="15">
        <f>'Fig 2.17'!AS8-'Fig 2.1'!AS8</f>
        <v>-5.4228057869810387E-3</v>
      </c>
      <c r="AT8" s="15">
        <f>'Fig 2.17'!AT8-'Fig 2.1'!AT8</f>
        <v>-5.6368929797380452E-3</v>
      </c>
      <c r="AU8" s="15">
        <f>'Fig 2.17'!AU8-'Fig 2.1'!AU8</f>
        <v>-5.8614938164640862E-3</v>
      </c>
      <c r="AV8" s="15">
        <f>'Fig 2.17'!AV8-'Fig 2.1'!AV8</f>
        <v>-6.163648674551242E-3</v>
      </c>
      <c r="AW8" s="15">
        <f>'Fig 2.17'!AW8-'Fig 2.1'!AW8</f>
        <v>-6.4508732611423258E-3</v>
      </c>
      <c r="AX8" s="15">
        <f>'Fig 2.17'!AX8-'Fig 2.1'!AX8</f>
        <v>-6.6813349559204371E-3</v>
      </c>
      <c r="AY8" s="15">
        <f>'Fig 2.17'!AY8-'Fig 2.1'!AY8</f>
        <v>-6.9009215975007199E-3</v>
      </c>
      <c r="AZ8" s="15">
        <f>'Fig 2.17'!AZ8-'Fig 2.1'!AZ8</f>
        <v>-7.0866534422708849E-3</v>
      </c>
      <c r="BA8" s="15">
        <f>'Fig 2.17'!BA8-'Fig 2.1'!BA8</f>
        <v>-7.2409032563125753E-3</v>
      </c>
      <c r="BB8" s="15">
        <f>'Fig 2.17'!BB8-'Fig 2.1'!BB8</f>
        <v>-7.4467249806199759E-3</v>
      </c>
      <c r="BC8" s="15">
        <f>'Fig 2.17'!BC8-'Fig 2.1'!BC8</f>
        <v>-7.6554884298795506E-3</v>
      </c>
      <c r="BD8" s="15">
        <f>'Fig 2.17'!BD8-'Fig 2.1'!BD8</f>
        <v>-7.7838008930930513E-3</v>
      </c>
      <c r="BE8" s="15">
        <f>'Fig 2.17'!BE8-'Fig 2.1'!BE8</f>
        <v>-7.8379395889172643E-3</v>
      </c>
      <c r="BF8" s="15">
        <f>'Fig 2.17'!BF8-'Fig 2.1'!BF8</f>
        <v>-7.8902108330816539E-3</v>
      </c>
      <c r="BG8" s="15">
        <f>'Fig 2.17'!BG8-'Fig 2.1'!BG8</f>
        <v>-7.8435061693895164E-3</v>
      </c>
      <c r="BH8" s="15">
        <f>'Fig 2.17'!BH8-'Fig 2.1'!BH8</f>
        <v>-7.8047737116097859E-3</v>
      </c>
      <c r="BI8" s="15">
        <f>'Fig 2.17'!BI8-'Fig 2.1'!BI8</f>
        <v>-7.686972032308087E-3</v>
      </c>
      <c r="BJ8" s="15">
        <f>'Fig 2.17'!BJ8-'Fig 2.1'!BJ8</f>
        <v>-7.5765564208861436E-3</v>
      </c>
      <c r="BK8" s="15">
        <f>'Fig 2.17'!BK8-'Fig 2.1'!BK8</f>
        <v>-7.4646643202842811E-3</v>
      </c>
      <c r="BL8" s="65">
        <f>'Fig 2.17'!BL8-'Fig 2.1'!BL8</f>
        <v>-7.3676430772905838E-3</v>
      </c>
      <c r="BM8" s="65">
        <f>'Fig 2.17'!BM8-'Fig 2.1'!BM8</f>
        <v>-7.3337295899448124E-3</v>
      </c>
      <c r="BN8" s="65">
        <f>'Fig 2.17'!BN8-'Fig 2.1'!BN8</f>
        <v>-7.2796837891507676E-3</v>
      </c>
      <c r="BO8" s="65">
        <f>'Fig 2.17'!BO8-'Fig 2.1'!BO8</f>
        <v>-7.0869966287297331E-3</v>
      </c>
      <c r="BP8" s="65">
        <f>'Fig 2.17'!BP8-'Fig 2.1'!BP8</f>
        <v>-7.099814170200211E-3</v>
      </c>
      <c r="BQ8" s="65">
        <f>'Fig 2.17'!BQ8-'Fig 2.1'!BQ8</f>
        <v>-7.1652745231914616E-3</v>
      </c>
      <c r="BR8" s="65">
        <f>'Fig 2.17'!BR8-'Fig 2.1'!BR8</f>
        <v>-7.3134879372717121E-3</v>
      </c>
      <c r="BS8" s="65">
        <f>'Fig 2.17'!BS8-'Fig 2.1'!BS8</f>
        <v>-7.4669489987662097E-3</v>
      </c>
      <c r="BT8" s="15">
        <f>'Fig 2.17'!BT8-'Fig 2.1'!BT8</f>
        <v>-7.6571152995239117E-3</v>
      </c>
      <c r="BU8" s="15">
        <f>'Fig 2.17'!BU8-'Fig 2.1'!BU8</f>
        <v>-7.9039287810715869E-3</v>
      </c>
      <c r="BV8" s="66">
        <f>'Fig 2.17'!BV8-'Fig 2.1'!BV8</f>
        <v>-8.1747044629645049E-3</v>
      </c>
    </row>
    <row r="9" spans="1:74" s="6" customFormat="1" ht="15.75" thickBot="1" x14ac:dyDescent="0.3">
      <c r="B9" s="856"/>
      <c r="C9" s="67">
        <v>7.0000000000000001E-3</v>
      </c>
      <c r="D9" s="18"/>
      <c r="E9" s="19"/>
      <c r="F9" s="19"/>
      <c r="G9" s="19"/>
      <c r="H9" s="19"/>
      <c r="I9" s="19"/>
      <c r="J9" s="19"/>
      <c r="K9" s="19"/>
      <c r="L9" s="19"/>
      <c r="M9" s="19"/>
      <c r="N9" s="19"/>
      <c r="O9" s="19"/>
      <c r="P9" s="19"/>
      <c r="Q9" s="19"/>
      <c r="R9" s="19"/>
      <c r="S9" s="19"/>
      <c r="T9" s="19"/>
      <c r="U9" s="19"/>
      <c r="V9" s="19"/>
      <c r="W9" s="19"/>
      <c r="X9" s="19"/>
      <c r="Y9" s="19"/>
      <c r="Z9" s="19">
        <f>'Fig 2.17'!Z9-'Fig 2.1'!Z9</f>
        <v>1.6840819392194284E-3</v>
      </c>
      <c r="AA9" s="19">
        <f>'Fig 2.17'!AA9-'Fig 2.1'!AA9</f>
        <v>1.2712963998322835E-3</v>
      </c>
      <c r="AB9" s="19">
        <f>'Fig 2.17'!AB9-'Fig 2.1'!AB9</f>
        <v>-1.0886167463820262E-3</v>
      </c>
      <c r="AC9" s="19">
        <f>'Fig 2.17'!AC9-'Fig 2.1'!AC9</f>
        <v>-2.2817388779766135E-3</v>
      </c>
      <c r="AD9" s="19">
        <f>'Fig 2.17'!AD9-'Fig 2.1'!AD9</f>
        <v>-2.5180206192601529E-3</v>
      </c>
      <c r="AE9" s="19">
        <f>'Fig 2.17'!AE9-'Fig 2.1'!AE9</f>
        <v>-2.5730550303713906E-3</v>
      </c>
      <c r="AF9" s="19">
        <f>'Fig 2.17'!AF9-'Fig 2.1'!AF9</f>
        <v>-2.4981444244049078E-3</v>
      </c>
      <c r="AG9" s="19">
        <f>'Fig 2.17'!AG9-'Fig 2.1'!AG9</f>
        <v>-2.628987584744974E-3</v>
      </c>
      <c r="AH9" s="19">
        <f>'Fig 2.17'!AH9-'Fig 2.1'!AH9</f>
        <v>-2.7941245440120943E-3</v>
      </c>
      <c r="AI9" s="19">
        <f>'Fig 2.17'!AI9-'Fig 2.1'!AI9</f>
        <v>-3.2558302054571664E-3</v>
      </c>
      <c r="AJ9" s="19">
        <f>'Fig 2.17'!AJ9-'Fig 2.1'!AJ9</f>
        <v>-3.4960921381890497E-3</v>
      </c>
      <c r="AK9" s="19">
        <f>'Fig 2.17'!AK9-'Fig 2.1'!AK9</f>
        <v>-4.2633905845303188E-3</v>
      </c>
      <c r="AL9" s="19">
        <f>'Fig 2.17'!AL9-'Fig 2.1'!AL9</f>
        <v>-4.8965069174647657E-3</v>
      </c>
      <c r="AM9" s="19">
        <f>'Fig 2.17'!AM9-'Fig 2.1'!AM9</f>
        <v>-5.4080110358690758E-3</v>
      </c>
      <c r="AN9" s="19">
        <f>'Fig 2.17'!AN9-'Fig 2.1'!AN9</f>
        <v>-5.9352382800040571E-3</v>
      </c>
      <c r="AO9" s="19">
        <f>'Fig 2.17'!AO9-'Fig 2.1'!AO9</f>
        <v>-6.479664932500323E-3</v>
      </c>
      <c r="AP9" s="19">
        <f>'Fig 2.17'!AP9-'Fig 2.1'!AP9</f>
        <v>-6.8849121872006647E-3</v>
      </c>
      <c r="AQ9" s="19">
        <f>'Fig 2.17'!AQ9-'Fig 2.1'!AQ9</f>
        <v>-7.2359292628985661E-3</v>
      </c>
      <c r="AR9" s="19">
        <f>'Fig 2.17'!AR9-'Fig 2.1'!AR9</f>
        <v>-7.6288872584006628E-3</v>
      </c>
      <c r="AS9" s="19">
        <f>'Fig 2.17'!AS9-'Fig 2.1'!AS9</f>
        <v>-8.0231495249069307E-3</v>
      </c>
      <c r="AT9" s="19">
        <f>'Fig 2.17'!AT9-'Fig 2.1'!AT9</f>
        <v>-8.4425833881912882E-3</v>
      </c>
      <c r="AU9" s="19">
        <f>'Fig 2.17'!AU9-'Fig 2.1'!AU9</f>
        <v>-8.8838050353720055E-3</v>
      </c>
      <c r="AV9" s="19">
        <f>'Fig 2.17'!AV9-'Fig 2.1'!AV9</f>
        <v>-9.3805805484862559E-3</v>
      </c>
      <c r="AW9" s="19">
        <f>'Fig 2.17'!AW9-'Fig 2.1'!AW9</f>
        <v>-9.9004805230930581E-3</v>
      </c>
      <c r="AX9" s="19">
        <f>'Fig 2.17'!AX9-'Fig 2.1'!AX9</f>
        <v>-1.0348179459062162E-2</v>
      </c>
      <c r="AY9" s="19">
        <f>'Fig 2.17'!AY9-'Fig 2.1'!AY9</f>
        <v>-1.0730574836352064E-2</v>
      </c>
      <c r="AZ9" s="19">
        <f>'Fig 2.17'!AZ9-'Fig 2.1'!AZ9</f>
        <v>-1.1102743802738263E-2</v>
      </c>
      <c r="BA9" s="19">
        <f>'Fig 2.17'!BA9-'Fig 2.1'!BA9</f>
        <v>-1.1445255193436227E-2</v>
      </c>
      <c r="BB9" s="19">
        <f>'Fig 2.17'!BB9-'Fig 2.1'!BB9</f>
        <v>-1.1837638169984038E-2</v>
      </c>
      <c r="BC9" s="19">
        <f>'Fig 2.17'!BC9-'Fig 2.1'!BC9</f>
        <v>-1.2255008127729783E-2</v>
      </c>
      <c r="BD9" s="19">
        <f>'Fig 2.17'!BD9-'Fig 2.1'!BD9</f>
        <v>-1.257244904360208E-2</v>
      </c>
      <c r="BE9" s="19">
        <f>'Fig 2.17'!BE9-'Fig 2.1'!BE9</f>
        <v>-1.2805660151205128E-2</v>
      </c>
      <c r="BF9" s="19">
        <f>'Fig 2.17'!BF9-'Fig 2.1'!BF9</f>
        <v>-1.3023629973855297E-2</v>
      </c>
      <c r="BG9" s="19">
        <f>'Fig 2.17'!BG9-'Fig 2.1'!BG9</f>
        <v>-1.3134868434538177E-2</v>
      </c>
      <c r="BH9" s="19">
        <f>'Fig 2.17'!BH9-'Fig 2.1'!BH9</f>
        <v>-1.3256166772639619E-2</v>
      </c>
      <c r="BI9" s="19">
        <f>'Fig 2.17'!BI9-'Fig 2.1'!BI9</f>
        <v>-1.3305089817716609E-2</v>
      </c>
      <c r="BJ9" s="19">
        <f>'Fig 2.17'!BJ9-'Fig 2.1'!BJ9</f>
        <v>-1.3359011299005741E-2</v>
      </c>
      <c r="BK9" s="19">
        <f>'Fig 2.17'!BK9-'Fig 2.1'!BK9</f>
        <v>-1.3388089560845903E-2</v>
      </c>
      <c r="BL9" s="21">
        <f>'Fig 2.17'!BL9-'Fig 2.1'!BL9</f>
        <v>-1.345535602897574E-2</v>
      </c>
      <c r="BM9" s="21">
        <f>'Fig 2.17'!BM9-'Fig 2.1'!BM9</f>
        <v>-1.3576204280322135E-2</v>
      </c>
      <c r="BN9" s="21">
        <f>'Fig 2.17'!BN9-'Fig 2.1'!BN9</f>
        <v>-1.3676609537791928E-2</v>
      </c>
      <c r="BO9" s="21">
        <f>'Fig 2.17'!BO9-'Fig 2.1'!BO9</f>
        <v>-1.3601034458140149E-2</v>
      </c>
      <c r="BP9" s="21">
        <f>'Fig 2.17'!BP9-'Fig 2.1'!BP9</f>
        <v>-1.3768471350205994E-2</v>
      </c>
      <c r="BQ9" s="21">
        <f>'Fig 2.17'!BQ9-'Fig 2.1'!BQ9</f>
        <v>-1.3998409186561228E-2</v>
      </c>
      <c r="BR9" s="21">
        <f>'Fig 2.17'!BR9-'Fig 2.1'!BR9</f>
        <v>-1.4274843933265793E-2</v>
      </c>
      <c r="BS9" s="21">
        <f>'Fig 2.17'!BS9-'Fig 2.1'!BS9</f>
        <v>-1.4570775245305853E-2</v>
      </c>
      <c r="BT9" s="19">
        <f>'Fig 2.17'!BT9-'Fig 2.1'!BT9</f>
        <v>-1.489070482089673E-2</v>
      </c>
      <c r="BU9" s="19">
        <f>'Fig 2.17'!BU9-'Fig 2.1'!BU9</f>
        <v>-1.5278939669095479E-2</v>
      </c>
      <c r="BV9" s="22">
        <f>'Fig 2.17'!BV9-'Fig 2.1'!BV9</f>
        <v>-1.5692634040119099E-2</v>
      </c>
    </row>
    <row r="10" spans="1:74" x14ac:dyDescent="0.25">
      <c r="C10" s="24"/>
      <c r="Y10" s="69"/>
      <c r="BT10" s="70"/>
      <c r="BV10" s="28"/>
    </row>
    <row r="11" spans="1:74" ht="61.5" customHeight="1" x14ac:dyDescent="0.25">
      <c r="B11" s="849" t="s">
        <v>170</v>
      </c>
      <c r="C11" s="849"/>
      <c r="D11" s="849"/>
      <c r="E11" s="849"/>
      <c r="F11" s="849"/>
      <c r="G11" s="849"/>
      <c r="H11" s="849"/>
      <c r="I11" s="849"/>
      <c r="M11" s="71"/>
      <c r="N11" s="71"/>
      <c r="O11" s="71"/>
      <c r="P11" s="71"/>
      <c r="BV11" s="28"/>
    </row>
    <row r="12" spans="1:74" ht="24" customHeight="1" x14ac:dyDescent="0.25">
      <c r="B12" s="849" t="s">
        <v>51</v>
      </c>
      <c r="C12" s="891"/>
      <c r="D12" s="891"/>
      <c r="E12" s="891"/>
      <c r="F12" s="891"/>
      <c r="G12" s="891"/>
      <c r="H12" s="891"/>
      <c r="I12" s="891"/>
      <c r="BV12" s="28"/>
    </row>
    <row r="13" spans="1:74" ht="29.25" customHeight="1" x14ac:dyDescent="0.25">
      <c r="B13" s="849" t="s">
        <v>49</v>
      </c>
      <c r="C13" s="891"/>
      <c r="D13" s="891"/>
      <c r="E13" s="891"/>
      <c r="F13" s="891"/>
      <c r="G13" s="891"/>
      <c r="H13" s="891"/>
      <c r="I13" s="891"/>
      <c r="BV13" s="28"/>
    </row>
    <row r="15" spans="1:74" x14ac:dyDescent="0.25">
      <c r="B15" s="68" t="s">
        <v>13</v>
      </c>
      <c r="C15" s="24" t="str">
        <f>C5</f>
        <v>Obs</v>
      </c>
      <c r="D15" s="28"/>
      <c r="E15" s="28"/>
      <c r="F15" s="28">
        <f>F5</f>
        <v>3.0083393243963419E-3</v>
      </c>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row>
    <row r="16" spans="1:74" x14ac:dyDescent="0.25">
      <c r="B16" s="68"/>
      <c r="C16" s="24">
        <f>C6</f>
        <v>1.6E-2</v>
      </c>
      <c r="D16" s="28"/>
      <c r="E16" s="28"/>
      <c r="F16" s="28"/>
      <c r="G16" s="28"/>
      <c r="H16" s="28"/>
      <c r="I16" s="28"/>
      <c r="J16" s="28"/>
      <c r="K16" s="28"/>
      <c r="L16" s="28"/>
      <c r="M16" s="28"/>
      <c r="N16" s="28"/>
      <c r="O16" s="28"/>
      <c r="P16" s="28"/>
      <c r="Q16" s="28"/>
      <c r="R16" s="28"/>
      <c r="S16" s="28"/>
      <c r="T16" s="28"/>
      <c r="U16" s="28"/>
      <c r="V16" s="28"/>
      <c r="W16" s="28"/>
      <c r="X16" s="28"/>
      <c r="Y16" s="28"/>
      <c r="Z16" s="28">
        <f>Z6</f>
        <v>1.6840819392194284E-3</v>
      </c>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f>BV6</f>
        <v>5.3410829886415129E-3</v>
      </c>
    </row>
    <row r="17" spans="2:74" x14ac:dyDescent="0.25">
      <c r="B17" s="68"/>
      <c r="C17" s="24">
        <f>C7</f>
        <v>1.2999999999999999E-2</v>
      </c>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f>BV7</f>
        <v>-1.5715797113293323E-3</v>
      </c>
    </row>
    <row r="18" spans="2:74" x14ac:dyDescent="0.25">
      <c r="B18" s="68"/>
      <c r="C18" s="24">
        <f>C8</f>
        <v>0.01</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f>AH8</f>
        <v>-2.3731117504958155E-3</v>
      </c>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f>BV8</f>
        <v>-8.1747044629645049E-3</v>
      </c>
    </row>
    <row r="19" spans="2:74" x14ac:dyDescent="0.25">
      <c r="B19" s="68"/>
      <c r="C19" s="24">
        <f>C9</f>
        <v>7.0000000000000001E-3</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f>BV9</f>
        <v>-1.5692634040119099E-2</v>
      </c>
    </row>
    <row r="25" spans="2:74" ht="18" customHeight="1" x14ac:dyDescent="0.25"/>
    <row r="29" spans="2:74" x14ac:dyDescent="0.25">
      <c r="C29"/>
    </row>
    <row r="43" spans="2:74" ht="15.75" thickBot="1" x14ac:dyDescent="0.3">
      <c r="B43" s="72" t="s">
        <v>34</v>
      </c>
    </row>
    <row r="44" spans="2:74" s="6" customFormat="1" ht="15.75" thickBot="1" x14ac:dyDescent="0.3">
      <c r="B44" s="852"/>
      <c r="C44" s="853"/>
      <c r="D44" s="7">
        <v>2000</v>
      </c>
      <c r="E44" s="8">
        <v>2001</v>
      </c>
      <c r="F44" s="8">
        <v>2002</v>
      </c>
      <c r="G44" s="8">
        <v>2003</v>
      </c>
      <c r="H44" s="8">
        <v>2004</v>
      </c>
      <c r="I44" s="8">
        <v>2005</v>
      </c>
      <c r="J44" s="8">
        <v>2006</v>
      </c>
      <c r="K44" s="8">
        <v>2007</v>
      </c>
      <c r="L44" s="8">
        <v>2008</v>
      </c>
      <c r="M44" s="8">
        <v>2009</v>
      </c>
      <c r="N44" s="8">
        <v>2010</v>
      </c>
      <c r="O44" s="8">
        <v>2011</v>
      </c>
      <c r="P44" s="8">
        <v>2012</v>
      </c>
      <c r="Q44" s="8">
        <v>2013</v>
      </c>
      <c r="R44" s="8">
        <v>2014</v>
      </c>
      <c r="S44" s="8">
        <v>2015</v>
      </c>
      <c r="T44" s="8">
        <v>2016</v>
      </c>
      <c r="U44" s="8">
        <v>2017</v>
      </c>
      <c r="V44" s="8">
        <v>2018</v>
      </c>
      <c r="W44" s="8">
        <v>2019</v>
      </c>
      <c r="X44" s="8">
        <v>2020</v>
      </c>
      <c r="Y44" s="8">
        <v>2021</v>
      </c>
      <c r="Z44" s="8">
        <v>2022</v>
      </c>
      <c r="AA44" s="8">
        <v>2023</v>
      </c>
      <c r="AB44" s="8">
        <v>2024</v>
      </c>
      <c r="AC44" s="8">
        <v>2025</v>
      </c>
      <c r="AD44" s="8">
        <v>2026</v>
      </c>
      <c r="AE44" s="8">
        <v>2027</v>
      </c>
      <c r="AF44" s="8">
        <v>2028</v>
      </c>
      <c r="AG44" s="8">
        <v>2029</v>
      </c>
      <c r="AH44" s="8">
        <v>2030</v>
      </c>
      <c r="AI44" s="8">
        <v>2031</v>
      </c>
      <c r="AJ44" s="8">
        <v>2032</v>
      </c>
      <c r="AK44" s="8">
        <v>2033</v>
      </c>
      <c r="AL44" s="8">
        <v>2034</v>
      </c>
      <c r="AM44" s="8">
        <v>2035</v>
      </c>
      <c r="AN44" s="8">
        <v>2036</v>
      </c>
      <c r="AO44" s="8">
        <v>2037</v>
      </c>
      <c r="AP44" s="8">
        <v>2038</v>
      </c>
      <c r="AQ44" s="8">
        <v>2039</v>
      </c>
      <c r="AR44" s="8">
        <v>2040</v>
      </c>
      <c r="AS44" s="8">
        <v>2041</v>
      </c>
      <c r="AT44" s="8">
        <v>2042</v>
      </c>
      <c r="AU44" s="8">
        <v>2043</v>
      </c>
      <c r="AV44" s="8">
        <v>2044</v>
      </c>
      <c r="AW44" s="8">
        <v>2045</v>
      </c>
      <c r="AX44" s="8">
        <v>2046</v>
      </c>
      <c r="AY44" s="8">
        <v>2047</v>
      </c>
      <c r="AZ44" s="8">
        <v>2048</v>
      </c>
      <c r="BA44" s="8">
        <v>2049</v>
      </c>
      <c r="BB44" s="8">
        <v>2050</v>
      </c>
      <c r="BC44" s="8">
        <v>2051</v>
      </c>
      <c r="BD44" s="8">
        <v>2052</v>
      </c>
      <c r="BE44" s="8">
        <v>2053</v>
      </c>
      <c r="BF44" s="8">
        <v>2054</v>
      </c>
      <c r="BG44" s="8">
        <v>2055</v>
      </c>
      <c r="BH44" s="8">
        <v>2056</v>
      </c>
      <c r="BI44" s="8">
        <v>2057</v>
      </c>
      <c r="BJ44" s="8">
        <v>2058</v>
      </c>
      <c r="BK44" s="8">
        <v>2059</v>
      </c>
      <c r="BL44" s="8">
        <v>2060</v>
      </c>
      <c r="BM44" s="8">
        <v>2061</v>
      </c>
      <c r="BN44" s="8">
        <v>2062</v>
      </c>
      <c r="BO44" s="8">
        <v>2063</v>
      </c>
      <c r="BP44" s="8">
        <v>2064</v>
      </c>
      <c r="BQ44" s="8">
        <v>2065</v>
      </c>
      <c r="BR44" s="8">
        <v>2066</v>
      </c>
      <c r="BS44" s="8">
        <v>2067</v>
      </c>
      <c r="BT44" s="8">
        <v>2068</v>
      </c>
      <c r="BU44" s="8">
        <v>2069</v>
      </c>
      <c r="BV44" s="9">
        <v>2070</v>
      </c>
    </row>
    <row r="45" spans="2:74" s="6" customFormat="1" ht="15" customHeight="1" x14ac:dyDescent="0.25">
      <c r="B45" s="890" t="s">
        <v>33</v>
      </c>
      <c r="C45" s="59" t="s">
        <v>12</v>
      </c>
      <c r="D45" s="60"/>
      <c r="E45" s="12"/>
      <c r="F45" s="12">
        <f>'Fig 2.17'!F45-'Fig 2.1'!F5</f>
        <v>3.0083393243963419E-3</v>
      </c>
      <c r="G45" s="12">
        <f>'Fig 2.17'!G45-'Fig 2.1'!G5</f>
        <v>4.5956939454800949E-3</v>
      </c>
      <c r="H45" s="12">
        <f>'Fig 2.17'!H45-'Fig 2.1'!H5</f>
        <v>3.9095670342936678E-3</v>
      </c>
      <c r="I45" s="12">
        <f>'Fig 2.17'!I45-'Fig 2.1'!I5</f>
        <v>1.5309333976637612E-3</v>
      </c>
      <c r="J45" s="12">
        <f>'Fig 2.17'!J45-'Fig 2.1'!J5</f>
        <v>1.7210616934999479E-3</v>
      </c>
      <c r="K45" s="12">
        <f>'Fig 2.17'!K45-'Fig 2.1'!K5</f>
        <v>6.4736771883144861E-4</v>
      </c>
      <c r="L45" s="12">
        <f>'Fig 2.17'!L45-'Fig 2.1'!L5</f>
        <v>-5.3148491046912938E-4</v>
      </c>
      <c r="M45" s="12">
        <f>'Fig 2.17'!M45-'Fig 2.1'!M5</f>
        <v>-4.7931710052126764E-3</v>
      </c>
      <c r="N45" s="12">
        <f>'Fig 2.17'!N45-'Fig 2.1'!N5</f>
        <v>-7.2341462629708642E-3</v>
      </c>
      <c r="O45" s="12">
        <f>'Fig 2.17'!O45-'Fig 2.1'!O5</f>
        <v>-6.639271002684799E-3</v>
      </c>
      <c r="P45" s="12">
        <f>'Fig 2.17'!P45-'Fig 2.1'!P5</f>
        <v>-6.4765653281220747E-3</v>
      </c>
      <c r="Q45" s="12">
        <f>'Fig 2.17'!Q45-'Fig 2.1'!Q5</f>
        <v>-3.7007474534598572E-3</v>
      </c>
      <c r="R45" s="12">
        <f>'Fig 2.17'!R45-'Fig 2.1'!R5</f>
        <v>-3.6655654883564204E-3</v>
      </c>
      <c r="S45" s="12">
        <f>'Fig 2.17'!S45-'Fig 2.1'!S5</f>
        <v>-2.9418812793532423E-3</v>
      </c>
      <c r="T45" s="12">
        <f>'Fig 2.17'!T45-'Fig 2.1'!T5</f>
        <v>-2.4413220226591759E-3</v>
      </c>
      <c r="U45" s="12">
        <f>'Fig 2.17'!U45-'Fig 2.1'!U5</f>
        <v>-1.1576726702551832E-3</v>
      </c>
      <c r="V45" s="12">
        <f>'Fig 2.17'!V45-'Fig 2.1'!V5</f>
        <v>-9.4596633301732846E-4</v>
      </c>
      <c r="W45" s="12">
        <f>'Fig 2.17'!W45-'Fig 2.1'!W5</f>
        <v>-3.0122532211515618E-4</v>
      </c>
      <c r="X45" s="12">
        <f>'Fig 2.17'!X45-'Fig 2.1'!X5</f>
        <v>-6.0937411686042831E-3</v>
      </c>
      <c r="Y45" s="12">
        <f>'Fig 2.17'!Y45-'Fig 2.1'!Y5</f>
        <v>3.4067908157092708E-4</v>
      </c>
      <c r="Z45" s="12">
        <f>'Fig 2.17'!Z45-'Fig 2.1'!Z5</f>
        <v>1.6840819392194284E-3</v>
      </c>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61"/>
      <c r="BM45" s="61"/>
      <c r="BN45" s="61"/>
      <c r="BO45" s="61"/>
      <c r="BP45" s="61"/>
      <c r="BQ45" s="61"/>
      <c r="BR45" s="61"/>
      <c r="BS45" s="61"/>
      <c r="BT45" s="12"/>
      <c r="BU45" s="12"/>
      <c r="BV45" s="62"/>
    </row>
    <row r="46" spans="2:74" s="6" customFormat="1" x14ac:dyDescent="0.25">
      <c r="B46" s="888"/>
      <c r="C46" s="63">
        <v>1.6E-2</v>
      </c>
      <c r="D46" s="64"/>
      <c r="E46" s="15"/>
      <c r="F46" s="15"/>
      <c r="G46" s="15"/>
      <c r="H46" s="15"/>
      <c r="I46" s="15"/>
      <c r="J46" s="15"/>
      <c r="K46" s="15"/>
      <c r="L46" s="15"/>
      <c r="M46" s="15"/>
      <c r="N46" s="15"/>
      <c r="O46" s="15"/>
      <c r="P46" s="15"/>
      <c r="Q46" s="15"/>
      <c r="R46" s="15"/>
      <c r="S46" s="15"/>
      <c r="T46" s="15"/>
      <c r="U46" s="15"/>
      <c r="V46" s="15"/>
      <c r="W46" s="15"/>
      <c r="X46" s="15"/>
      <c r="Y46" s="15"/>
      <c r="Z46" s="15">
        <f>'Fig 2.17'!Z46-'Fig 2.1'!Z6</f>
        <v>1.6840819392194284E-3</v>
      </c>
      <c r="AA46" s="15">
        <f>'Fig 2.17'!AA46-'Fig 2.1'!AA6</f>
        <v>2.3942570360438731E-3</v>
      </c>
      <c r="AB46" s="15">
        <f>'Fig 2.17'!AB46-'Fig 2.1'!AB6</f>
        <v>-4.0062953241096211E-4</v>
      </c>
      <c r="AC46" s="15">
        <f>'Fig 2.17'!AC46-'Fig 2.1'!AC6</f>
        <v>-1.5517386083556961E-3</v>
      </c>
      <c r="AD46" s="15">
        <f>'Fig 2.17'!AD46-'Fig 2.1'!AD6</f>
        <v>-1.5435630585992899E-3</v>
      </c>
      <c r="AE46" s="15">
        <f>'Fig 2.17'!AE46-'Fig 2.1'!AE6</f>
        <v>-1.1432528701623978E-3</v>
      </c>
      <c r="AF46" s="15">
        <f>'Fig 2.17'!AF46-'Fig 2.1'!AF6</f>
        <v>-3.4528490464594275E-4</v>
      </c>
      <c r="AG46" s="15">
        <f>'Fig 2.17'!AG46-'Fig 2.1'!AG6</f>
        <v>3.2789585648929087E-4</v>
      </c>
      <c r="AH46" s="15">
        <f>'Fig 2.17'!AH46-'Fig 2.1'!AH6</f>
        <v>1.0414220282395636E-3</v>
      </c>
      <c r="AI46" s="15">
        <f>'Fig 2.17'!AI46-'Fig 2.1'!AI6</f>
        <v>1.5338239454046054E-3</v>
      </c>
      <c r="AJ46" s="15">
        <f>'Fig 2.17'!AJ46-'Fig 2.1'!AJ6</f>
        <v>2.2191178439973647E-3</v>
      </c>
      <c r="AK46" s="15">
        <f>'Fig 2.17'!AK46-'Fig 2.1'!AK6</f>
        <v>2.2773551630176359E-3</v>
      </c>
      <c r="AL46" s="15">
        <f>'Fig 2.17'!AL46-'Fig 2.1'!AL6</f>
        <v>2.6474847233544374E-3</v>
      </c>
      <c r="AM46" s="15">
        <f>'Fig 2.17'!AM46-'Fig 2.1'!AM6</f>
        <v>3.1063962069656781E-3</v>
      </c>
      <c r="AN46" s="15">
        <f>'Fig 2.17'!AN46-'Fig 2.1'!AN6</f>
        <v>3.5712662411449547E-3</v>
      </c>
      <c r="AO46" s="15">
        <f>'Fig 2.17'!AO46-'Fig 2.1'!AO6</f>
        <v>3.9684879562101594E-3</v>
      </c>
      <c r="AP46" s="15">
        <f>'Fig 2.17'!AP46-'Fig 2.1'!AP6</f>
        <v>4.5509243253815113E-3</v>
      </c>
      <c r="AQ46" s="15">
        <f>'Fig 2.17'!AQ46-'Fig 2.1'!AQ6</f>
        <v>5.1706995730304295E-3</v>
      </c>
      <c r="AR46" s="15">
        <f>'Fig 2.17'!AR46-'Fig 2.1'!AR6</f>
        <v>5.7367381760028702E-3</v>
      </c>
      <c r="AS46" s="15">
        <f>'Fig 2.17'!AS46-'Fig 2.1'!AS6</f>
        <v>6.299634738495874E-3</v>
      </c>
      <c r="AT46" s="15">
        <f>'Fig 2.17'!AT46-'Fig 2.1'!AT6</f>
        <v>6.8102082353852789E-3</v>
      </c>
      <c r="AU46" s="15">
        <f>'Fig 2.17'!AU46-'Fig 2.1'!AU6</f>
        <v>7.3260402013642367E-3</v>
      </c>
      <c r="AV46" s="15">
        <f>'Fig 2.17'!AV46-'Fig 2.1'!AV6</f>
        <v>7.7569648094198418E-3</v>
      </c>
      <c r="AW46" s="15">
        <f>'Fig 2.17'!AW46-'Fig 2.1'!AW6</f>
        <v>8.1329920370808995E-3</v>
      </c>
      <c r="AX46" s="15">
        <f>'Fig 2.17'!AX46-'Fig 2.1'!AX6</f>
        <v>8.6037092691010619E-3</v>
      </c>
      <c r="AY46" s="15">
        <f>'Fig 2.17'!AY46-'Fig 2.1'!AY6</f>
        <v>9.049775753274994E-3</v>
      </c>
      <c r="AZ46" s="15">
        <f>'Fig 2.17'!AZ46-'Fig 2.1'!AZ6</f>
        <v>9.5097497322323421E-3</v>
      </c>
      <c r="BA46" s="15">
        <f>'Fig 2.17'!BA46-'Fig 2.1'!BA6</f>
        <v>9.9754936480742074E-3</v>
      </c>
      <c r="BB46" s="15">
        <f>'Fig 2.17'!BB46-'Fig 2.1'!BB6</f>
        <v>1.0423181766104281E-2</v>
      </c>
      <c r="BC46" s="15">
        <f>'Fig 2.17'!BC46-'Fig 2.1'!BC6</f>
        <v>1.0820700730988189E-2</v>
      </c>
      <c r="BD46" s="15">
        <f>'Fig 2.17'!BD46-'Fig 2.1'!BD6</f>
        <v>1.1262065600830415E-2</v>
      </c>
      <c r="BE46" s="15">
        <f>'Fig 2.17'!BE46-'Fig 2.1'!BE6</f>
        <v>1.1764306594688509E-2</v>
      </c>
      <c r="BF46" s="15">
        <f>'Fig 2.17'!BF46-'Fig 2.1'!BF6</f>
        <v>1.231611440730726E-2</v>
      </c>
      <c r="BG46" s="15">
        <f>'Fig 2.17'!BG46-'Fig 2.1'!BG6</f>
        <v>1.2900933093831057E-2</v>
      </c>
      <c r="BH46" s="15">
        <f>'Fig 2.17'!BH46-'Fig 2.1'!BH6</f>
        <v>1.3411407297783048E-2</v>
      </c>
      <c r="BI46" s="15">
        <f>'Fig 2.17'!BI46-'Fig 2.1'!BI6</f>
        <v>1.4016435290131399E-2</v>
      </c>
      <c r="BJ46" s="15">
        <f>'Fig 2.17'!BJ46-'Fig 2.1'!BJ6</f>
        <v>1.4608084471642538E-2</v>
      </c>
      <c r="BK46" s="15">
        <f>'Fig 2.17'!BK46-'Fig 2.1'!BK6</f>
        <v>1.5202951430607889E-2</v>
      </c>
      <c r="BL46" s="65">
        <f>'Fig 2.17'!BL46-'Fig 2.1'!BL6</f>
        <v>1.5748457300212765E-2</v>
      </c>
      <c r="BM46" s="65">
        <f>'Fig 2.17'!BM46-'Fig 2.1'!BM6</f>
        <v>1.6207666065038151E-2</v>
      </c>
      <c r="BN46" s="65">
        <f>'Fig 2.17'!BN46-'Fig 2.1'!BN6</f>
        <v>1.6645183294937499E-2</v>
      </c>
      <c r="BO46" s="65">
        <f>'Fig 2.17'!BO46-'Fig 2.1'!BO6</f>
        <v>1.7244240999358423E-2</v>
      </c>
      <c r="BP46" s="65">
        <f>'Fig 2.17'!BP46-'Fig 2.1'!BP6</f>
        <v>1.7634006542746036E-2</v>
      </c>
      <c r="BQ46" s="65">
        <f>'Fig 2.17'!BQ46-'Fig 2.1'!BQ6</f>
        <v>1.7930371439076595E-2</v>
      </c>
      <c r="BR46" s="65">
        <f>'Fig 2.17'!BR46-'Fig 2.1'!BR6</f>
        <v>1.8176753830477788E-2</v>
      </c>
      <c r="BS46" s="65">
        <f>'Fig 2.17'!BS46-'Fig 2.1'!BS6</f>
        <v>1.834467014236893E-2</v>
      </c>
      <c r="BT46" s="15">
        <f>'Fig 2.17'!BT46-'Fig 2.1'!BT6</f>
        <v>1.8486223501657489E-2</v>
      </c>
      <c r="BU46" s="15">
        <f>'Fig 2.17'!BU46-'Fig 2.1'!BU6</f>
        <v>1.8581646668036189E-2</v>
      </c>
      <c r="BV46" s="66">
        <f>'Fig 2.17'!BV46-'Fig 2.1'!BV6</f>
        <v>1.8597236307808129E-2</v>
      </c>
    </row>
    <row r="47" spans="2:74" s="6" customFormat="1" x14ac:dyDescent="0.25">
      <c r="B47" s="888"/>
      <c r="C47" s="63">
        <v>1.2999999999999999E-2</v>
      </c>
      <c r="D47" s="64"/>
      <c r="E47" s="15"/>
      <c r="F47" s="15"/>
      <c r="G47" s="15"/>
      <c r="H47" s="15"/>
      <c r="I47" s="15"/>
      <c r="J47" s="15"/>
      <c r="K47" s="15"/>
      <c r="L47" s="15"/>
      <c r="M47" s="15"/>
      <c r="N47" s="15"/>
      <c r="O47" s="15"/>
      <c r="P47" s="15"/>
      <c r="Q47" s="15"/>
      <c r="R47" s="15"/>
      <c r="S47" s="15"/>
      <c r="T47" s="15"/>
      <c r="U47" s="15"/>
      <c r="V47" s="15"/>
      <c r="W47" s="15"/>
      <c r="X47" s="15"/>
      <c r="Y47" s="15"/>
      <c r="Z47" s="15">
        <f>'Fig 2.17'!Z47-'Fig 2.1'!Z7</f>
        <v>1.6840819392194284E-3</v>
      </c>
      <c r="AA47" s="15">
        <f>'Fig 2.17'!AA47-'Fig 2.1'!AA7</f>
        <v>2.3942244735963014E-3</v>
      </c>
      <c r="AB47" s="15">
        <f>'Fig 2.17'!AB47-'Fig 2.1'!AB7</f>
        <v>-4.0036947097582543E-4</v>
      </c>
      <c r="AC47" s="15">
        <f>'Fig 2.17'!AC47-'Fig 2.1'!AC7</f>
        <v>-1.5513827892450205E-3</v>
      </c>
      <c r="AD47" s="15">
        <f>'Fig 2.17'!AD47-'Fig 2.1'!AD7</f>
        <v>-1.5431032950992685E-3</v>
      </c>
      <c r="AE47" s="15">
        <f>'Fig 2.17'!AE47-'Fig 2.1'!AE7</f>
        <v>-1.1431808253113129E-3</v>
      </c>
      <c r="AF47" s="15">
        <f>'Fig 2.17'!AF47-'Fig 2.1'!AF7</f>
        <v>-4.5530782840946804E-4</v>
      </c>
      <c r="AG47" s="15">
        <f>'Fig 2.17'!AG47-'Fig 2.1'!AG7</f>
        <v>2.8890484531168825E-5</v>
      </c>
      <c r="AH47" s="15">
        <f>'Fig 2.17'!AH47-'Fig 2.1'!AH7</f>
        <v>5.8717783111952859E-4</v>
      </c>
      <c r="AI47" s="15">
        <f>'Fig 2.17'!AI47-'Fig 2.1'!AI7</f>
        <v>9.5244793048940291E-4</v>
      </c>
      <c r="AJ47" s="15">
        <f>'Fig 2.17'!AJ47-'Fig 2.1'!AJ7</f>
        <v>1.4341632976476726E-3</v>
      </c>
      <c r="AK47" s="15">
        <f>'Fig 2.17'!AK47-'Fig 2.1'!AK7</f>
        <v>1.3532022827230095E-3</v>
      </c>
      <c r="AL47" s="15">
        <f>'Fig 2.17'!AL47-'Fig 2.1'!AL7</f>
        <v>1.5231838244829654E-3</v>
      </c>
      <c r="AM47" s="15">
        <f>'Fig 2.17'!AM47-'Fig 2.1'!AM7</f>
        <v>1.7709066983196131E-3</v>
      </c>
      <c r="AN47" s="15">
        <f>'Fig 2.17'!AN47-'Fig 2.1'!AN7</f>
        <v>1.9951734902865503E-3</v>
      </c>
      <c r="AO47" s="15">
        <f>'Fig 2.17'!AO47-'Fig 2.1'!AO7</f>
        <v>2.1815524320866753E-3</v>
      </c>
      <c r="AP47" s="15">
        <f>'Fig 2.17'!AP47-'Fig 2.1'!AP7</f>
        <v>2.5395835825164637E-3</v>
      </c>
      <c r="AQ47" s="15">
        <f>'Fig 2.17'!AQ47-'Fig 2.1'!AQ7</f>
        <v>2.9555081854211462E-3</v>
      </c>
      <c r="AR47" s="15">
        <f>'Fig 2.17'!AR47-'Fig 2.1'!AR7</f>
        <v>3.321533849403091E-3</v>
      </c>
      <c r="AS47" s="15">
        <f>'Fig 2.17'!AS47-'Fig 2.1'!AS7</f>
        <v>3.6500624379867674E-3</v>
      </c>
      <c r="AT47" s="15">
        <f>'Fig 2.17'!AT47-'Fig 2.1'!AT7</f>
        <v>3.9586527411012706E-3</v>
      </c>
      <c r="AU47" s="15">
        <f>'Fig 2.17'!AU47-'Fig 2.1'!AU7</f>
        <v>4.2570428010495487E-3</v>
      </c>
      <c r="AV47" s="15">
        <f>'Fig 2.17'!AV47-'Fig 2.1'!AV7</f>
        <v>4.4620902793301997E-3</v>
      </c>
      <c r="AW47" s="15">
        <f>'Fig 2.17'!AW47-'Fig 2.1'!AW7</f>
        <v>4.6448668683646832E-3</v>
      </c>
      <c r="AX47" s="15">
        <f>'Fig 2.17'!AX47-'Fig 2.1'!AX7</f>
        <v>4.9140577731955348E-3</v>
      </c>
      <c r="AY47" s="15">
        <f>'Fig 2.17'!AY47-'Fig 2.1'!AY7</f>
        <v>5.1680810079707262E-3</v>
      </c>
      <c r="AZ47" s="15">
        <f>'Fig 2.17'!AZ47-'Fig 2.1'!AZ7</f>
        <v>5.4502881655538737E-3</v>
      </c>
      <c r="BA47" s="15">
        <f>'Fig 2.17'!BA47-'Fig 2.1'!BA7</f>
        <v>5.7598743421556631E-3</v>
      </c>
      <c r="BB47" s="15">
        <f>'Fig 2.17'!BB47-'Fig 2.1'!BB7</f>
        <v>6.0275951348505719E-3</v>
      </c>
      <c r="BC47" s="15">
        <f>'Fig 2.17'!BC47-'Fig 2.1'!BC7</f>
        <v>6.2467483948051017E-3</v>
      </c>
      <c r="BD47" s="15">
        <f>'Fig 2.17'!BD47-'Fig 2.1'!BD7</f>
        <v>6.5010796070740229E-3</v>
      </c>
      <c r="BE47" s="15">
        <f>'Fig 2.17'!BE47-'Fig 2.1'!BE7</f>
        <v>6.8329915069695324E-3</v>
      </c>
      <c r="BF47" s="15">
        <f>'Fig 2.17'!BF47-'Fig 2.1'!BF7</f>
        <v>7.230958246296465E-3</v>
      </c>
      <c r="BG47" s="15">
        <f>'Fig 2.17'!BG47-'Fig 2.1'!BG7</f>
        <v>7.6650355790239544E-3</v>
      </c>
      <c r="BH47" s="15">
        <f>'Fig 2.17'!BH47-'Fig 2.1'!BH7</f>
        <v>8.0413975256204417E-3</v>
      </c>
      <c r="BI47" s="15">
        <f>'Fig 2.17'!BI47-'Fig 2.1'!BI7</f>
        <v>8.4713711937112468E-3</v>
      </c>
      <c r="BJ47" s="15">
        <f>'Fig 2.17'!BJ47-'Fig 2.1'!BJ7</f>
        <v>8.9211390486037961E-3</v>
      </c>
      <c r="BK47" s="15">
        <f>'Fig 2.17'!BK47-'Fig 2.1'!BK7</f>
        <v>9.3531294851040558E-3</v>
      </c>
      <c r="BL47" s="65">
        <f>'Fig 2.17'!BL47-'Fig 2.1'!BL7</f>
        <v>9.7404705834209931E-3</v>
      </c>
      <c r="BM47" s="65">
        <f>'Fig 2.17'!BM47-'Fig 2.1'!BM7</f>
        <v>9.9536785342998202E-3</v>
      </c>
      <c r="BN47" s="65">
        <f>'Fig 2.17'!BN47-'Fig 2.1'!BN7</f>
        <v>1.0257371893741901E-2</v>
      </c>
      <c r="BO47" s="65">
        <f>'Fig 2.17'!BO47-'Fig 2.1'!BO7</f>
        <v>1.071028744651821E-2</v>
      </c>
      <c r="BP47" s="65">
        <f>'Fig 2.17'!BP47-'Fig 2.1'!BP7</f>
        <v>1.0926046344984314E-2</v>
      </c>
      <c r="BQ47" s="65">
        <f>'Fig 2.17'!BQ47-'Fig 2.1'!BQ7</f>
        <v>1.1051436919149546E-2</v>
      </c>
      <c r="BR47" s="65">
        <f>'Fig 2.17'!BR47-'Fig 2.1'!BR7</f>
        <v>1.1144141121078199E-2</v>
      </c>
      <c r="BS47" s="65">
        <f>'Fig 2.17'!BS47-'Fig 2.1'!BS7</f>
        <v>1.1208275412098012E-2</v>
      </c>
      <c r="BT47" s="15">
        <f>'Fig 2.17'!BT47-'Fig 2.1'!BT7</f>
        <v>1.1251113278295422E-2</v>
      </c>
      <c r="BU47" s="15">
        <f>'Fig 2.17'!BU47-'Fig 2.1'!BU7</f>
        <v>1.1179951997461315E-2</v>
      </c>
      <c r="BV47" s="66">
        <f>'Fig 2.17'!BV47-'Fig 2.1'!BV7</f>
        <v>1.1079128476205291E-2</v>
      </c>
    </row>
    <row r="48" spans="2:74" s="6" customFormat="1" x14ac:dyDescent="0.25">
      <c r="B48" s="888"/>
      <c r="C48" s="63">
        <v>0.01</v>
      </c>
      <c r="D48" s="64"/>
      <c r="E48" s="15"/>
      <c r="F48" s="15"/>
      <c r="G48" s="15"/>
      <c r="H48" s="15"/>
      <c r="I48" s="15"/>
      <c r="J48" s="15"/>
      <c r="K48" s="15"/>
      <c r="L48" s="15"/>
      <c r="M48" s="15"/>
      <c r="N48" s="15"/>
      <c r="O48" s="15"/>
      <c r="P48" s="15"/>
      <c r="Q48" s="15"/>
      <c r="R48" s="15"/>
      <c r="S48" s="15"/>
      <c r="T48" s="15"/>
      <c r="U48" s="15"/>
      <c r="V48" s="15"/>
      <c r="W48" s="15"/>
      <c r="X48" s="15"/>
      <c r="Y48" s="15"/>
      <c r="Z48" s="15">
        <f>'Fig 2.17'!Z48-'Fig 2.1'!Z8</f>
        <v>1.6840819392194284E-3</v>
      </c>
      <c r="AA48" s="15">
        <f>'Fig 2.17'!AA48-'Fig 2.1'!AA8</f>
        <v>2.3942570360438731E-3</v>
      </c>
      <c r="AB48" s="15">
        <f>'Fig 2.17'!AB48-'Fig 2.1'!AB8</f>
        <v>-4.0062953241096211E-4</v>
      </c>
      <c r="AC48" s="15">
        <f>'Fig 2.17'!AC48-'Fig 2.1'!AC8</f>
        <v>-1.5517386083556961E-3</v>
      </c>
      <c r="AD48" s="15">
        <f>'Fig 2.17'!AD48-'Fig 2.1'!AD8</f>
        <v>-1.5435630585992899E-3</v>
      </c>
      <c r="AE48" s="15">
        <f>'Fig 2.17'!AE48-'Fig 2.1'!AE8</f>
        <v>-1.1429742737587567E-3</v>
      </c>
      <c r="AF48" s="15">
        <f>'Fig 2.17'!AF48-'Fig 2.1'!AF8</f>
        <v>-5.2090980223368222E-4</v>
      </c>
      <c r="AG48" s="15">
        <f>'Fig 2.17'!AG48-'Fig 2.1'!AG8</f>
        <v>-1.5197778216205493E-4</v>
      </c>
      <c r="AH48" s="15">
        <f>'Fig 2.17'!AH48-'Fig 2.1'!AH8</f>
        <v>2.3909825484916269E-4</v>
      </c>
      <c r="AI48" s="15">
        <f>'Fig 2.17'!AI48-'Fig 2.1'!AI8</f>
        <v>3.7153578596435533E-4</v>
      </c>
      <c r="AJ48" s="15">
        <f>'Fig 2.17'!AJ48-'Fig 2.1'!AJ8</f>
        <v>6.6054864894105059E-4</v>
      </c>
      <c r="AK48" s="15">
        <f>'Fig 2.17'!AK48-'Fig 2.1'!AK8</f>
        <v>3.7765387501181857E-4</v>
      </c>
      <c r="AL48" s="15">
        <f>'Fig 2.17'!AL48-'Fig 2.1'!AL8</f>
        <v>2.9343240392723513E-4</v>
      </c>
      <c r="AM48" s="15">
        <f>'Fig 2.17'!AM48-'Fig 2.1'!AM8</f>
        <v>3.1829191378690558E-4</v>
      </c>
      <c r="AN48" s="15">
        <f>'Fig 2.17'!AN48-'Fig 2.1'!AN8</f>
        <v>3.0522149292860901E-4</v>
      </c>
      <c r="AO48" s="15">
        <f>'Fig 2.17'!AO48-'Fig 2.1'!AO8</f>
        <v>2.6811695910244904E-4</v>
      </c>
      <c r="AP48" s="15">
        <f>'Fig 2.17'!AP48-'Fig 2.1'!AP8</f>
        <v>4.1006434056745089E-4</v>
      </c>
      <c r="AQ48" s="15">
        <f>'Fig 2.17'!AQ48-'Fig 2.1'!AQ8</f>
        <v>6.1362897509872893E-4</v>
      </c>
      <c r="AR48" s="15">
        <f>'Fig 2.17'!AR48-'Fig 2.1'!AR8</f>
        <v>7.4724550427926473E-4</v>
      </c>
      <c r="AS48" s="15">
        <f>'Fig 2.17'!AS48-'Fig 2.1'!AS8</f>
        <v>8.8217510402099908E-4</v>
      </c>
      <c r="AT48" s="15">
        <f>'Fig 2.17'!AT48-'Fig 2.1'!AT8</f>
        <v>9.8194744598067984E-4</v>
      </c>
      <c r="AU48" s="15">
        <f>'Fig 2.17'!AU48-'Fig 2.1'!AU8</f>
        <v>1.0825621085623904E-3</v>
      </c>
      <c r="AV48" s="15">
        <f>'Fig 2.17'!AV48-'Fig 2.1'!AV8</f>
        <v>1.0847915861208479E-3</v>
      </c>
      <c r="AW48" s="15">
        <f>'Fig 2.17'!AW48-'Fig 2.1'!AW8</f>
        <v>1.0954947367803336E-3</v>
      </c>
      <c r="AX48" s="15">
        <f>'Fig 2.17'!AX48-'Fig 2.1'!AX8</f>
        <v>1.179779931595154E-3</v>
      </c>
      <c r="AY48" s="15">
        <f>'Fig 2.17'!AY48-'Fig 2.1'!AY8</f>
        <v>1.2551694038334116E-3</v>
      </c>
      <c r="AZ48" s="15">
        <f>'Fig 2.17'!AZ48-'Fig 2.1'!AZ8</f>
        <v>1.3567295458484507E-3</v>
      </c>
      <c r="BA48" s="15">
        <f>'Fig 2.17'!BA48-'Fig 2.1'!BA8</f>
        <v>1.5042398799463841E-3</v>
      </c>
      <c r="BB48" s="15">
        <f>'Fig 2.17'!BB48-'Fig 2.1'!BB8</f>
        <v>1.6027523648030617E-3</v>
      </c>
      <c r="BC48" s="15">
        <f>'Fig 2.17'!BC48-'Fig 2.1'!BC8</f>
        <v>1.6781598891379146E-3</v>
      </c>
      <c r="BD48" s="15">
        <f>'Fig 2.17'!BD48-'Fig 2.1'!BD8</f>
        <v>1.8131738739286807E-3</v>
      </c>
      <c r="BE48" s="15">
        <f>'Fig 2.17'!BE48-'Fig 2.1'!BE8</f>
        <v>2.0127270688855836E-3</v>
      </c>
      <c r="BF48" s="15">
        <f>'Fig 2.17'!BF48-'Fig 2.1'!BF8</f>
        <v>2.2225099727340436E-3</v>
      </c>
      <c r="BG48" s="15">
        <f>'Fig 2.17'!BG48-'Fig 2.1'!BG8</f>
        <v>2.5362256530332139E-3</v>
      </c>
      <c r="BH48" s="15">
        <f>'Fig 2.17'!BH48-'Fig 2.1'!BH8</f>
        <v>2.8109306919917865E-3</v>
      </c>
      <c r="BI48" s="15">
        <f>'Fig 2.17'!BI48-'Fig 2.1'!BI8</f>
        <v>3.1528325955524628E-3</v>
      </c>
      <c r="BJ48" s="15">
        <f>'Fig 2.17'!BJ48-'Fig 2.1'!BJ8</f>
        <v>3.4792410600714418E-3</v>
      </c>
      <c r="BK48" s="15">
        <f>'Fig 2.17'!BK48-'Fig 2.1'!BK8</f>
        <v>3.779339807756632E-3</v>
      </c>
      <c r="BL48" s="65">
        <f>'Fig 2.17'!BL48-'Fig 2.1'!BL8</f>
        <v>4.0725481859336665E-3</v>
      </c>
      <c r="BM48" s="65">
        <f>'Fig 2.17'!BM48-'Fig 2.1'!BM8</f>
        <v>4.2680747655299556E-3</v>
      </c>
      <c r="BN48" s="65">
        <f>'Fig 2.17'!BN48-'Fig 2.1'!BN8</f>
        <v>4.4600235817330303E-3</v>
      </c>
      <c r="BO48" s="65">
        <f>'Fig 2.17'!BO48-'Fig 2.1'!BO8</f>
        <v>4.7923000640813507E-3</v>
      </c>
      <c r="BP48" s="65">
        <f>'Fig 2.17'!BP48-'Fig 2.1'!BP8</f>
        <v>4.8983099430056354E-3</v>
      </c>
      <c r="BQ48" s="65">
        <f>'Fig 2.17'!BQ48-'Fig 2.1'!BQ8</f>
        <v>4.9223403488035389E-3</v>
      </c>
      <c r="BR48" s="65">
        <f>'Fig 2.17'!BR48-'Fig 2.1'!BR8</f>
        <v>4.8993940719497531E-3</v>
      </c>
      <c r="BS48" s="65">
        <f>'Fig 2.17'!BS48-'Fig 2.1'!BS8</f>
        <v>4.8345252985642351E-3</v>
      </c>
      <c r="BT48" s="15">
        <f>'Fig 2.17'!BT48-'Fig 2.1'!BT8</f>
        <v>4.7160392291733799E-3</v>
      </c>
      <c r="BU48" s="15">
        <f>'Fig 2.17'!BU48-'Fig 2.1'!BU8</f>
        <v>4.5191502645979265E-3</v>
      </c>
      <c r="BV48" s="66">
        <f>'Fig 2.17'!BV48-'Fig 2.1'!BV8</f>
        <v>4.2863721608176475E-3</v>
      </c>
    </row>
    <row r="49" spans="2:74" s="6" customFormat="1" ht="15.75" thickBot="1" x14ac:dyDescent="0.3">
      <c r="B49" s="889"/>
      <c r="C49" s="67">
        <v>7.0000000000000001E-3</v>
      </c>
      <c r="D49" s="18"/>
      <c r="E49" s="19"/>
      <c r="F49" s="19"/>
      <c r="G49" s="19"/>
      <c r="H49" s="19"/>
      <c r="I49" s="19"/>
      <c r="J49" s="19"/>
      <c r="K49" s="19"/>
      <c r="L49" s="19"/>
      <c r="M49" s="19"/>
      <c r="N49" s="19"/>
      <c r="O49" s="19"/>
      <c r="P49" s="19"/>
      <c r="Q49" s="19"/>
      <c r="R49" s="19"/>
      <c r="S49" s="19"/>
      <c r="T49" s="19"/>
      <c r="U49" s="19"/>
      <c r="V49" s="19"/>
      <c r="W49" s="19"/>
      <c r="X49" s="19"/>
      <c r="Y49" s="19"/>
      <c r="Z49" s="19">
        <f>'Fig 2.17'!Z49-'Fig 2.1'!Z9</f>
        <v>1.6840819392194284E-3</v>
      </c>
      <c r="AA49" s="19">
        <f>'Fig 2.17'!AA49-'Fig 2.1'!AA9</f>
        <v>2.3942244735963014E-3</v>
      </c>
      <c r="AB49" s="19">
        <f>'Fig 2.17'!AB49-'Fig 2.1'!AB9</f>
        <v>-4.0036947097582543E-4</v>
      </c>
      <c r="AC49" s="19">
        <f>'Fig 2.17'!AC49-'Fig 2.1'!AC9</f>
        <v>-1.5513827892450205E-3</v>
      </c>
      <c r="AD49" s="19">
        <f>'Fig 2.17'!AD49-'Fig 2.1'!AD9</f>
        <v>-1.5431032950992685E-3</v>
      </c>
      <c r="AE49" s="19">
        <f>'Fig 2.17'!AE49-'Fig 2.1'!AE9</f>
        <v>-1.1431808253113129E-3</v>
      </c>
      <c r="AF49" s="19">
        <f>'Fig 2.17'!AF49-'Fig 2.1'!AF9</f>
        <v>-6.7195599695424324E-4</v>
      </c>
      <c r="AG49" s="19">
        <f>'Fig 2.17'!AG49-'Fig 2.1'!AG9</f>
        <v>-4.6118455015334292E-4</v>
      </c>
      <c r="AH49" s="19">
        <f>'Fig 2.17'!AH49-'Fig 2.1'!AH9</f>
        <v>-2.5827292074706576E-4</v>
      </c>
      <c r="AI49" s="19">
        <f>'Fig 2.17'!AI49-'Fig 2.1'!AI9</f>
        <v>-3.3733416023368212E-4</v>
      </c>
      <c r="AJ49" s="19">
        <f>'Fig 2.17'!AJ49-'Fig 2.1'!AJ9</f>
        <v>-2.0764635194803205E-4</v>
      </c>
      <c r="AK49" s="19">
        <f>'Fig 2.17'!AK49-'Fig 2.1'!AK9</f>
        <v>-7.1210742485136591E-4</v>
      </c>
      <c r="AL49" s="19">
        <f>'Fig 2.17'!AL49-'Fig 2.1'!AL9</f>
        <v>-1.0585468862688574E-3</v>
      </c>
      <c r="AM49" s="19">
        <f>'Fig 2.17'!AM49-'Fig 2.1'!AM9</f>
        <v>-1.3001075390342565E-3</v>
      </c>
      <c r="AN49" s="19">
        <f>'Fig 2.17'!AN49-'Fig 2.1'!AN9</f>
        <v>-1.5887022928822159E-3</v>
      </c>
      <c r="AO49" s="19">
        <f>'Fig 2.17'!AO49-'Fig 2.1'!AO9</f>
        <v>-1.896402906950978E-3</v>
      </c>
      <c r="AP49" s="19">
        <f>'Fig 2.17'!AP49-'Fig 2.1'!AP9</f>
        <v>-2.0094527668433337E-3</v>
      </c>
      <c r="AQ49" s="19">
        <f>'Fig 2.17'!AQ49-'Fig 2.1'!AQ9</f>
        <v>-2.0602749369894591E-3</v>
      </c>
      <c r="AR49" s="19">
        <f>'Fig 2.17'!AR49-'Fig 2.1'!AR9</f>
        <v>-2.1654638248951585E-3</v>
      </c>
      <c r="AS49" s="19">
        <f>'Fig 2.17'!AS49-'Fig 2.1'!AS9</f>
        <v>-2.2710476762565213E-3</v>
      </c>
      <c r="AT49" s="19">
        <f>'Fig 2.17'!AT49-'Fig 2.1'!AT9</f>
        <v>-2.4073158354177282E-3</v>
      </c>
      <c r="AU49" s="19">
        <f>'Fig 2.17'!AU49-'Fig 2.1'!AU9</f>
        <v>-2.5502293714481095E-3</v>
      </c>
      <c r="AV49" s="19">
        <f>'Fig 2.17'!AV49-'Fig 2.1'!AV9</f>
        <v>-2.7679061217162071E-3</v>
      </c>
      <c r="AW49" s="19">
        <f>'Fig 2.17'!AW49-'Fig 2.1'!AW9</f>
        <v>-3.0128708855300668E-3</v>
      </c>
      <c r="AX49" s="19">
        <f>'Fig 2.17'!AX49-'Fig 2.1'!AX9</f>
        <v>-3.1645471921469548E-3</v>
      </c>
      <c r="AY49" s="19">
        <f>'Fig 2.17'!AY49-'Fig 2.1'!AY9</f>
        <v>-3.2686812887395278E-3</v>
      </c>
      <c r="AZ49" s="19">
        <f>'Fig 2.17'!AZ49-'Fig 2.1'!AZ9</f>
        <v>-3.3678803753880437E-3</v>
      </c>
      <c r="BA49" s="19">
        <f>'Fig 2.17'!BA49-'Fig 2.1'!BA9</f>
        <v>-3.4200747218176009E-3</v>
      </c>
      <c r="BB49" s="19">
        <f>'Fig 2.17'!BB49-'Fig 2.1'!BB9</f>
        <v>-3.516923197110805E-3</v>
      </c>
      <c r="BC49" s="19">
        <f>'Fig 2.17'!BC49-'Fig 2.1'!BC9</f>
        <v>-3.6584293824019898E-3</v>
      </c>
      <c r="BD49" s="19">
        <f>'Fig 2.17'!BD49-'Fig 2.1'!BD9</f>
        <v>-3.7188117436145196E-3</v>
      </c>
      <c r="BE49" s="19">
        <f>'Fig 2.17'!BE49-'Fig 2.1'!BE9</f>
        <v>-3.703599915883371E-3</v>
      </c>
      <c r="BF49" s="19">
        <f>'Fig 2.17'!BF49-'Fig 2.1'!BF9</f>
        <v>-3.6606428782731959E-3</v>
      </c>
      <c r="BG49" s="19">
        <f>'Fig 2.17'!BG49-'Fig 2.1'!BG9</f>
        <v>-3.5028667451670326E-3</v>
      </c>
      <c r="BH49" s="19">
        <f>'Fig 2.17'!BH49-'Fig 2.1'!BH9</f>
        <v>-3.3855617962940676E-3</v>
      </c>
      <c r="BI49" s="19">
        <f>'Fig 2.17'!BI49-'Fig 2.1'!BI9</f>
        <v>-3.2065719318231933E-3</v>
      </c>
      <c r="BJ49" s="19">
        <f>'Fig 2.17'!BJ49-'Fig 2.1'!BJ9</f>
        <v>-3.0407379516598498E-3</v>
      </c>
      <c r="BK49" s="19">
        <f>'Fig 2.17'!BK49-'Fig 2.1'!BK9</f>
        <v>-2.8776303607832565E-3</v>
      </c>
      <c r="BL49" s="21">
        <f>'Fig 2.17'!BL49-'Fig 2.1'!BL9</f>
        <v>-2.7431307468570587E-3</v>
      </c>
      <c r="BM49" s="21">
        <f>'Fig 2.17'!BM49-'Fig 2.1'!BM9</f>
        <v>-2.697176600274992E-3</v>
      </c>
      <c r="BN49" s="21">
        <f>'Fig 2.17'!BN49-'Fig 2.1'!BN9</f>
        <v>-2.6544598701546962E-3</v>
      </c>
      <c r="BO49" s="21">
        <f>'Fig 2.17'!BO49-'Fig 2.1'!BO9</f>
        <v>-2.4346120605935606E-3</v>
      </c>
      <c r="BP49" s="21">
        <f>'Fig 2.17'!BP49-'Fig 2.1'!BP9</f>
        <v>-2.4771207060615974E-3</v>
      </c>
      <c r="BQ49" s="21">
        <f>'Fig 2.17'!BQ49-'Fig 2.1'!BQ9</f>
        <v>-2.6111517348985924E-3</v>
      </c>
      <c r="BR49" s="21">
        <f>'Fig 2.17'!BR49-'Fig 2.1'!BR9</f>
        <v>-2.7540486096595818E-3</v>
      </c>
      <c r="BS49" s="21">
        <f>'Fig 2.17'!BS49-'Fig 2.1'!BS9</f>
        <v>-2.9570082319679836E-3</v>
      </c>
      <c r="BT49" s="19">
        <f>'Fig 2.17'!BT49-'Fig 2.1'!BT9</f>
        <v>-3.1998284807802369E-3</v>
      </c>
      <c r="BU49" s="19">
        <f>'Fig 2.17'!BU49-'Fig 2.1'!BU9</f>
        <v>-3.5331407280788374E-3</v>
      </c>
      <c r="BV49" s="22">
        <f>'Fig 2.17'!BV49-'Fig 2.1'!BV9</f>
        <v>-3.9023766675081728E-3</v>
      </c>
    </row>
    <row r="51" spans="2:74" ht="15.75" thickBot="1" x14ac:dyDescent="0.3">
      <c r="B51" s="72" t="s">
        <v>14</v>
      </c>
    </row>
    <row r="52" spans="2:74" s="6" customFormat="1" ht="15.75" thickBot="1" x14ac:dyDescent="0.3">
      <c r="B52" s="852"/>
      <c r="C52" s="853"/>
      <c r="D52" s="7">
        <v>2000</v>
      </c>
      <c r="E52" s="8">
        <v>2001</v>
      </c>
      <c r="F52" s="8">
        <v>2002</v>
      </c>
      <c r="G52" s="8">
        <v>2003</v>
      </c>
      <c r="H52" s="8">
        <v>2004</v>
      </c>
      <c r="I52" s="8">
        <v>2005</v>
      </c>
      <c r="J52" s="8">
        <v>2006</v>
      </c>
      <c r="K52" s="8">
        <v>2007</v>
      </c>
      <c r="L52" s="8">
        <v>2008</v>
      </c>
      <c r="M52" s="8">
        <v>2009</v>
      </c>
      <c r="N52" s="8">
        <v>2010</v>
      </c>
      <c r="O52" s="8">
        <v>2011</v>
      </c>
      <c r="P52" s="8">
        <v>2012</v>
      </c>
      <c r="Q52" s="8">
        <v>2013</v>
      </c>
      <c r="R52" s="8">
        <v>2014</v>
      </c>
      <c r="S52" s="8">
        <v>2015</v>
      </c>
      <c r="T52" s="8">
        <v>2016</v>
      </c>
      <c r="U52" s="8">
        <v>2017</v>
      </c>
      <c r="V52" s="8">
        <v>2018</v>
      </c>
      <c r="W52" s="8">
        <v>2019</v>
      </c>
      <c r="X52" s="8">
        <v>2020</v>
      </c>
      <c r="Y52" s="8">
        <v>2021</v>
      </c>
      <c r="Z52" s="8">
        <v>2022</v>
      </c>
      <c r="AA52" s="8">
        <v>2023</v>
      </c>
      <c r="AB52" s="8">
        <v>2024</v>
      </c>
      <c r="AC52" s="8">
        <v>2025</v>
      </c>
      <c r="AD52" s="8">
        <v>2026</v>
      </c>
      <c r="AE52" s="8">
        <v>2027</v>
      </c>
      <c r="AF52" s="8">
        <v>2028</v>
      </c>
      <c r="AG52" s="8">
        <v>2029</v>
      </c>
      <c r="AH52" s="8">
        <v>2030</v>
      </c>
      <c r="AI52" s="8">
        <v>2031</v>
      </c>
      <c r="AJ52" s="8">
        <v>2032</v>
      </c>
      <c r="AK52" s="8">
        <v>2033</v>
      </c>
      <c r="AL52" s="8">
        <v>2034</v>
      </c>
      <c r="AM52" s="8">
        <v>2035</v>
      </c>
      <c r="AN52" s="8">
        <v>2036</v>
      </c>
      <c r="AO52" s="8">
        <v>2037</v>
      </c>
      <c r="AP52" s="8">
        <v>2038</v>
      </c>
      <c r="AQ52" s="8">
        <v>2039</v>
      </c>
      <c r="AR52" s="8">
        <v>2040</v>
      </c>
      <c r="AS52" s="8">
        <v>2041</v>
      </c>
      <c r="AT52" s="8">
        <v>2042</v>
      </c>
      <c r="AU52" s="8">
        <v>2043</v>
      </c>
      <c r="AV52" s="8">
        <v>2044</v>
      </c>
      <c r="AW52" s="8">
        <v>2045</v>
      </c>
      <c r="AX52" s="8">
        <v>2046</v>
      </c>
      <c r="AY52" s="8">
        <v>2047</v>
      </c>
      <c r="AZ52" s="8">
        <v>2048</v>
      </c>
      <c r="BA52" s="8">
        <v>2049</v>
      </c>
      <c r="BB52" s="8">
        <v>2050</v>
      </c>
      <c r="BC52" s="8">
        <v>2051</v>
      </c>
      <c r="BD52" s="8">
        <v>2052</v>
      </c>
      <c r="BE52" s="8">
        <v>2053</v>
      </c>
      <c r="BF52" s="8">
        <v>2054</v>
      </c>
      <c r="BG52" s="8">
        <v>2055</v>
      </c>
      <c r="BH52" s="8">
        <v>2056</v>
      </c>
      <c r="BI52" s="8">
        <v>2057</v>
      </c>
      <c r="BJ52" s="8">
        <v>2058</v>
      </c>
      <c r="BK52" s="8">
        <v>2059</v>
      </c>
      <c r="BL52" s="8">
        <v>2060</v>
      </c>
      <c r="BM52" s="8">
        <v>2061</v>
      </c>
      <c r="BN52" s="8">
        <v>2062</v>
      </c>
      <c r="BO52" s="8">
        <v>2063</v>
      </c>
      <c r="BP52" s="8">
        <v>2064</v>
      </c>
      <c r="BQ52" s="8">
        <v>2065</v>
      </c>
      <c r="BR52" s="8">
        <v>2066</v>
      </c>
      <c r="BS52" s="8">
        <v>2067</v>
      </c>
      <c r="BT52" s="8">
        <v>2068</v>
      </c>
      <c r="BU52" s="8">
        <v>2069</v>
      </c>
      <c r="BV52" s="9">
        <v>2070</v>
      </c>
    </row>
    <row r="53" spans="2:74" s="6" customFormat="1" x14ac:dyDescent="0.25">
      <c r="B53" s="888" t="str">
        <f>B45</f>
        <v>Ressources, en % du PIB</v>
      </c>
      <c r="C53" s="73" t="s">
        <v>15</v>
      </c>
      <c r="D53" s="64"/>
      <c r="E53" s="15"/>
      <c r="F53" s="15"/>
      <c r="G53" s="15"/>
      <c r="H53" s="15"/>
      <c r="I53" s="15"/>
      <c r="J53" s="15"/>
      <c r="K53" s="15"/>
      <c r="L53" s="15"/>
      <c r="M53" s="15"/>
      <c r="N53" s="15"/>
      <c r="O53" s="15"/>
      <c r="P53" s="15"/>
      <c r="Q53" s="15"/>
      <c r="R53" s="15"/>
      <c r="S53" s="15"/>
      <c r="T53" s="15"/>
      <c r="U53" s="15"/>
      <c r="V53" s="15"/>
      <c r="W53" s="15"/>
      <c r="X53" s="15"/>
      <c r="Y53" s="15"/>
      <c r="Z53" s="15"/>
      <c r="AA53" s="15">
        <f>'Fig 2.17'!AA53-'Fig 2.1'!AA45</f>
        <v>-2.8113938357586243E-3</v>
      </c>
      <c r="AB53" s="15">
        <f>'Fig 2.17'!AB53-'Fig 2.1'!AB45</f>
        <v>-7.6334708918917027E-3</v>
      </c>
      <c r="AC53" s="15">
        <f>'Fig 2.17'!AC53-'Fig 2.1'!AC45</f>
        <v>-9.3579874280701747E-3</v>
      </c>
      <c r="AD53" s="15">
        <f>'Fig 2.17'!AD53-'Fig 2.1'!AD45</f>
        <v>-9.5927876330929585E-3</v>
      </c>
      <c r="AE53" s="15">
        <f>'Fig 2.17'!AE53-'Fig 2.1'!AE45</f>
        <v>-9.5265214158462563E-3</v>
      </c>
      <c r="AF53" s="15">
        <f>'Fig 2.17'!AF53-'Fig 2.1'!AF45</f>
        <v>-9.2712480031031941E-3</v>
      </c>
      <c r="AG53" s="15">
        <f>'Fig 2.17'!AG53-'Fig 2.1'!AG45</f>
        <v>-8.9152301942390655E-3</v>
      </c>
      <c r="AH53" s="15">
        <f>'Fig 2.17'!AH53-'Fig 2.1'!AH45</f>
        <v>-8.4814981218120644E-3</v>
      </c>
      <c r="AI53" s="15">
        <f>'Fig 2.17'!AI53-'Fig 2.1'!AI45</f>
        <v>-8.4454032914834387E-3</v>
      </c>
      <c r="AJ53" s="15">
        <f>'Fig 2.17'!AJ53-'Fig 2.1'!AJ45</f>
        <v>-8.6021788802793653E-3</v>
      </c>
      <c r="AK53" s="15">
        <f>'Fig 2.17'!AK53-'Fig 2.1'!AK45</f>
        <v>-9.1836296544978713E-3</v>
      </c>
      <c r="AL53" s="15">
        <f>'Fig 2.17'!AL53-'Fig 2.1'!AL45</f>
        <v>-9.4939406221261902E-3</v>
      </c>
      <c r="AM53" s="15">
        <f>'Fig 2.17'!AM53-'Fig 2.1'!AM45</f>
        <v>-9.6405055339428836E-3</v>
      </c>
      <c r="AN53" s="15">
        <f>'Fig 2.17'!AN53-'Fig 2.1'!AN45</f>
        <v>-9.8191229356129894E-3</v>
      </c>
      <c r="AO53" s="15">
        <f>'Fig 2.17'!AO53-'Fig 2.1'!AO45</f>
        <v>-1.0011056470748819E-2</v>
      </c>
      <c r="AP53" s="15">
        <f>'Fig 2.17'!AP53-'Fig 2.1'!AP45</f>
        <v>-1.0006575128640227E-2</v>
      </c>
      <c r="AQ53" s="15">
        <f>'Fig 2.17'!AQ53-'Fig 2.1'!AQ45</f>
        <v>-1.0014523982184831E-2</v>
      </c>
      <c r="AR53" s="15">
        <f>'Fig 2.17'!AR53-'Fig 2.1'!AR45</f>
        <v>-1.0076987349934868E-2</v>
      </c>
      <c r="AS53" s="15">
        <f>'Fig 2.17'!AS53-'Fig 2.1'!AS45</f>
        <v>-1.0122029694613843E-2</v>
      </c>
      <c r="AT53" s="15">
        <f>'Fig 2.17'!AT53-'Fig 2.1'!AT45</f>
        <v>-1.0307666875869231E-2</v>
      </c>
      <c r="AU53" s="15">
        <f>'Fig 2.17'!AU53-'Fig 2.1'!AU45</f>
        <v>-1.0438656210617764E-2</v>
      </c>
      <c r="AV53" s="15">
        <f>'Fig 2.17'!AV53-'Fig 2.1'!AV45</f>
        <v>-1.0628060459296124E-2</v>
      </c>
      <c r="AW53" s="15">
        <f>'Fig 2.17'!AW53-'Fig 2.1'!AW45</f>
        <v>-1.0793897945445247E-2</v>
      </c>
      <c r="AX53" s="15">
        <f>'Fig 2.17'!AX53-'Fig 2.1'!AX45</f>
        <v>-1.101364001481156E-2</v>
      </c>
      <c r="AY53" s="15">
        <f>'Fig 2.17'!AY53-'Fig 2.1'!AY45</f>
        <v>-1.1136181118410762E-2</v>
      </c>
      <c r="AZ53" s="15">
        <f>'Fig 2.17'!AZ53-'Fig 2.1'!AZ45</f>
        <v>-1.124923142032476E-2</v>
      </c>
      <c r="BA53" s="15">
        <f>'Fig 2.17'!BA53-'Fig 2.1'!BA45</f>
        <v>-1.1367558673086087E-2</v>
      </c>
      <c r="BB53" s="15">
        <f>'Fig 2.17'!BB53-'Fig 2.1'!BB45</f>
        <v>-1.1448400929571612E-2</v>
      </c>
      <c r="BC53" s="15">
        <f>'Fig 2.17'!BC53-'Fig 2.1'!BC45</f>
        <v>-1.1582549784111051E-2</v>
      </c>
      <c r="BD53" s="15">
        <f>'Fig 2.17'!BD53-'Fig 2.1'!BD45</f>
        <v>-1.1650275547945274E-2</v>
      </c>
      <c r="BE53" s="15">
        <f>'Fig 2.17'!BE53-'Fig 2.1'!BE45</f>
        <v>-1.1695325397257594E-2</v>
      </c>
      <c r="BF53" s="15">
        <f>'Fig 2.17'!BF53-'Fig 2.1'!BF45</f>
        <v>-1.1716488651258808E-2</v>
      </c>
      <c r="BG53" s="15">
        <f>'Fig 2.17'!BG53-'Fig 2.1'!BG45</f>
        <v>-1.1581206711146319E-2</v>
      </c>
      <c r="BH53" s="15">
        <f>'Fig 2.17'!BH53-'Fig 2.1'!BH45</f>
        <v>-1.1468439751405657E-2</v>
      </c>
      <c r="BI53" s="15">
        <f>'Fig 2.17'!BI53-'Fig 2.1'!BI45</f>
        <v>-1.1311814113895341E-2</v>
      </c>
      <c r="BJ53" s="15">
        <f>'Fig 2.17'!BJ53-'Fig 2.1'!BJ45</f>
        <v>-1.1186613500090412E-2</v>
      </c>
      <c r="BK53" s="15">
        <f>'Fig 2.17'!BK53-'Fig 2.1'!BK45</f>
        <v>-1.1055157783286307E-2</v>
      </c>
      <c r="BL53" s="65">
        <f>'Fig 2.17'!BL53-'Fig 2.1'!BL45</f>
        <v>-1.0988923738679213E-2</v>
      </c>
      <c r="BM53" s="65">
        <f>'Fig 2.17'!BM53-'Fig 2.1'!BM45</f>
        <v>-1.0857132261749378E-2</v>
      </c>
      <c r="BN53" s="65">
        <f>'Fig 2.17'!BN53-'Fig 2.1'!BN45</f>
        <v>-1.079085410891012E-2</v>
      </c>
      <c r="BO53" s="65">
        <f>'Fig 2.17'!BO53-'Fig 2.1'!BO45</f>
        <v>-1.0549605092636444E-2</v>
      </c>
      <c r="BP53" s="65">
        <f>'Fig 2.17'!BP53-'Fig 2.1'!BP45</f>
        <v>-1.0549530943963478E-2</v>
      </c>
      <c r="BQ53" s="65">
        <f>'Fig 2.17'!BQ53-'Fig 2.1'!BQ45</f>
        <v>-1.0657817934937031E-2</v>
      </c>
      <c r="BR53" s="65">
        <f>'Fig 2.17'!BR53-'Fig 2.1'!BR45</f>
        <v>-1.0743196177528128E-2</v>
      </c>
      <c r="BS53" s="65">
        <f>'Fig 2.17'!BS53-'Fig 2.1'!BS45</f>
        <v>-1.0937953653968657E-2</v>
      </c>
      <c r="BT53" s="15">
        <f>'Fig 2.17'!BT53-'Fig 2.1'!BT45</f>
        <v>-1.1153203235945847E-2</v>
      </c>
      <c r="BU53" s="15">
        <f>'Fig 2.17'!BU53-'Fig 2.1'!BU45</f>
        <v>-1.1404279277574009E-2</v>
      </c>
      <c r="BV53" s="66">
        <f>'Fig 2.17'!BV53-'Fig 2.1'!BV45</f>
        <v>-1.1715527348684335E-2</v>
      </c>
    </row>
    <row r="54" spans="2:74" s="6" customFormat="1" ht="15.75" thickBot="1" x14ac:dyDescent="0.3">
      <c r="B54" s="889"/>
      <c r="C54" s="78" t="s">
        <v>16</v>
      </c>
      <c r="D54" s="18"/>
      <c r="E54" s="19"/>
      <c r="F54" s="19"/>
      <c r="G54" s="19"/>
      <c r="H54" s="19"/>
      <c r="I54" s="19"/>
      <c r="J54" s="19"/>
      <c r="K54" s="19"/>
      <c r="L54" s="19"/>
      <c r="M54" s="19"/>
      <c r="N54" s="19"/>
      <c r="O54" s="19"/>
      <c r="P54" s="19"/>
      <c r="Q54" s="19"/>
      <c r="R54" s="19"/>
      <c r="S54" s="19"/>
      <c r="T54" s="19"/>
      <c r="U54" s="19"/>
      <c r="V54" s="19"/>
      <c r="W54" s="19"/>
      <c r="X54" s="19"/>
      <c r="Y54" s="19"/>
      <c r="Z54" s="19"/>
      <c r="AA54" s="19">
        <f>'Fig 2.17'!AA54-'Fig 2.1'!AA46</f>
        <v>1.2712963998322835E-3</v>
      </c>
      <c r="AB54" s="19">
        <f>'Fig 2.17'!AB54-'Fig 2.1'!AB46</f>
        <v>-1.0886167463820262E-3</v>
      </c>
      <c r="AC54" s="19">
        <f>'Fig 2.17'!AC54-'Fig 2.1'!AC46</f>
        <v>-2.2817388779766135E-3</v>
      </c>
      <c r="AD54" s="19">
        <f>'Fig 2.17'!AD54-'Fig 2.1'!AD46</f>
        <v>-2.5180206192601529E-3</v>
      </c>
      <c r="AE54" s="19">
        <f>'Fig 2.17'!AE54-'Fig 2.1'!AE46</f>
        <v>-2.5694436427706469E-3</v>
      </c>
      <c r="AF54" s="19">
        <f>'Fig 2.17'!AF54-'Fig 2.1'!AF46</f>
        <v>-3.6128948092515878E-3</v>
      </c>
      <c r="AG54" s="19">
        <f>'Fig 2.17'!AG54-'Fig 2.1'!AG46</f>
        <v>-4.7231371188569127E-3</v>
      </c>
      <c r="AH54" s="19">
        <f>'Fig 2.17'!AH54-'Fig 2.1'!AH46</f>
        <v>-5.7017033207975021E-3</v>
      </c>
      <c r="AI54" s="19">
        <f>'Fig 2.17'!AI54-'Fig 2.1'!AI46</f>
        <v>-6.9553901013758856E-3</v>
      </c>
      <c r="AJ54" s="19">
        <f>'Fig 2.17'!AJ54-'Fig 2.1'!AJ46</f>
        <v>-7.9875971587149708E-3</v>
      </c>
      <c r="AK54" s="19">
        <f>'Fig 2.17'!AK54-'Fig 2.1'!AK46</f>
        <v>-8.6178613609501076E-3</v>
      </c>
      <c r="AL54" s="19">
        <f>'Fig 2.17'!AL54-'Fig 2.1'!AL46</f>
        <v>-8.996180153987815E-3</v>
      </c>
      <c r="AM54" s="19">
        <f>'Fig 2.17'!AM54-'Fig 2.1'!AM46</f>
        <v>-9.2142656790639155E-3</v>
      </c>
      <c r="AN54" s="19">
        <f>'Fig 2.17'!AN54-'Fig 2.1'!AN46</f>
        <v>-9.6139351102062509E-3</v>
      </c>
      <c r="AO54" s="19">
        <f>'Fig 2.17'!AO54-'Fig 2.1'!AO46</f>
        <v>-9.9574734939107123E-3</v>
      </c>
      <c r="AP54" s="19">
        <f>'Fig 2.17'!AP54-'Fig 2.1'!AP46</f>
        <v>-1.0242853069798802E-2</v>
      </c>
      <c r="AQ54" s="19">
        <f>'Fig 2.17'!AQ54-'Fig 2.1'!AQ46</f>
        <v>-1.0394793575839445E-2</v>
      </c>
      <c r="AR54" s="19">
        <f>'Fig 2.17'!AR54-'Fig 2.1'!AR46</f>
        <v>-1.0643953788017996E-2</v>
      </c>
      <c r="AS54" s="19">
        <f>'Fig 2.17'!AS54-'Fig 2.1'!AS46</f>
        <v>-1.0743825946205238E-2</v>
      </c>
      <c r="AT54" s="19">
        <f>'Fig 2.17'!AT54-'Fig 2.1'!AT46</f>
        <v>-1.1028791546987826E-2</v>
      </c>
      <c r="AU54" s="19">
        <f>'Fig 2.17'!AU54-'Fig 2.1'!AU46</f>
        <v>-1.1292293695406852E-2</v>
      </c>
      <c r="AV54" s="19">
        <f>'Fig 2.17'!AV54-'Fig 2.1'!AV46</f>
        <v>-1.1535630998283669E-2</v>
      </c>
      <c r="AW54" s="19">
        <f>'Fig 2.17'!AW54-'Fig 2.1'!AW46</f>
        <v>-1.1741845327663453E-2</v>
      </c>
      <c r="AX54" s="19">
        <f>'Fig 2.17'!AX54-'Fig 2.1'!AX46</f>
        <v>-1.2060440840911596E-2</v>
      </c>
      <c r="AY54" s="19">
        <f>'Fig 2.17'!AY54-'Fig 2.1'!AY46</f>
        <v>-1.2240295265289997E-2</v>
      </c>
      <c r="AZ54" s="19">
        <f>'Fig 2.17'!AZ54-'Fig 2.1'!AZ46</f>
        <v>-1.2401920445335307E-2</v>
      </c>
      <c r="BA54" s="19">
        <f>'Fig 2.17'!BA54-'Fig 2.1'!BA46</f>
        <v>-1.2616417679893577E-2</v>
      </c>
      <c r="BB54" s="19">
        <f>'Fig 2.17'!BB54-'Fig 2.1'!BB46</f>
        <v>-1.2703697913683087E-2</v>
      </c>
      <c r="BC54" s="19">
        <f>'Fig 2.17'!BC54-'Fig 2.1'!BC46</f>
        <v>-1.2890887310728738E-2</v>
      </c>
      <c r="BD54" s="19">
        <f>'Fig 2.17'!BD54-'Fig 2.1'!BD46</f>
        <v>-1.3001006980742386E-2</v>
      </c>
      <c r="BE54" s="19">
        <f>'Fig 2.17'!BE54-'Fig 2.1'!BE46</f>
        <v>-1.3105404777966428E-2</v>
      </c>
      <c r="BF54" s="19">
        <f>'Fig 2.17'!BF54-'Fig 2.1'!BF46</f>
        <v>-1.3158118386862289E-2</v>
      </c>
      <c r="BG54" s="19">
        <f>'Fig 2.17'!BG54-'Fig 2.1'!BG46</f>
        <v>-1.3076678753702331E-2</v>
      </c>
      <c r="BH54" s="19">
        <f>'Fig 2.17'!BH54-'Fig 2.1'!BH46</f>
        <v>-1.2932693611278939E-2</v>
      </c>
      <c r="BI54" s="19">
        <f>'Fig 2.17'!BI54-'Fig 2.1'!BI46</f>
        <v>-1.2815858300471161E-2</v>
      </c>
      <c r="BJ54" s="19">
        <f>'Fig 2.17'!BJ54-'Fig 2.1'!BJ46</f>
        <v>-1.272879516797612E-2</v>
      </c>
      <c r="BK54" s="19">
        <f>'Fig 2.17'!BK54-'Fig 2.1'!BK46</f>
        <v>-1.2605372189993552E-2</v>
      </c>
      <c r="BL54" s="21">
        <f>'Fig 2.17'!BL54-'Fig 2.1'!BL46</f>
        <v>-1.2611623871558009E-2</v>
      </c>
      <c r="BM54" s="21">
        <f>'Fig 2.17'!BM54-'Fig 2.1'!BM46</f>
        <v>-1.2415584480943764E-2</v>
      </c>
      <c r="BN54" s="21">
        <f>'Fig 2.17'!BN54-'Fig 2.1'!BN46</f>
        <v>-1.2310646722601695E-2</v>
      </c>
      <c r="BO54" s="21">
        <f>'Fig 2.17'!BO54-'Fig 2.1'!BO46</f>
        <v>-1.2003825097931256E-2</v>
      </c>
      <c r="BP54" s="21">
        <f>'Fig 2.17'!BP54-'Fig 2.1'!BP46</f>
        <v>-1.1937441311328081E-2</v>
      </c>
      <c r="BQ54" s="21">
        <f>'Fig 2.17'!BQ54-'Fig 2.1'!BQ46</f>
        <v>-1.2018242858047784E-2</v>
      </c>
      <c r="BR54" s="21">
        <f>'Fig 2.17'!BR54-'Fig 2.1'!BR46</f>
        <v>-1.2020259746750028E-2</v>
      </c>
      <c r="BS54" s="21">
        <f>'Fig 2.17'!BS54-'Fig 2.1'!BS46</f>
        <v>-1.2166139445259863E-2</v>
      </c>
      <c r="BT54" s="19">
        <f>'Fig 2.17'!BT54-'Fig 2.1'!BT46</f>
        <v>-1.2325824767968341E-2</v>
      </c>
      <c r="BU54" s="19">
        <f>'Fig 2.17'!BU54-'Fig 2.1'!BU46</f>
        <v>-1.2489368947177393E-2</v>
      </c>
      <c r="BV54" s="22">
        <f>'Fig 2.17'!BV54-'Fig 2.1'!BV46</f>
        <v>-1.2788514295469899E-2</v>
      </c>
    </row>
  </sheetData>
  <mergeCells count="9">
    <mergeCell ref="B53:B54"/>
    <mergeCell ref="B11:I11"/>
    <mergeCell ref="B12:I12"/>
    <mergeCell ref="B13:I13"/>
    <mergeCell ref="B4:C4"/>
    <mergeCell ref="B5:B9"/>
    <mergeCell ref="B44:C44"/>
    <mergeCell ref="B45:B49"/>
    <mergeCell ref="B52:C52"/>
  </mergeCells>
  <hyperlinks>
    <hyperlink ref="A2" location="SOMMAIRE!A1" display="Retour sommair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V51"/>
  <sheetViews>
    <sheetView workbookViewId="0">
      <selection activeCell="F28" sqref="F28"/>
    </sheetView>
  </sheetViews>
  <sheetFormatPr baseColWidth="10" defaultColWidth="10.85546875" defaultRowHeight="15" x14ac:dyDescent="0.25"/>
  <cols>
    <col min="1" max="1" width="10.85546875" style="2"/>
    <col min="2" max="2" width="17.42578125" style="2" customWidth="1"/>
    <col min="3" max="3" width="13" style="2" customWidth="1"/>
    <col min="4" max="74" width="6.85546875" style="2" customWidth="1"/>
    <col min="75" max="16384" width="10.85546875" style="2"/>
  </cols>
  <sheetData>
    <row r="1" spans="1:74" ht="15.75" x14ac:dyDescent="0.25">
      <c r="A1" s="208" t="s">
        <v>46</v>
      </c>
    </row>
    <row r="2" spans="1:74" ht="15.75" x14ac:dyDescent="0.25">
      <c r="A2" s="640" t="s">
        <v>390</v>
      </c>
      <c r="B2" s="57"/>
    </row>
    <row r="3" spans="1:74" customFormat="1" ht="15.75" thickBot="1" x14ac:dyDescent="0.3">
      <c r="C3" s="4"/>
      <c r="V3" s="58"/>
    </row>
    <row r="4" spans="1:74" s="6" customFormat="1" ht="15.75" thickBot="1" x14ac:dyDescent="0.3">
      <c r="B4" s="852"/>
      <c r="C4" s="853"/>
      <c r="D4" s="7">
        <v>2000</v>
      </c>
      <c r="E4" s="8">
        <v>2001</v>
      </c>
      <c r="F4" s="8">
        <v>2002</v>
      </c>
      <c r="G4" s="8">
        <v>2003</v>
      </c>
      <c r="H4" s="8">
        <v>2004</v>
      </c>
      <c r="I4" s="8">
        <v>2005</v>
      </c>
      <c r="J4" s="8">
        <v>2006</v>
      </c>
      <c r="K4" s="8">
        <v>2007</v>
      </c>
      <c r="L4" s="8">
        <v>2008</v>
      </c>
      <c r="M4" s="8">
        <v>2009</v>
      </c>
      <c r="N4" s="8">
        <v>2010</v>
      </c>
      <c r="O4" s="8">
        <v>2011</v>
      </c>
      <c r="P4" s="8">
        <v>2012</v>
      </c>
      <c r="Q4" s="8">
        <v>2013</v>
      </c>
      <c r="R4" s="8">
        <v>2014</v>
      </c>
      <c r="S4" s="8">
        <v>2015</v>
      </c>
      <c r="T4" s="8">
        <v>2016</v>
      </c>
      <c r="U4" s="8">
        <v>2017</v>
      </c>
      <c r="V4" s="8">
        <v>2018</v>
      </c>
      <c r="W4" s="8">
        <v>2019</v>
      </c>
      <c r="X4" s="8">
        <v>2020</v>
      </c>
      <c r="Y4" s="8">
        <v>2021</v>
      </c>
      <c r="Z4" s="8">
        <v>2022</v>
      </c>
      <c r="AA4" s="8">
        <v>2023</v>
      </c>
      <c r="AB4" s="8">
        <v>2024</v>
      </c>
      <c r="AC4" s="8">
        <v>2025</v>
      </c>
      <c r="AD4" s="8">
        <v>2026</v>
      </c>
      <c r="AE4" s="8">
        <v>2027</v>
      </c>
      <c r="AF4" s="8">
        <v>2028</v>
      </c>
      <c r="AG4" s="8">
        <v>2029</v>
      </c>
      <c r="AH4" s="8">
        <v>2030</v>
      </c>
      <c r="AI4" s="8">
        <v>2031</v>
      </c>
      <c r="AJ4" s="8">
        <v>2032</v>
      </c>
      <c r="AK4" s="8">
        <v>2033</v>
      </c>
      <c r="AL4" s="8">
        <v>2034</v>
      </c>
      <c r="AM4" s="8">
        <v>2035</v>
      </c>
      <c r="AN4" s="8">
        <v>2036</v>
      </c>
      <c r="AO4" s="8">
        <v>2037</v>
      </c>
      <c r="AP4" s="8">
        <v>2038</v>
      </c>
      <c r="AQ4" s="8">
        <v>2039</v>
      </c>
      <c r="AR4" s="8">
        <v>2040</v>
      </c>
      <c r="AS4" s="8">
        <v>2041</v>
      </c>
      <c r="AT4" s="8">
        <v>2042</v>
      </c>
      <c r="AU4" s="8">
        <v>2043</v>
      </c>
      <c r="AV4" s="8">
        <v>2044</v>
      </c>
      <c r="AW4" s="8">
        <v>2045</v>
      </c>
      <c r="AX4" s="8">
        <v>2046</v>
      </c>
      <c r="AY4" s="8">
        <v>2047</v>
      </c>
      <c r="AZ4" s="8">
        <v>2048</v>
      </c>
      <c r="BA4" s="8">
        <v>2049</v>
      </c>
      <c r="BB4" s="8">
        <v>2050</v>
      </c>
      <c r="BC4" s="8">
        <v>2051</v>
      </c>
      <c r="BD4" s="8">
        <v>2052</v>
      </c>
      <c r="BE4" s="8">
        <v>2053</v>
      </c>
      <c r="BF4" s="8">
        <v>2054</v>
      </c>
      <c r="BG4" s="8">
        <v>2055</v>
      </c>
      <c r="BH4" s="8">
        <v>2056</v>
      </c>
      <c r="BI4" s="8">
        <v>2057</v>
      </c>
      <c r="BJ4" s="8">
        <v>2058</v>
      </c>
      <c r="BK4" s="8">
        <v>2059</v>
      </c>
      <c r="BL4" s="8">
        <v>2060</v>
      </c>
      <c r="BM4" s="8">
        <v>2061</v>
      </c>
      <c r="BN4" s="8">
        <v>2062</v>
      </c>
      <c r="BO4" s="8">
        <v>2063</v>
      </c>
      <c r="BP4" s="8">
        <v>2064</v>
      </c>
      <c r="BQ4" s="8">
        <v>2065</v>
      </c>
      <c r="BR4" s="8">
        <v>2066</v>
      </c>
      <c r="BS4" s="8">
        <v>2067</v>
      </c>
      <c r="BT4" s="8">
        <v>2068</v>
      </c>
      <c r="BU4" s="8">
        <v>2069</v>
      </c>
      <c r="BV4" s="9">
        <v>2070</v>
      </c>
    </row>
    <row r="5" spans="1:74" s="6" customFormat="1" ht="15" customHeight="1" x14ac:dyDescent="0.25">
      <c r="B5" s="854" t="s">
        <v>11</v>
      </c>
      <c r="C5" s="59" t="s">
        <v>12</v>
      </c>
      <c r="D5" s="60"/>
      <c r="E5" s="12"/>
      <c r="F5" s="12">
        <v>0.11674966409653273</v>
      </c>
      <c r="G5" s="12">
        <v>0.11789390322768699</v>
      </c>
      <c r="H5" s="12">
        <v>0.11879442405204782</v>
      </c>
      <c r="I5" s="12">
        <v>0.12080131070478532</v>
      </c>
      <c r="J5" s="12">
        <v>0.12109155113310627</v>
      </c>
      <c r="K5" s="12">
        <v>0.1225112113207332</v>
      </c>
      <c r="L5" s="12">
        <v>0.12376627302179521</v>
      </c>
      <c r="M5" s="12">
        <v>0.13257659679212816</v>
      </c>
      <c r="N5" s="12">
        <v>0.13295946990233451</v>
      </c>
      <c r="O5" s="12">
        <v>0.13458289559897652</v>
      </c>
      <c r="P5" s="12">
        <v>0.13737800887051968</v>
      </c>
      <c r="Q5" s="12">
        <v>0.13925986654119615</v>
      </c>
      <c r="R5" s="12">
        <v>0.14117995900566149</v>
      </c>
      <c r="S5" s="12">
        <v>0.14000653219869189</v>
      </c>
      <c r="T5" s="12">
        <v>0.139992144215523</v>
      </c>
      <c r="U5" s="12">
        <v>0.13882109234332179</v>
      </c>
      <c r="V5" s="12">
        <v>0.13853197623879385</v>
      </c>
      <c r="W5" s="12">
        <v>0.13713819934840027</v>
      </c>
      <c r="X5" s="12">
        <v>0.14696339879683179</v>
      </c>
      <c r="Y5" s="12">
        <v>0.13818380261101212</v>
      </c>
      <c r="Z5" s="12">
        <v>0.13666006125073693</v>
      </c>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61"/>
      <c r="BM5" s="61"/>
      <c r="BN5" s="61"/>
      <c r="BO5" s="61"/>
      <c r="BP5" s="61"/>
      <c r="BQ5" s="61"/>
      <c r="BR5" s="61"/>
      <c r="BS5" s="61"/>
      <c r="BT5" s="12"/>
      <c r="BU5" s="12"/>
      <c r="BV5" s="62"/>
    </row>
    <row r="6" spans="1:74" s="6" customFormat="1" x14ac:dyDescent="0.25">
      <c r="B6" s="855"/>
      <c r="C6" s="63">
        <v>1.6E-2</v>
      </c>
      <c r="D6" s="64"/>
      <c r="E6" s="15"/>
      <c r="F6" s="15"/>
      <c r="G6" s="15"/>
      <c r="H6" s="15"/>
      <c r="I6" s="15"/>
      <c r="J6" s="15"/>
      <c r="K6" s="15"/>
      <c r="L6" s="15"/>
      <c r="M6" s="15"/>
      <c r="N6" s="15"/>
      <c r="O6" s="15"/>
      <c r="P6" s="15"/>
      <c r="Q6" s="15"/>
      <c r="R6" s="15"/>
      <c r="S6" s="15"/>
      <c r="T6" s="15"/>
      <c r="U6" s="15"/>
      <c r="V6" s="15"/>
      <c r="W6" s="15"/>
      <c r="X6" s="15"/>
      <c r="Y6" s="15"/>
      <c r="Z6" s="15">
        <v>0.13666006125073693</v>
      </c>
      <c r="AA6" s="15">
        <v>0.13492071473017686</v>
      </c>
      <c r="AB6" s="15">
        <v>0.13739415188374676</v>
      </c>
      <c r="AC6" s="15">
        <v>0.13781262178604423</v>
      </c>
      <c r="AD6" s="15">
        <v>0.13730715198925561</v>
      </c>
      <c r="AE6" s="15">
        <v>0.13620355248091348</v>
      </c>
      <c r="AF6" s="15">
        <v>0.13541171486550965</v>
      </c>
      <c r="AG6" s="15">
        <v>0.13493069232340937</v>
      </c>
      <c r="AH6" s="15">
        <v>0.13427880673875681</v>
      </c>
      <c r="AI6" s="15">
        <v>0.13337252270155348</v>
      </c>
      <c r="AJ6" s="15">
        <v>0.13218497761615897</v>
      </c>
      <c r="AK6" s="15">
        <v>0.13181605159533127</v>
      </c>
      <c r="AL6" s="15">
        <v>0.13128895288731898</v>
      </c>
      <c r="AM6" s="15">
        <v>0.13065542148619369</v>
      </c>
      <c r="AN6" s="15">
        <v>0.13011247016409494</v>
      </c>
      <c r="AO6" s="15">
        <v>0.12963715931993808</v>
      </c>
      <c r="AP6" s="15">
        <v>0.1289491875551976</v>
      </c>
      <c r="AQ6" s="15">
        <v>0.12822482810264535</v>
      </c>
      <c r="AR6" s="15">
        <v>0.12754297426966546</v>
      </c>
      <c r="AS6" s="15">
        <v>0.12688980833405111</v>
      </c>
      <c r="AT6" s="15">
        <v>0.12630656602892101</v>
      </c>
      <c r="AU6" s="15">
        <v>0.12574234157663944</v>
      </c>
      <c r="AV6" s="15">
        <v>0.12527475519004536</v>
      </c>
      <c r="AW6" s="15">
        <v>0.12481692978467498</v>
      </c>
      <c r="AX6" s="15">
        <v>0.12431228963483354</v>
      </c>
      <c r="AY6" s="15">
        <v>0.12380796976202603</v>
      </c>
      <c r="AZ6" s="15">
        <v>0.12330614700933043</v>
      </c>
      <c r="BA6" s="15">
        <v>0.12279747554295195</v>
      </c>
      <c r="BB6" s="15">
        <v>0.12230795217854736</v>
      </c>
      <c r="BC6" s="15">
        <v>0.12187112484612585</v>
      </c>
      <c r="BD6" s="15">
        <v>0.12135227763099045</v>
      </c>
      <c r="BE6" s="15">
        <v>0.12081605234611527</v>
      </c>
      <c r="BF6" s="15">
        <v>0.12025754105615039</v>
      </c>
      <c r="BG6" s="15">
        <v>0.1196397295692046</v>
      </c>
      <c r="BH6" s="15">
        <v>0.1190517271237206</v>
      </c>
      <c r="BI6" s="15">
        <v>0.11843132197050306</v>
      </c>
      <c r="BJ6" s="15">
        <v>0.11781601330202178</v>
      </c>
      <c r="BK6" s="15">
        <v>0.11722778513907751</v>
      </c>
      <c r="BL6" s="65">
        <v>0.11665710940254914</v>
      </c>
      <c r="BM6" s="65">
        <v>0.11615094582267949</v>
      </c>
      <c r="BN6" s="65">
        <v>0.11569505117328577</v>
      </c>
      <c r="BO6" s="65">
        <v>0.11525637305263098</v>
      </c>
      <c r="BP6" s="65">
        <v>0.11486726377784819</v>
      </c>
      <c r="BQ6" s="65">
        <v>0.11454593382542645</v>
      </c>
      <c r="BR6" s="65">
        <v>0.11427359495679446</v>
      </c>
      <c r="BS6" s="65">
        <v>0.11408463901397806</v>
      </c>
      <c r="BT6" s="15">
        <v>0.11393520429896703</v>
      </c>
      <c r="BU6" s="15">
        <v>0.11384823684034109</v>
      </c>
      <c r="BV6" s="66">
        <v>0.11377963666398164</v>
      </c>
    </row>
    <row r="7" spans="1:74" s="6" customFormat="1" x14ac:dyDescent="0.25">
      <c r="B7" s="855"/>
      <c r="C7" s="63">
        <v>1.2999999999999999E-2</v>
      </c>
      <c r="D7" s="64"/>
      <c r="E7" s="15"/>
      <c r="F7" s="15"/>
      <c r="G7" s="15"/>
      <c r="H7" s="15"/>
      <c r="I7" s="15"/>
      <c r="J7" s="15"/>
      <c r="K7" s="15"/>
      <c r="L7" s="15"/>
      <c r="M7" s="15"/>
      <c r="N7" s="15"/>
      <c r="O7" s="15"/>
      <c r="P7" s="15"/>
      <c r="Q7" s="15"/>
      <c r="R7" s="15"/>
      <c r="S7" s="15"/>
      <c r="T7" s="15"/>
      <c r="U7" s="15"/>
      <c r="V7" s="15"/>
      <c r="W7" s="15"/>
      <c r="X7" s="15"/>
      <c r="Y7" s="15"/>
      <c r="Z7" s="15">
        <v>0.13666006125073693</v>
      </c>
      <c r="AA7" s="15">
        <v>0.13492071473017686</v>
      </c>
      <c r="AB7" s="15">
        <v>0.13739415188374676</v>
      </c>
      <c r="AC7" s="15">
        <v>0.13781262178604423</v>
      </c>
      <c r="AD7" s="15">
        <v>0.13730715198925561</v>
      </c>
      <c r="AE7" s="15">
        <v>0.13620355248091348</v>
      </c>
      <c r="AF7" s="15">
        <v>0.1354813460565244</v>
      </c>
      <c r="AG7" s="15">
        <v>0.13515097877087695</v>
      </c>
      <c r="AH7" s="15">
        <v>0.13467646991298354</v>
      </c>
      <c r="AI7" s="15">
        <v>0.13398970830191836</v>
      </c>
      <c r="AJ7" s="15">
        <v>0.1331158204103666</v>
      </c>
      <c r="AK7" s="15">
        <v>0.13295216660043521</v>
      </c>
      <c r="AL7" s="15">
        <v>0.13264434083774224</v>
      </c>
      <c r="AM7" s="15">
        <v>0.13224651815278524</v>
      </c>
      <c r="AN7" s="15">
        <v>0.13194741794428477</v>
      </c>
      <c r="AO7" s="15">
        <v>0.13168972355730463</v>
      </c>
      <c r="AP7" s="15">
        <v>0.13122473685043773</v>
      </c>
      <c r="AQ7" s="15">
        <v>0.13070804125990995</v>
      </c>
      <c r="AR7" s="15">
        <v>0.1302253212554027</v>
      </c>
      <c r="AS7" s="15">
        <v>0.12980955716259354</v>
      </c>
      <c r="AT7" s="15">
        <v>0.12943467143434856</v>
      </c>
      <c r="AU7" s="15">
        <v>0.12908901680325288</v>
      </c>
      <c r="AV7" s="15">
        <v>0.1288476699882794</v>
      </c>
      <c r="AW7" s="15">
        <v>0.12859613952121937</v>
      </c>
      <c r="AX7" s="15">
        <v>0.12829949640221675</v>
      </c>
      <c r="AY7" s="15">
        <v>0.12799256775808324</v>
      </c>
      <c r="AZ7" s="15">
        <v>0.12767047256781727</v>
      </c>
      <c r="BA7" s="15">
        <v>0.12732990480864648</v>
      </c>
      <c r="BB7" s="15">
        <v>0.12702605825206972</v>
      </c>
      <c r="BC7" s="15">
        <v>0.12677261444133525</v>
      </c>
      <c r="BD7" s="15">
        <v>0.12645675432690232</v>
      </c>
      <c r="BE7" s="15">
        <v>0.12610165420429745</v>
      </c>
      <c r="BF7" s="15">
        <v>0.12570155557700335</v>
      </c>
      <c r="BG7" s="15">
        <v>0.12525285946476178</v>
      </c>
      <c r="BH7" s="15">
        <v>0.12482223270335133</v>
      </c>
      <c r="BI7" s="15">
        <v>0.1243970420858822</v>
      </c>
      <c r="BJ7" s="15">
        <v>0.12393598795889914</v>
      </c>
      <c r="BK7" s="15">
        <v>0.12352526534955788</v>
      </c>
      <c r="BL7" s="65">
        <v>0.12313185733899294</v>
      </c>
      <c r="BM7" s="65">
        <v>0.12280279977512595</v>
      </c>
      <c r="BN7" s="65">
        <v>0.12249998454878139</v>
      </c>
      <c r="BO7" s="65">
        <v>0.12221740966853224</v>
      </c>
      <c r="BP7" s="65">
        <v>0.1220146548600379</v>
      </c>
      <c r="BQ7" s="65">
        <v>0.12187884966660399</v>
      </c>
      <c r="BR7" s="65">
        <v>0.12177328104710727</v>
      </c>
      <c r="BS7" s="65">
        <v>0.12170668748823729</v>
      </c>
      <c r="BT7" s="15">
        <v>0.12166926196519917</v>
      </c>
      <c r="BU7" s="15">
        <v>0.12175913359668573</v>
      </c>
      <c r="BV7" s="66">
        <v>0.12183101031803106</v>
      </c>
    </row>
    <row r="8" spans="1:74" s="6" customFormat="1" x14ac:dyDescent="0.25">
      <c r="B8" s="855"/>
      <c r="C8" s="63">
        <v>0.01</v>
      </c>
      <c r="D8" s="64"/>
      <c r="E8" s="15"/>
      <c r="F8" s="15"/>
      <c r="G8" s="15"/>
      <c r="H8" s="15"/>
      <c r="I8" s="15"/>
      <c r="J8" s="15"/>
      <c r="K8" s="15"/>
      <c r="L8" s="15"/>
      <c r="M8" s="15"/>
      <c r="N8" s="15"/>
      <c r="O8" s="15"/>
      <c r="P8" s="15"/>
      <c r="Q8" s="15"/>
      <c r="R8" s="15"/>
      <c r="S8" s="15"/>
      <c r="T8" s="15"/>
      <c r="U8" s="15"/>
      <c r="V8" s="15"/>
      <c r="W8" s="15"/>
      <c r="X8" s="15"/>
      <c r="Y8" s="15"/>
      <c r="Z8" s="15">
        <v>0.13666006125073693</v>
      </c>
      <c r="AA8" s="15">
        <v>0.13492071473017686</v>
      </c>
      <c r="AB8" s="15">
        <v>0.13739415188374676</v>
      </c>
      <c r="AC8" s="15">
        <v>0.13781262178604423</v>
      </c>
      <c r="AD8" s="15">
        <v>0.13730715198925561</v>
      </c>
      <c r="AE8" s="15">
        <v>0.13620355249560834</v>
      </c>
      <c r="AF8" s="15">
        <v>0.13554404604869097</v>
      </c>
      <c r="AG8" s="15">
        <v>0.13532299655698626</v>
      </c>
      <c r="AH8" s="15">
        <v>0.13503917850039435</v>
      </c>
      <c r="AI8" s="15">
        <v>0.13461890380530719</v>
      </c>
      <c r="AJ8" s="15">
        <v>0.1340321093111872</v>
      </c>
      <c r="AK8" s="15">
        <v>0.13417043208416346</v>
      </c>
      <c r="AL8" s="15">
        <v>0.13415732059029242</v>
      </c>
      <c r="AM8" s="15">
        <v>0.13403981684157706</v>
      </c>
      <c r="AN8" s="15">
        <v>0.13400455846096804</v>
      </c>
      <c r="AO8" s="15">
        <v>0.13401380785141034</v>
      </c>
      <c r="AP8" s="15">
        <v>0.13379185593960102</v>
      </c>
      <c r="AQ8" s="15">
        <v>0.13352395898085656</v>
      </c>
      <c r="AR8" s="15">
        <v>0.13329989781427831</v>
      </c>
      <c r="AS8" s="15">
        <v>0.13310885104646383</v>
      </c>
      <c r="AT8" s="15">
        <v>0.13297857948842767</v>
      </c>
      <c r="AU8" s="15">
        <v>0.13285058206261297</v>
      </c>
      <c r="AV8" s="15">
        <v>0.13282704019654473</v>
      </c>
      <c r="AW8" s="15">
        <v>0.13278719388747129</v>
      </c>
      <c r="AX8" s="15">
        <v>0.13270032835968532</v>
      </c>
      <c r="AY8" s="15">
        <v>0.13259639922495409</v>
      </c>
      <c r="AZ8" s="15">
        <v>0.13247361806830427</v>
      </c>
      <c r="BA8" s="15">
        <v>0.13233214729588488</v>
      </c>
      <c r="BB8" s="15">
        <v>0.13221987613258845</v>
      </c>
      <c r="BC8" s="15">
        <v>0.13212940334015044</v>
      </c>
      <c r="BD8" s="15">
        <v>0.13197227587098453</v>
      </c>
      <c r="BE8" s="15">
        <v>0.13176942888473919</v>
      </c>
      <c r="BF8" s="15">
        <v>0.1315569804914517</v>
      </c>
      <c r="BG8" s="15">
        <v>0.13125547571034035</v>
      </c>
      <c r="BH8" s="15">
        <v>0.1309596286922888</v>
      </c>
      <c r="BI8" s="15">
        <v>0.13064423834030486</v>
      </c>
      <c r="BJ8" s="15">
        <v>0.1303071793470377</v>
      </c>
      <c r="BK8" s="15">
        <v>0.13002669913794107</v>
      </c>
      <c r="BL8" s="65">
        <v>0.12973422506039425</v>
      </c>
      <c r="BM8" s="65">
        <v>0.12952732342033779</v>
      </c>
      <c r="BN8" s="65">
        <v>0.12935063580452</v>
      </c>
      <c r="BO8" s="65">
        <v>0.1291982103384437</v>
      </c>
      <c r="BP8" s="65">
        <v>0.12911190451114116</v>
      </c>
      <c r="BQ8" s="65">
        <v>0.12908839426958496</v>
      </c>
      <c r="BR8" s="65">
        <v>0.12910102708153431</v>
      </c>
      <c r="BS8" s="65">
        <v>0.12917582750658765</v>
      </c>
      <c r="BT8" s="15">
        <v>0.12929861692346492</v>
      </c>
      <c r="BU8" s="15">
        <v>0.12950431515449765</v>
      </c>
      <c r="BV8" s="66">
        <v>0.12972729572831351</v>
      </c>
    </row>
    <row r="9" spans="1:74" s="6" customFormat="1" ht="15.75" thickBot="1" x14ac:dyDescent="0.3">
      <c r="B9" s="856"/>
      <c r="C9" s="67">
        <v>7.0000000000000001E-3</v>
      </c>
      <c r="D9" s="18"/>
      <c r="E9" s="19"/>
      <c r="F9" s="19"/>
      <c r="G9" s="19"/>
      <c r="H9" s="19"/>
      <c r="I9" s="19"/>
      <c r="J9" s="19"/>
      <c r="K9" s="19"/>
      <c r="L9" s="19"/>
      <c r="M9" s="19"/>
      <c r="N9" s="19"/>
      <c r="O9" s="19"/>
      <c r="P9" s="19"/>
      <c r="Q9" s="19"/>
      <c r="R9" s="19"/>
      <c r="S9" s="19"/>
      <c r="T9" s="19"/>
      <c r="U9" s="19"/>
      <c r="V9" s="19"/>
      <c r="W9" s="19"/>
      <c r="X9" s="19"/>
      <c r="Y9" s="19"/>
      <c r="Z9" s="19">
        <v>0.13666006125073693</v>
      </c>
      <c r="AA9" s="19">
        <v>0.13492071473017686</v>
      </c>
      <c r="AB9" s="19">
        <v>0.13739415188374676</v>
      </c>
      <c r="AC9" s="19">
        <v>0.13781262178604423</v>
      </c>
      <c r="AD9" s="19">
        <v>0.13730715198925561</v>
      </c>
      <c r="AE9" s="19">
        <v>0.13620355248091348</v>
      </c>
      <c r="AF9" s="19">
        <v>0.13562423125819101</v>
      </c>
      <c r="AG9" s="19">
        <v>0.13551200689785653</v>
      </c>
      <c r="AH9" s="19">
        <v>0.13542363316130968</v>
      </c>
      <c r="AI9" s="19">
        <v>0.13528212905319908</v>
      </c>
      <c r="AJ9" s="19">
        <v>0.13501072281814852</v>
      </c>
      <c r="AK9" s="19">
        <v>0.13543835041828001</v>
      </c>
      <c r="AL9" s="19">
        <v>0.13572486620544635</v>
      </c>
      <c r="AM9" s="19">
        <v>0.1359026301629345</v>
      </c>
      <c r="AN9" s="19">
        <v>0.13616452059199979</v>
      </c>
      <c r="AO9" s="19">
        <v>0.13645896463611423</v>
      </c>
      <c r="AP9" s="19">
        <v>0.13650667769143968</v>
      </c>
      <c r="AQ9" s="19">
        <v>0.13650878641670705</v>
      </c>
      <c r="AR9" s="19">
        <v>0.13653914116374247</v>
      </c>
      <c r="AS9" s="19">
        <v>0.13660388646106919</v>
      </c>
      <c r="AT9" s="19">
        <v>0.13672588035633687</v>
      </c>
      <c r="AU9" s="19">
        <v>0.13685655578701536</v>
      </c>
      <c r="AV9" s="19">
        <v>0.13706811096090665</v>
      </c>
      <c r="AW9" s="19">
        <v>0.13729860921627574</v>
      </c>
      <c r="AX9" s="19">
        <v>0.13746266794426001</v>
      </c>
      <c r="AY9" s="19">
        <v>0.13755440558166279</v>
      </c>
      <c r="AZ9" s="19">
        <v>0.1376497109806637</v>
      </c>
      <c r="BA9" s="19">
        <v>0.13772591444921511</v>
      </c>
      <c r="BB9" s="19">
        <v>0.13782727447770673</v>
      </c>
      <c r="BC9" s="19">
        <v>0.13797193165916471</v>
      </c>
      <c r="BD9" s="19">
        <v>0.13802866888870877</v>
      </c>
      <c r="BE9" s="19">
        <v>0.13802563157388117</v>
      </c>
      <c r="BF9" s="19">
        <v>0.13799266949296699</v>
      </c>
      <c r="BG9" s="19">
        <v>0.13785794648345742</v>
      </c>
      <c r="BH9" s="19">
        <v>0.13772897954447103</v>
      </c>
      <c r="BI9" s="19">
        <v>0.13758431658136114</v>
      </c>
      <c r="BJ9" s="19">
        <v>0.13741561673263217</v>
      </c>
      <c r="BK9" s="19">
        <v>0.13727733510804097</v>
      </c>
      <c r="BL9" s="21">
        <v>0.13714702920573557</v>
      </c>
      <c r="BM9" s="21">
        <v>0.13709364593063811</v>
      </c>
      <c r="BN9" s="21">
        <v>0.13707034609699367</v>
      </c>
      <c r="BO9" s="21">
        <v>0.13705363240632062</v>
      </c>
      <c r="BP9" s="21">
        <v>0.13712968822412158</v>
      </c>
      <c r="BQ9" s="21">
        <v>0.13727806177092666</v>
      </c>
      <c r="BR9" s="21">
        <v>0.13742428879889362</v>
      </c>
      <c r="BS9" s="21">
        <v>0.13765052738165523</v>
      </c>
      <c r="BT9" s="19">
        <v>0.13791119354955222</v>
      </c>
      <c r="BU9" s="19">
        <v>0.13826693784962235</v>
      </c>
      <c r="BV9" s="22">
        <v>0.13863546236667207</v>
      </c>
    </row>
    <row r="10" spans="1:74" x14ac:dyDescent="0.25">
      <c r="C10" s="24"/>
      <c r="Y10" s="69"/>
      <c r="BT10" s="70"/>
      <c r="BV10" s="28"/>
    </row>
    <row r="11" spans="1:74" ht="39" customHeight="1" x14ac:dyDescent="0.25">
      <c r="B11" s="849" t="s">
        <v>47</v>
      </c>
      <c r="C11" s="849"/>
      <c r="D11" s="849"/>
      <c r="E11" s="849"/>
      <c r="F11" s="849"/>
      <c r="G11" s="849"/>
      <c r="H11" s="849"/>
      <c r="I11" s="849"/>
      <c r="J11" s="849"/>
      <c r="K11" s="849"/>
      <c r="M11" s="71"/>
      <c r="N11" s="71"/>
      <c r="O11" s="71"/>
      <c r="P11" s="71"/>
      <c r="BV11" s="28"/>
    </row>
    <row r="12" spans="1:74" ht="30" customHeight="1" x14ac:dyDescent="0.25">
      <c r="B12" s="849" t="s">
        <v>48</v>
      </c>
      <c r="C12" s="849"/>
      <c r="D12" s="849"/>
      <c r="E12" s="849"/>
      <c r="F12" s="849"/>
      <c r="G12" s="849"/>
      <c r="H12" s="849"/>
      <c r="I12" s="849"/>
      <c r="J12" s="849"/>
      <c r="K12" s="849"/>
      <c r="BV12" s="28"/>
    </row>
    <row r="13" spans="1:74" ht="20.25" customHeight="1" x14ac:dyDescent="0.25">
      <c r="B13" s="849" t="s">
        <v>49</v>
      </c>
      <c r="C13" s="849"/>
      <c r="D13" s="849"/>
      <c r="E13" s="849"/>
      <c r="F13" s="849"/>
      <c r="G13" s="849"/>
      <c r="H13" s="849"/>
      <c r="I13" s="849"/>
      <c r="J13" s="849"/>
      <c r="K13" s="849"/>
      <c r="BV13" s="28"/>
    </row>
    <row r="15" spans="1:74" x14ac:dyDescent="0.25">
      <c r="B15" s="68" t="s">
        <v>13</v>
      </c>
      <c r="C15" s="24"/>
      <c r="D15" s="28"/>
      <c r="E15" s="28"/>
      <c r="F15" s="28">
        <f>F5</f>
        <v>0.11674966409653273</v>
      </c>
      <c r="G15" s="28"/>
      <c r="H15" s="28"/>
      <c r="I15" s="28"/>
      <c r="J15" s="28"/>
      <c r="K15" s="28"/>
      <c r="L15" s="28"/>
      <c r="M15" s="28"/>
      <c r="N15" s="28"/>
      <c r="O15" s="28"/>
      <c r="P15" s="28"/>
      <c r="Q15" s="28"/>
      <c r="R15" s="28">
        <f>R5</f>
        <v>0.14117995900566149</v>
      </c>
      <c r="S15" s="28"/>
      <c r="T15" s="28"/>
      <c r="U15" s="28"/>
      <c r="V15" s="28"/>
      <c r="W15" s="28"/>
      <c r="X15" s="28">
        <f>X5</f>
        <v>0.14696339879683179</v>
      </c>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row>
    <row r="16" spans="1:74" x14ac:dyDescent="0.25">
      <c r="B16" s="68"/>
      <c r="C16" s="24">
        <f>C6</f>
        <v>1.6E-2</v>
      </c>
      <c r="D16" s="28"/>
      <c r="E16" s="28"/>
      <c r="F16" s="28"/>
      <c r="G16" s="28"/>
      <c r="H16" s="28"/>
      <c r="I16" s="28"/>
      <c r="J16" s="28"/>
      <c r="K16" s="28"/>
      <c r="L16" s="28"/>
      <c r="M16" s="28"/>
      <c r="N16" s="28"/>
      <c r="O16" s="28"/>
      <c r="P16" s="28"/>
      <c r="Q16" s="28"/>
      <c r="R16" s="28"/>
      <c r="S16" s="28"/>
      <c r="T16" s="28"/>
      <c r="U16" s="28"/>
      <c r="V16" s="28"/>
      <c r="W16" s="28"/>
      <c r="X16" s="28"/>
      <c r="Y16" s="28"/>
      <c r="Z16" s="28">
        <f>Z6</f>
        <v>0.13666006125073693</v>
      </c>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f>BV6</f>
        <v>0.11377963666398164</v>
      </c>
    </row>
    <row r="17" spans="2:74" x14ac:dyDescent="0.25">
      <c r="B17" s="68"/>
      <c r="C17" s="24">
        <f>C7</f>
        <v>1.2999999999999999E-2</v>
      </c>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f>BV7</f>
        <v>0.12183101031803106</v>
      </c>
    </row>
    <row r="18" spans="2:74" x14ac:dyDescent="0.25">
      <c r="B18" s="68"/>
      <c r="C18" s="24">
        <f>C8</f>
        <v>0.01</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f>BV8</f>
        <v>0.12972729572831351</v>
      </c>
    </row>
    <row r="19" spans="2:74" x14ac:dyDescent="0.25">
      <c r="B19" s="68"/>
      <c r="C19" s="24">
        <f>C9</f>
        <v>7.0000000000000001E-3</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f>BV9</f>
        <v>0.13863546236667207</v>
      </c>
    </row>
    <row r="25" spans="2:74" ht="18" customHeight="1" x14ac:dyDescent="0.25"/>
    <row r="29" spans="2:74" x14ac:dyDescent="0.25">
      <c r="C29"/>
    </row>
    <row r="43" spans="2:74" ht="15.75" thickBot="1" x14ac:dyDescent="0.3">
      <c r="B43" s="72" t="s">
        <v>14</v>
      </c>
    </row>
    <row r="44" spans="2:74" s="6" customFormat="1" ht="15.75" thickBot="1" x14ac:dyDescent="0.3">
      <c r="B44" s="852"/>
      <c r="C44" s="853"/>
      <c r="D44" s="7">
        <v>2000</v>
      </c>
      <c r="E44" s="8">
        <v>2001</v>
      </c>
      <c r="F44" s="8">
        <v>2002</v>
      </c>
      <c r="G44" s="8">
        <v>2003</v>
      </c>
      <c r="H44" s="8">
        <v>2004</v>
      </c>
      <c r="I44" s="8">
        <v>2005</v>
      </c>
      <c r="J44" s="8">
        <v>2006</v>
      </c>
      <c r="K44" s="8">
        <v>2007</v>
      </c>
      <c r="L44" s="8">
        <v>2008</v>
      </c>
      <c r="M44" s="8">
        <v>2009</v>
      </c>
      <c r="N44" s="8">
        <v>2010</v>
      </c>
      <c r="O44" s="8">
        <v>2011</v>
      </c>
      <c r="P44" s="8">
        <v>2012</v>
      </c>
      <c r="Q44" s="8">
        <v>2013</v>
      </c>
      <c r="R44" s="8">
        <v>2014</v>
      </c>
      <c r="S44" s="8">
        <v>2015</v>
      </c>
      <c r="T44" s="8">
        <v>2016</v>
      </c>
      <c r="U44" s="8">
        <v>2017</v>
      </c>
      <c r="V44" s="8">
        <v>2018</v>
      </c>
      <c r="W44" s="8">
        <v>2019</v>
      </c>
      <c r="X44" s="8">
        <v>2020</v>
      </c>
      <c r="Y44" s="8">
        <v>2021</v>
      </c>
      <c r="Z44" s="8">
        <v>2022</v>
      </c>
      <c r="AA44" s="8">
        <v>2023</v>
      </c>
      <c r="AB44" s="8">
        <v>2024</v>
      </c>
      <c r="AC44" s="8">
        <v>2025</v>
      </c>
      <c r="AD44" s="8">
        <v>2026</v>
      </c>
      <c r="AE44" s="8">
        <v>2027</v>
      </c>
      <c r="AF44" s="8">
        <v>2028</v>
      </c>
      <c r="AG44" s="8">
        <v>2029</v>
      </c>
      <c r="AH44" s="8">
        <v>2030</v>
      </c>
      <c r="AI44" s="8">
        <v>2031</v>
      </c>
      <c r="AJ44" s="8">
        <v>2032</v>
      </c>
      <c r="AK44" s="8">
        <v>2033</v>
      </c>
      <c r="AL44" s="8">
        <v>2034</v>
      </c>
      <c r="AM44" s="8">
        <v>2035</v>
      </c>
      <c r="AN44" s="8">
        <v>2036</v>
      </c>
      <c r="AO44" s="8">
        <v>2037</v>
      </c>
      <c r="AP44" s="8">
        <v>2038</v>
      </c>
      <c r="AQ44" s="8">
        <v>2039</v>
      </c>
      <c r="AR44" s="8">
        <v>2040</v>
      </c>
      <c r="AS44" s="8">
        <v>2041</v>
      </c>
      <c r="AT44" s="8">
        <v>2042</v>
      </c>
      <c r="AU44" s="8">
        <v>2043</v>
      </c>
      <c r="AV44" s="8">
        <v>2044</v>
      </c>
      <c r="AW44" s="8">
        <v>2045</v>
      </c>
      <c r="AX44" s="8">
        <v>2046</v>
      </c>
      <c r="AY44" s="8">
        <v>2047</v>
      </c>
      <c r="AZ44" s="8">
        <v>2048</v>
      </c>
      <c r="BA44" s="8">
        <v>2049</v>
      </c>
      <c r="BB44" s="8">
        <v>2050</v>
      </c>
      <c r="BC44" s="8">
        <v>2051</v>
      </c>
      <c r="BD44" s="8">
        <v>2052</v>
      </c>
      <c r="BE44" s="8">
        <v>2053</v>
      </c>
      <c r="BF44" s="8">
        <v>2054</v>
      </c>
      <c r="BG44" s="8">
        <v>2055</v>
      </c>
      <c r="BH44" s="8">
        <v>2056</v>
      </c>
      <c r="BI44" s="8">
        <v>2057</v>
      </c>
      <c r="BJ44" s="8">
        <v>2058</v>
      </c>
      <c r="BK44" s="8">
        <v>2059</v>
      </c>
      <c r="BL44" s="8">
        <v>2060</v>
      </c>
      <c r="BM44" s="8">
        <v>2061</v>
      </c>
      <c r="BN44" s="8">
        <v>2062</v>
      </c>
      <c r="BO44" s="8">
        <v>2063</v>
      </c>
      <c r="BP44" s="8">
        <v>2064</v>
      </c>
      <c r="BQ44" s="8">
        <v>2065</v>
      </c>
      <c r="BR44" s="8">
        <v>2066</v>
      </c>
      <c r="BS44" s="8">
        <v>2067</v>
      </c>
      <c r="BT44" s="8">
        <v>2068</v>
      </c>
      <c r="BU44" s="8">
        <v>2069</v>
      </c>
      <c r="BV44" s="9">
        <v>2070</v>
      </c>
    </row>
    <row r="45" spans="2:74" s="6" customFormat="1" ht="15" customHeight="1" x14ac:dyDescent="0.25">
      <c r="B45" s="857" t="s">
        <v>11</v>
      </c>
      <c r="C45" s="73" t="s">
        <v>15</v>
      </c>
      <c r="D45" s="74"/>
      <c r="E45" s="75"/>
      <c r="F45" s="75"/>
      <c r="G45" s="75"/>
      <c r="H45" s="75"/>
      <c r="I45" s="75"/>
      <c r="J45" s="75"/>
      <c r="K45" s="75"/>
      <c r="L45" s="75"/>
      <c r="M45" s="75"/>
      <c r="N45" s="75"/>
      <c r="O45" s="75"/>
      <c r="P45" s="75"/>
      <c r="Q45" s="75"/>
      <c r="R45" s="75"/>
      <c r="S45" s="75"/>
      <c r="T45" s="75"/>
      <c r="U45" s="75"/>
      <c r="V45" s="75"/>
      <c r="W45" s="75"/>
      <c r="X45" s="75"/>
      <c r="Y45" s="75"/>
      <c r="Z45" s="75"/>
      <c r="AA45" s="75">
        <v>0.13492071473017686</v>
      </c>
      <c r="AB45" s="75">
        <v>0.13739415188374676</v>
      </c>
      <c r="AC45" s="75">
        <v>0.13781262178604423</v>
      </c>
      <c r="AD45" s="75">
        <v>0.13730715198925561</v>
      </c>
      <c r="AE45" s="75">
        <v>0.13620355249560834</v>
      </c>
      <c r="AF45" s="75">
        <v>0.13632498039459159</v>
      </c>
      <c r="AG45" s="75">
        <v>0.13683976542011303</v>
      </c>
      <c r="AH45" s="75">
        <v>0.13726648667536726</v>
      </c>
      <c r="AI45" s="75">
        <v>0.13754948142929171</v>
      </c>
      <c r="AJ45" s="75">
        <v>0.13768002549367359</v>
      </c>
      <c r="AK45" s="75">
        <v>0.13782991383258375</v>
      </c>
      <c r="AL45" s="75">
        <v>0.13777519206393657</v>
      </c>
      <c r="AM45" s="75">
        <v>0.13763799420904171</v>
      </c>
      <c r="AN45" s="75">
        <v>0.13760268146345436</v>
      </c>
      <c r="AO45" s="75">
        <v>0.13761069153383862</v>
      </c>
      <c r="AP45" s="75">
        <v>0.13739803729196678</v>
      </c>
      <c r="AQ45" s="75">
        <v>0.13710672143033995</v>
      </c>
      <c r="AR45" s="75">
        <v>0.13684197122011935</v>
      </c>
      <c r="AS45" s="75">
        <v>0.13661620247067266</v>
      </c>
      <c r="AT45" s="75">
        <v>0.13647537292195386</v>
      </c>
      <c r="AU45" s="75">
        <v>0.13633819657017651</v>
      </c>
      <c r="AV45" s="75">
        <v>0.13626490115507722</v>
      </c>
      <c r="AW45" s="75">
        <v>0.13616621765283388</v>
      </c>
      <c r="AX45" s="75">
        <v>0.1361024332353859</v>
      </c>
      <c r="AY45" s="75">
        <v>0.13594449278848234</v>
      </c>
      <c r="AZ45" s="75">
        <v>0.13579080019870565</v>
      </c>
      <c r="BA45" s="75">
        <v>0.13561920468673852</v>
      </c>
      <c r="BB45" s="75">
        <v>0.13545619453868957</v>
      </c>
      <c r="BC45" s="75">
        <v>0.1353076957360991</v>
      </c>
      <c r="BD45" s="75">
        <v>0.13512637509468409</v>
      </c>
      <c r="BE45" s="75">
        <v>0.1349130643182487</v>
      </c>
      <c r="BF45" s="75">
        <v>0.1346665941734641</v>
      </c>
      <c r="BG45" s="75">
        <v>0.13429259155113984</v>
      </c>
      <c r="BH45" s="75">
        <v>0.133922253189665</v>
      </c>
      <c r="BI45" s="75">
        <v>0.13352495958810759</v>
      </c>
      <c r="BJ45" s="75">
        <v>0.13316540891532455</v>
      </c>
      <c r="BK45" s="75">
        <v>0.13283636335718946</v>
      </c>
      <c r="BL45" s="76">
        <v>0.13253799871391073</v>
      </c>
      <c r="BM45" s="76">
        <v>0.13224462827915354</v>
      </c>
      <c r="BN45" s="76">
        <v>0.13199767102435306</v>
      </c>
      <c r="BO45" s="76">
        <v>0.13177341544238977</v>
      </c>
      <c r="BP45" s="76">
        <v>0.1316123462757269</v>
      </c>
      <c r="BQ45" s="76">
        <v>0.13155127066938802</v>
      </c>
      <c r="BR45" s="76">
        <v>0.13148800955621981</v>
      </c>
      <c r="BS45" s="76">
        <v>0.13152536168700829</v>
      </c>
      <c r="BT45" s="75">
        <v>0.13159816749872788</v>
      </c>
      <c r="BU45" s="75">
        <v>0.13171343272054958</v>
      </c>
      <c r="BV45" s="77">
        <v>0.13189352903357182</v>
      </c>
    </row>
    <row r="46" spans="2:74" s="6" customFormat="1" ht="15.75" thickBot="1" x14ac:dyDescent="0.3">
      <c r="B46" s="858"/>
      <c r="C46" s="78" t="s">
        <v>16</v>
      </c>
      <c r="D46" s="79"/>
      <c r="E46" s="80"/>
      <c r="F46" s="80"/>
      <c r="G46" s="80"/>
      <c r="H46" s="80"/>
      <c r="I46" s="80"/>
      <c r="J46" s="80"/>
      <c r="K46" s="80"/>
      <c r="L46" s="80"/>
      <c r="M46" s="80"/>
      <c r="N46" s="80"/>
      <c r="O46" s="80"/>
      <c r="P46" s="80"/>
      <c r="Q46" s="80"/>
      <c r="R46" s="80"/>
      <c r="S46" s="80"/>
      <c r="T46" s="80"/>
      <c r="U46" s="80"/>
      <c r="V46" s="80"/>
      <c r="W46" s="80"/>
      <c r="X46" s="80"/>
      <c r="Y46" s="80"/>
      <c r="Z46" s="80"/>
      <c r="AA46" s="80">
        <v>0.13492071473017686</v>
      </c>
      <c r="AB46" s="80">
        <v>0.13739415188374676</v>
      </c>
      <c r="AC46" s="80">
        <v>0.13781262178604423</v>
      </c>
      <c r="AD46" s="80">
        <v>0.13730715198925561</v>
      </c>
      <c r="AE46" s="80">
        <v>0.13620355249560834</v>
      </c>
      <c r="AF46" s="80">
        <v>0.13729388621696817</v>
      </c>
      <c r="AG46" s="80">
        <v>0.13875682670751122</v>
      </c>
      <c r="AH46" s="80">
        <v>0.14011338476330176</v>
      </c>
      <c r="AI46" s="80">
        <v>0.14138516884564456</v>
      </c>
      <c r="AJ46" s="80">
        <v>0.142534462249507</v>
      </c>
      <c r="AK46" s="80">
        <v>0.14267355095403764</v>
      </c>
      <c r="AL46" s="80">
        <v>0.14258965879408561</v>
      </c>
      <c r="AM46" s="80">
        <v>0.14244245255459309</v>
      </c>
      <c r="AN46" s="80">
        <v>0.14243965107157816</v>
      </c>
      <c r="AO46" s="80">
        <v>0.14247223617287716</v>
      </c>
      <c r="AP46" s="80">
        <v>0.14230222393427513</v>
      </c>
      <c r="AQ46" s="80">
        <v>0.14199981153205962</v>
      </c>
      <c r="AR46" s="80">
        <v>0.141743164984451</v>
      </c>
      <c r="AS46" s="80">
        <v>0.14148926022442776</v>
      </c>
      <c r="AT46" s="80">
        <v>0.14135968556006551</v>
      </c>
      <c r="AU46" s="80">
        <v>0.14124958429855797</v>
      </c>
      <c r="AV46" s="80">
        <v>0.14118204929299952</v>
      </c>
      <c r="AW46" s="80">
        <v>0.14105567461034291</v>
      </c>
      <c r="AX46" s="80">
        <v>0.1410271963727667</v>
      </c>
      <c r="AY46" s="80">
        <v>0.14088706475417265</v>
      </c>
      <c r="AZ46" s="80">
        <v>0.14073443864368107</v>
      </c>
      <c r="BA46" s="80">
        <v>0.14057474212772772</v>
      </c>
      <c r="BB46" s="80">
        <v>0.14039539733893819</v>
      </c>
      <c r="BC46" s="80">
        <v>0.14022750145588592</v>
      </c>
      <c r="BD46" s="80">
        <v>0.140074855981419</v>
      </c>
      <c r="BE46" s="80">
        <v>0.13988364426409466</v>
      </c>
      <c r="BF46" s="80">
        <v>0.139652471813759</v>
      </c>
      <c r="BG46" s="80">
        <v>0.1392715208270611</v>
      </c>
      <c r="BH46" s="80">
        <v>0.13887604670302342</v>
      </c>
      <c r="BI46" s="80">
        <v>0.13850406455012781</v>
      </c>
      <c r="BJ46" s="80">
        <v>0.13818010534489519</v>
      </c>
      <c r="BK46" s="80">
        <v>0.13785174887287019</v>
      </c>
      <c r="BL46" s="81">
        <v>0.13761187885538856</v>
      </c>
      <c r="BM46" s="81">
        <v>0.13729579303976389</v>
      </c>
      <c r="BN46" s="81">
        <v>0.13704762005954443</v>
      </c>
      <c r="BO46" s="81">
        <v>0.1367939173679377</v>
      </c>
      <c r="BP46" s="81">
        <v>0.13661286342117432</v>
      </c>
      <c r="BQ46" s="81">
        <v>0.1365711019615504</v>
      </c>
      <c r="BR46" s="81">
        <v>0.13648707958681128</v>
      </c>
      <c r="BS46" s="81">
        <v>0.13655237593096828</v>
      </c>
      <c r="BT46" s="80">
        <v>0.13664781546707239</v>
      </c>
      <c r="BU46" s="80">
        <v>0.13673006030444518</v>
      </c>
      <c r="BV46" s="82">
        <v>0.13694624855488852</v>
      </c>
    </row>
    <row r="48" spans="2:74" x14ac:dyDescent="0.25">
      <c r="AJ48" s="69"/>
    </row>
    <row r="49" spans="36:36" x14ac:dyDescent="0.25">
      <c r="AJ49" s="69"/>
    </row>
    <row r="50" spans="36:36" x14ac:dyDescent="0.25">
      <c r="AJ50" s="69"/>
    </row>
    <row r="51" spans="36:36" x14ac:dyDescent="0.25">
      <c r="AJ51" s="69"/>
    </row>
  </sheetData>
  <mergeCells count="7">
    <mergeCell ref="B4:C4"/>
    <mergeCell ref="B5:B9"/>
    <mergeCell ref="B44:C44"/>
    <mergeCell ref="B45:B46"/>
    <mergeCell ref="B11:K11"/>
    <mergeCell ref="B12:K12"/>
    <mergeCell ref="B13:K13"/>
  </mergeCells>
  <hyperlinks>
    <hyperlink ref="A2" location="SOMMAIRE!A1" display="Retour sommair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D42"/>
  <sheetViews>
    <sheetView topLeftCell="A9" zoomScaleNormal="100" workbookViewId="0">
      <selection activeCell="F28" sqref="F28"/>
    </sheetView>
  </sheetViews>
  <sheetFormatPr baseColWidth="10" defaultRowHeight="15" x14ac:dyDescent="0.25"/>
  <cols>
    <col min="1" max="1" width="7.5703125" style="338" customWidth="1"/>
    <col min="2" max="2" width="29.28515625" style="338" customWidth="1"/>
    <col min="3" max="3" width="13.140625" style="338" bestFit="1" customWidth="1"/>
    <col min="4" max="54" width="11.5703125" style="338" bestFit="1" customWidth="1"/>
    <col min="55" max="16384" width="11.42578125" style="338"/>
  </cols>
  <sheetData>
    <row r="1" spans="1:56" ht="15.75" x14ac:dyDescent="0.25">
      <c r="A1" s="208" t="s">
        <v>176</v>
      </c>
    </row>
    <row r="2" spans="1:56" x14ac:dyDescent="0.25">
      <c r="A2" s="640" t="s">
        <v>390</v>
      </c>
    </row>
    <row r="3" spans="1:56" s="335" customFormat="1" ht="15" customHeight="1" thickBot="1" x14ac:dyDescent="0.3">
      <c r="C3" s="334"/>
    </row>
    <row r="4" spans="1:56" ht="15.75" thickBot="1" x14ac:dyDescent="0.3">
      <c r="B4" s="680" t="s">
        <v>171</v>
      </c>
      <c r="C4" s="681"/>
      <c r="D4" s="681">
        <v>2019</v>
      </c>
      <c r="E4" s="681">
        <v>2020</v>
      </c>
      <c r="F4" s="681">
        <v>2021</v>
      </c>
      <c r="G4" s="681">
        <v>2022</v>
      </c>
      <c r="H4" s="681">
        <v>2023</v>
      </c>
      <c r="I4" s="681">
        <v>2024</v>
      </c>
      <c r="J4" s="681">
        <v>2025</v>
      </c>
      <c r="K4" s="681">
        <v>2026</v>
      </c>
      <c r="L4" s="681">
        <v>2027</v>
      </c>
      <c r="M4" s="681">
        <v>2028</v>
      </c>
      <c r="N4" s="681">
        <v>2029</v>
      </c>
      <c r="O4" s="681">
        <v>2030</v>
      </c>
      <c r="P4" s="681">
        <v>2031</v>
      </c>
      <c r="Q4" s="681">
        <v>2032</v>
      </c>
      <c r="R4" s="681">
        <v>2033</v>
      </c>
      <c r="S4" s="681">
        <v>2034</v>
      </c>
      <c r="T4" s="681">
        <v>2035</v>
      </c>
      <c r="U4" s="681">
        <v>2036</v>
      </c>
      <c r="V4" s="681">
        <v>2037</v>
      </c>
      <c r="W4" s="681">
        <v>2038</v>
      </c>
      <c r="X4" s="681">
        <v>2039</v>
      </c>
      <c r="Y4" s="681">
        <v>2040</v>
      </c>
      <c r="Z4" s="681">
        <v>2041</v>
      </c>
      <c r="AA4" s="681">
        <v>2042</v>
      </c>
      <c r="AB4" s="681">
        <v>2043</v>
      </c>
      <c r="AC4" s="681">
        <v>2044</v>
      </c>
      <c r="AD4" s="681">
        <v>2045</v>
      </c>
      <c r="AE4" s="681">
        <v>2046</v>
      </c>
      <c r="AF4" s="681">
        <v>2047</v>
      </c>
      <c r="AG4" s="681">
        <v>2048</v>
      </c>
      <c r="AH4" s="681">
        <v>2049</v>
      </c>
      <c r="AI4" s="681">
        <v>2050</v>
      </c>
      <c r="AJ4" s="681">
        <v>2051</v>
      </c>
      <c r="AK4" s="681">
        <v>2052</v>
      </c>
      <c r="AL4" s="681">
        <v>2053</v>
      </c>
      <c r="AM4" s="681">
        <v>2054</v>
      </c>
      <c r="AN4" s="681">
        <v>2055</v>
      </c>
      <c r="AO4" s="681">
        <v>2056</v>
      </c>
      <c r="AP4" s="681">
        <v>2057</v>
      </c>
      <c r="AQ4" s="681">
        <v>2058</v>
      </c>
      <c r="AR4" s="681">
        <v>2059</v>
      </c>
      <c r="AS4" s="681">
        <v>2060</v>
      </c>
      <c r="AT4" s="681">
        <v>2061</v>
      </c>
      <c r="AU4" s="681">
        <v>2062</v>
      </c>
      <c r="AV4" s="681">
        <v>2063</v>
      </c>
      <c r="AW4" s="681">
        <v>2064</v>
      </c>
      <c r="AX4" s="681">
        <v>2065</v>
      </c>
      <c r="AY4" s="681">
        <v>2066</v>
      </c>
      <c r="AZ4" s="681">
        <v>2067</v>
      </c>
      <c r="BA4" s="681">
        <v>2068</v>
      </c>
      <c r="BB4" s="682">
        <v>2069</v>
      </c>
      <c r="BC4" s="680">
        <v>2070</v>
      </c>
    </row>
    <row r="5" spans="1:56" s="343" customFormat="1" x14ac:dyDescent="0.25">
      <c r="B5" s="898" t="s">
        <v>2</v>
      </c>
      <c r="C5" s="683" t="s">
        <v>10</v>
      </c>
      <c r="D5" s="683">
        <v>-1.326307718095554E-4</v>
      </c>
      <c r="E5" s="683">
        <v>-1.751243112520659E-3</v>
      </c>
      <c r="F5" s="683">
        <v>2.1865744814594801E-4</v>
      </c>
      <c r="G5" s="683">
        <v>9.3859597166374292E-4</v>
      </c>
      <c r="H5" s="683">
        <v>1.3471426863718022E-3</v>
      </c>
      <c r="I5" s="683">
        <v>3.5990236037782009E-4</v>
      </c>
      <c r="J5" s="683">
        <v>-5.3319191514043796E-5</v>
      </c>
      <c r="K5" s="683">
        <v>1.8675192109129934E-6</v>
      </c>
      <c r="L5" s="683">
        <v>-5.581315626404515E-5</v>
      </c>
      <c r="M5" s="683">
        <v>-3.263515814199841E-4</v>
      </c>
      <c r="N5" s="683">
        <v>-4.6815664927568612E-4</v>
      </c>
      <c r="O5" s="683">
        <v>-6.7846873634877514E-4</v>
      </c>
      <c r="P5" s="683">
        <v>-9.1341193052010133E-4</v>
      </c>
      <c r="Q5" s="683">
        <v>-1.1582379496364106E-3</v>
      </c>
      <c r="R5" s="683">
        <v>-1.7863514079641193E-3</v>
      </c>
      <c r="S5" s="683">
        <v>-2.3404446323449998E-3</v>
      </c>
      <c r="T5" s="683">
        <v>-2.8210734807079321E-3</v>
      </c>
      <c r="U5" s="683">
        <v>-3.3080022887390995E-3</v>
      </c>
      <c r="V5" s="683">
        <v>-3.7831406413473059E-3</v>
      </c>
      <c r="W5" s="683">
        <v>-4.1744262718425157E-3</v>
      </c>
      <c r="X5" s="683">
        <v>-4.5308475963467265E-3</v>
      </c>
      <c r="Y5" s="683">
        <v>-4.912978367018872E-3</v>
      </c>
      <c r="Z5" s="683">
        <v>-5.3039845499176855E-3</v>
      </c>
      <c r="AA5" s="683">
        <v>-5.7659163820928533E-3</v>
      </c>
      <c r="AB5" s="683">
        <v>-6.2587564213139879E-3</v>
      </c>
      <c r="AC5" s="683">
        <v>-6.7941316568677773E-3</v>
      </c>
      <c r="AD5" s="683">
        <v>-7.3082339453531403E-3</v>
      </c>
      <c r="AE5" s="683">
        <v>-7.786497441235378E-3</v>
      </c>
      <c r="AF5" s="683">
        <v>-8.2189666270273617E-3</v>
      </c>
      <c r="AG5" s="683">
        <v>-8.6222366991121832E-3</v>
      </c>
      <c r="AH5" s="683">
        <v>-9.0394200066388417E-3</v>
      </c>
      <c r="AI5" s="683">
        <v>-9.4459918887739303E-3</v>
      </c>
      <c r="AJ5" s="683">
        <v>-9.8498571702816881E-3</v>
      </c>
      <c r="AK5" s="683">
        <v>-1.023367181155057E-2</v>
      </c>
      <c r="AL5" s="683">
        <v>-1.0599726006486947E-2</v>
      </c>
      <c r="AM5" s="683">
        <v>-1.0971653036132283E-2</v>
      </c>
      <c r="AN5" s="683">
        <v>-1.1271112827952796E-2</v>
      </c>
      <c r="AO5" s="683">
        <v>-1.1526194115116711E-2</v>
      </c>
      <c r="AP5" s="683">
        <v>-1.1806347892229709E-2</v>
      </c>
      <c r="AQ5" s="683">
        <v>-1.2098555797592156E-2</v>
      </c>
      <c r="AR5" s="683">
        <v>-1.2401163861415841E-2</v>
      </c>
      <c r="AS5" s="683">
        <v>-1.2713993314314449E-2</v>
      </c>
      <c r="AT5" s="683">
        <v>-1.3017227757870974E-2</v>
      </c>
      <c r="AU5" s="683">
        <v>-1.3339355794423129E-2</v>
      </c>
      <c r="AV5" s="683">
        <v>-1.3653727570621152E-2</v>
      </c>
      <c r="AW5" s="683">
        <v>-1.3965918864683798E-2</v>
      </c>
      <c r="AX5" s="683">
        <v>-1.4299803153413636E-2</v>
      </c>
      <c r="AY5" s="683">
        <v>-1.4632771359180716E-2</v>
      </c>
      <c r="AZ5" s="683">
        <v>-1.4969603141944565E-2</v>
      </c>
      <c r="BA5" s="683">
        <v>-1.5301691578860743E-2</v>
      </c>
      <c r="BB5" s="684">
        <v>-1.5639472510188206E-2</v>
      </c>
      <c r="BC5" s="679">
        <v>-1.5984751152197565E-2</v>
      </c>
      <c r="BD5" s="344"/>
    </row>
    <row r="6" spans="1:56" s="343" customFormat="1" x14ac:dyDescent="0.25">
      <c r="B6" s="899"/>
      <c r="C6" s="685" t="s">
        <v>9</v>
      </c>
      <c r="D6" s="685">
        <v>-1.326307718095554E-4</v>
      </c>
      <c r="E6" s="685">
        <v>-1.751243112520659E-3</v>
      </c>
      <c r="F6" s="685">
        <v>2.1865744814594801E-4</v>
      </c>
      <c r="G6" s="685">
        <v>9.3859597166374292E-4</v>
      </c>
      <c r="H6" s="685">
        <v>1.3471426863718022E-3</v>
      </c>
      <c r="I6" s="685">
        <v>3.5990236037782009E-4</v>
      </c>
      <c r="J6" s="685">
        <v>-5.3319191514043796E-5</v>
      </c>
      <c r="K6" s="685">
        <v>1.8675192109129934E-6</v>
      </c>
      <c r="L6" s="685">
        <v>-5.581315626404515E-5</v>
      </c>
      <c r="M6" s="685">
        <v>-2.6488876573840803E-4</v>
      </c>
      <c r="N6" s="685">
        <v>-3.1935258013583712E-4</v>
      </c>
      <c r="O6" s="685">
        <v>-4.3473461782527617E-4</v>
      </c>
      <c r="P6" s="685">
        <v>-5.6640044695023539E-4</v>
      </c>
      <c r="Q6" s="685">
        <v>-6.9985501173232267E-4</v>
      </c>
      <c r="R6" s="685">
        <v>-1.1859927175757179E-3</v>
      </c>
      <c r="S6" s="685">
        <v>-1.5725936597705478E-3</v>
      </c>
      <c r="T6" s="685">
        <v>-1.8858404345606095E-3</v>
      </c>
      <c r="U6" s="685">
        <v>-2.1991043667106552E-3</v>
      </c>
      <c r="V6" s="685">
        <v>-2.4987149460879293E-3</v>
      </c>
      <c r="W6" s="685">
        <v>-2.7214663581184156E-3</v>
      </c>
      <c r="X6" s="685">
        <v>-2.9063848514717314E-3</v>
      </c>
      <c r="Y6" s="685">
        <v>-3.1204104521505918E-3</v>
      </c>
      <c r="Z6" s="685">
        <v>-3.3448961628389021E-3</v>
      </c>
      <c r="AA6" s="685">
        <v>-3.6335446808774194E-3</v>
      </c>
      <c r="AB6" s="685">
        <v>-3.9543670954707913E-3</v>
      </c>
      <c r="AC6" s="685">
        <v>-4.3165532077701629E-3</v>
      </c>
      <c r="AD6" s="685">
        <v>-4.6570090974714096E-3</v>
      </c>
      <c r="AE6" s="685">
        <v>-4.9678499626740896E-3</v>
      </c>
      <c r="AF6" s="685">
        <v>-5.235666157856568E-3</v>
      </c>
      <c r="AG6" s="685">
        <v>-5.4797832308918631E-3</v>
      </c>
      <c r="AH6" s="685">
        <v>-5.7355473944030663E-3</v>
      </c>
      <c r="AI6" s="685">
        <v>-5.978645972434006E-3</v>
      </c>
      <c r="AJ6" s="685">
        <v>-6.217986517862234E-3</v>
      </c>
      <c r="AK6" s="685">
        <v>-6.44252613081428E-3</v>
      </c>
      <c r="AL6" s="685">
        <v>-6.6543714211144897E-3</v>
      </c>
      <c r="AM6" s="685">
        <v>-6.8779746732480218E-3</v>
      </c>
      <c r="AN6" s="685">
        <v>-7.0389154207537163E-3</v>
      </c>
      <c r="AO6" s="685">
        <v>-7.1603495417634985E-3</v>
      </c>
      <c r="AP6" s="685">
        <v>-7.3088783714458858E-3</v>
      </c>
      <c r="AQ6" s="685">
        <v>-7.46869116028092E-3</v>
      </c>
      <c r="AR6" s="685">
        <v>-7.6480995856889819E-3</v>
      </c>
      <c r="AS6" s="685">
        <v>-7.8362540792177235E-3</v>
      </c>
      <c r="AT6" s="685">
        <v>-8.0127488447074499E-3</v>
      </c>
      <c r="AU6" s="685">
        <v>-8.2068802693036763E-3</v>
      </c>
      <c r="AV6" s="685">
        <v>-8.3942936293621706E-3</v>
      </c>
      <c r="AW6" s="685">
        <v>-8.5789083667476215E-3</v>
      </c>
      <c r="AX6" s="685">
        <v>-8.7840753077319603E-3</v>
      </c>
      <c r="AY6" s="685">
        <v>-8.9890324651759057E-3</v>
      </c>
      <c r="AZ6" s="685">
        <v>-9.1938890809201562E-3</v>
      </c>
      <c r="BA6" s="685">
        <v>-9.3947172557543521E-3</v>
      </c>
      <c r="BB6" s="686">
        <v>-9.6022027417106415E-3</v>
      </c>
      <c r="BC6" s="677">
        <v>-9.8154086006365868E-3</v>
      </c>
    </row>
    <row r="7" spans="1:56" s="343" customFormat="1" x14ac:dyDescent="0.25">
      <c r="B7" s="899"/>
      <c r="C7" s="685" t="s">
        <v>8</v>
      </c>
      <c r="D7" s="685">
        <v>-1.326307718095554E-4</v>
      </c>
      <c r="E7" s="685">
        <v>-1.751243112520659E-3</v>
      </c>
      <c r="F7" s="685">
        <v>2.1865744814594801E-4</v>
      </c>
      <c r="G7" s="685">
        <v>9.3859597166374292E-4</v>
      </c>
      <c r="H7" s="685">
        <v>1.3471426863718022E-3</v>
      </c>
      <c r="I7" s="685">
        <v>3.5990236037782009E-4</v>
      </c>
      <c r="J7" s="685">
        <v>-5.3319191514043796E-5</v>
      </c>
      <c r="K7" s="685">
        <v>1.8675192109129934E-6</v>
      </c>
      <c r="L7" s="685">
        <v>-5.581315626404515E-5</v>
      </c>
      <c r="M7" s="685">
        <v>-2.1072879802310623E-4</v>
      </c>
      <c r="N7" s="685">
        <v>-1.7297938802699614E-4</v>
      </c>
      <c r="O7" s="685">
        <v>-1.9410362132858683E-4</v>
      </c>
      <c r="P7" s="685">
        <v>-2.2398584956339479E-4</v>
      </c>
      <c r="Q7" s="685">
        <v>-2.5198344541281503E-4</v>
      </c>
      <c r="R7" s="685">
        <v>-5.9630058172530087E-4</v>
      </c>
      <c r="S7" s="685">
        <v>-8.1652816799174938E-4</v>
      </c>
      <c r="T7" s="685">
        <v>-9.6506712337150052E-4</v>
      </c>
      <c r="U7" s="685">
        <v>-1.1152460095370867E-3</v>
      </c>
      <c r="V7" s="685">
        <v>-1.2491902362394905E-3</v>
      </c>
      <c r="W7" s="685">
        <v>-1.3113050117309275E-3</v>
      </c>
      <c r="X7" s="685">
        <v>-1.3378613730283123E-3</v>
      </c>
      <c r="Y7" s="685">
        <v>-1.3968093146490071E-3</v>
      </c>
      <c r="Z7" s="685">
        <v>-1.4680425683870971E-3</v>
      </c>
      <c r="AA7" s="685">
        <v>-1.5996092184101529E-3</v>
      </c>
      <c r="AB7" s="685">
        <v>-1.766219526866071E-3</v>
      </c>
      <c r="AC7" s="685">
        <v>-1.9720668443776318E-3</v>
      </c>
      <c r="AD7" s="685">
        <v>-2.1537396491961708E-3</v>
      </c>
      <c r="AE7" s="685">
        <v>-2.3099758203820042E-3</v>
      </c>
      <c r="AF7" s="685">
        <v>-2.4294574272657882E-3</v>
      </c>
      <c r="AG7" s="685">
        <v>-2.5217712067280226E-3</v>
      </c>
      <c r="AH7" s="685">
        <v>-2.6260471410947325E-3</v>
      </c>
      <c r="AI7" s="685">
        <v>-2.7267342705484185E-3</v>
      </c>
      <c r="AJ7" s="685">
        <v>-2.8319149492708334E-3</v>
      </c>
      <c r="AK7" s="685">
        <v>-2.924871241199313E-3</v>
      </c>
      <c r="AL7" s="685">
        <v>-3.0107196220079541E-3</v>
      </c>
      <c r="AM7" s="685">
        <v>-3.1074008053082608E-3</v>
      </c>
      <c r="AN7" s="685">
        <v>-3.1468493158790592E-3</v>
      </c>
      <c r="AO7" s="685">
        <v>-3.1576904924650803E-3</v>
      </c>
      <c r="AP7" s="685">
        <v>-3.1929910331263828E-3</v>
      </c>
      <c r="AQ7" s="685">
        <v>-3.2463689555355044E-3</v>
      </c>
      <c r="AR7" s="685">
        <v>-3.3211696902139126E-3</v>
      </c>
      <c r="AS7" s="685">
        <v>-3.4057032162399734E-3</v>
      </c>
      <c r="AT7" s="685">
        <v>-3.4758734335190999E-3</v>
      </c>
      <c r="AU7" s="685">
        <v>-3.5670053586971256E-3</v>
      </c>
      <c r="AV7" s="685">
        <v>-3.6493283717639532E-3</v>
      </c>
      <c r="AW7" s="685">
        <v>-3.7298389477522925E-3</v>
      </c>
      <c r="AX7" s="685">
        <v>-3.8295763481612163E-3</v>
      </c>
      <c r="AY7" s="685">
        <v>-3.9261583262238733E-3</v>
      </c>
      <c r="AZ7" s="685">
        <v>-4.0254465399649636E-3</v>
      </c>
      <c r="BA7" s="685">
        <v>-4.1181642157994969E-3</v>
      </c>
      <c r="BB7" s="686">
        <v>-4.2209904481778082E-3</v>
      </c>
      <c r="BC7" s="677">
        <v>-4.3261143514621084E-3</v>
      </c>
    </row>
    <row r="8" spans="1:56" s="343" customFormat="1" ht="15.75" thickBot="1" x14ac:dyDescent="0.3">
      <c r="B8" s="900"/>
      <c r="C8" s="687" t="s">
        <v>4</v>
      </c>
      <c r="D8" s="687">
        <v>-1.326307718095554E-4</v>
      </c>
      <c r="E8" s="687">
        <v>-1.751243112520659E-3</v>
      </c>
      <c r="F8" s="687">
        <v>2.1865744814594801E-4</v>
      </c>
      <c r="G8" s="687">
        <v>9.3859597166374292E-4</v>
      </c>
      <c r="H8" s="687">
        <v>1.3471426863718022E-3</v>
      </c>
      <c r="I8" s="687">
        <v>3.5990236037782009E-4</v>
      </c>
      <c r="J8" s="687">
        <v>-5.3319191514043796E-5</v>
      </c>
      <c r="K8" s="687">
        <v>1.8675192109129934E-6</v>
      </c>
      <c r="L8" s="687">
        <v>-5.581315626404515E-5</v>
      </c>
      <c r="M8" s="687">
        <v>-1.5658566584551142E-4</v>
      </c>
      <c r="N8" s="687">
        <v>-2.9727141734436913E-5</v>
      </c>
      <c r="O8" s="687">
        <v>4.2892827062379624E-5</v>
      </c>
      <c r="P8" s="687">
        <v>1.0873240137898588E-4</v>
      </c>
      <c r="Q8" s="687">
        <v>1.7827280925430955E-4</v>
      </c>
      <c r="R8" s="687">
        <v>-3.6575640292940692E-5</v>
      </c>
      <c r="S8" s="687">
        <v>-1.0818310786201574E-4</v>
      </c>
      <c r="T8" s="687">
        <v>-1.0625442633117183E-4</v>
      </c>
      <c r="U8" s="687">
        <v>-1.0306627586285921E-4</v>
      </c>
      <c r="V8" s="687">
        <v>-8.8232825648515423E-5</v>
      </c>
      <c r="W8" s="687">
        <v>3.0404386473781297E-7</v>
      </c>
      <c r="X8" s="687">
        <v>1.2813935462873544E-4</v>
      </c>
      <c r="Y8" s="687">
        <v>2.2094726419841226E-4</v>
      </c>
      <c r="Z8" s="687">
        <v>3.0129712087111071E-4</v>
      </c>
      <c r="AA8" s="687">
        <v>3.200585652870791E-4</v>
      </c>
      <c r="AB8" s="687">
        <v>3.0970511485229474E-4</v>
      </c>
      <c r="AC8" s="687">
        <v>2.5970995482579168E-4</v>
      </c>
      <c r="AD8" s="687">
        <v>2.2491530685369437E-4</v>
      </c>
      <c r="AE8" s="687">
        <v>2.1899728440773897E-4</v>
      </c>
      <c r="AF8" s="687">
        <v>2.4730668211623424E-4</v>
      </c>
      <c r="AG8" s="687">
        <v>2.9696513975177585E-4</v>
      </c>
      <c r="AH8" s="687">
        <v>3.3479013533070645E-4</v>
      </c>
      <c r="AI8" s="687">
        <v>3.8161386538052011E-4</v>
      </c>
      <c r="AJ8" s="687">
        <v>4.2438722195668743E-4</v>
      </c>
      <c r="AK8" s="687">
        <v>4.8158992855211469E-4</v>
      </c>
      <c r="AL8" s="687">
        <v>5.4460255608113073E-4</v>
      </c>
      <c r="AM8" s="687">
        <v>5.9591412475065025E-4</v>
      </c>
      <c r="AN8" s="687">
        <v>7.0060142588684871E-4</v>
      </c>
      <c r="AO8" s="687">
        <v>8.3244430610322079E-4</v>
      </c>
      <c r="AP8" s="687">
        <v>9.3781896640073026E-4</v>
      </c>
      <c r="AQ8" s="687">
        <v>1.0245255980725759E-3</v>
      </c>
      <c r="AR8" s="687">
        <v>1.0912969218684065E-3</v>
      </c>
      <c r="AS8" s="687">
        <v>1.1502539212148791E-3</v>
      </c>
      <c r="AT8" s="687">
        <v>1.2240842650585379E-3</v>
      </c>
      <c r="AU8" s="687">
        <v>1.2763442026963306E-3</v>
      </c>
      <c r="AV8" s="687">
        <v>1.3376281473581053E-3</v>
      </c>
      <c r="AW8" s="687">
        <v>1.401143386676261E-3</v>
      </c>
      <c r="AX8" s="687">
        <v>1.4473721519779881E-3</v>
      </c>
      <c r="AY8" s="687">
        <v>1.4929047729881351E-3</v>
      </c>
      <c r="AZ8" s="687">
        <v>1.5373703393353547E-3</v>
      </c>
      <c r="BA8" s="687">
        <v>1.5880280100494387E-3</v>
      </c>
      <c r="BB8" s="688">
        <v>1.6287694964398358E-3</v>
      </c>
      <c r="BC8" s="678">
        <v>1.668340734464209E-3</v>
      </c>
    </row>
    <row r="9" spans="1:56" x14ac:dyDescent="0.25">
      <c r="D9" s="210"/>
      <c r="E9" s="210"/>
      <c r="F9" s="210"/>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6" x14ac:dyDescent="0.25">
      <c r="B10" s="849" t="s">
        <v>177</v>
      </c>
      <c r="C10" s="849"/>
      <c r="D10" s="849"/>
      <c r="E10" s="849"/>
      <c r="F10" s="849"/>
      <c r="G10" s="849"/>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row>
    <row r="11" spans="1:56" ht="23.25" customHeight="1" x14ac:dyDescent="0.25">
      <c r="B11" s="849" t="s">
        <v>178</v>
      </c>
      <c r="C11" s="849"/>
      <c r="D11" s="849"/>
      <c r="E11" s="849"/>
      <c r="F11" s="849"/>
      <c r="G11" s="849"/>
      <c r="H11" s="210"/>
      <c r="I11" s="210"/>
      <c r="J11" s="210"/>
      <c r="K11" s="210"/>
      <c r="L11" s="210"/>
      <c r="M11" s="210"/>
      <c r="N11" s="210"/>
      <c r="O11" s="210"/>
      <c r="P11" s="210"/>
      <c r="Q11" s="210"/>
      <c r="R11" s="210"/>
      <c r="S11" s="210"/>
      <c r="T11" s="210"/>
      <c r="U11" s="210"/>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row>
    <row r="12" spans="1:56" ht="20.25" customHeight="1" x14ac:dyDescent="0.25">
      <c r="B12" s="849" t="s">
        <v>179</v>
      </c>
      <c r="C12" s="849"/>
      <c r="D12" s="849"/>
      <c r="E12" s="849"/>
      <c r="F12" s="849"/>
      <c r="G12" s="849"/>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row>
    <row r="13" spans="1:56" x14ac:dyDescent="0.25">
      <c r="B13" s="336"/>
      <c r="C13" s="337"/>
      <c r="D13" s="337"/>
      <c r="E13" s="337"/>
      <c r="F13" s="337"/>
      <c r="G13" s="337"/>
      <c r="H13" s="337"/>
      <c r="I13" s="337"/>
      <c r="J13" s="337"/>
      <c r="K13" s="337"/>
      <c r="L13" s="337"/>
      <c r="M13" s="337"/>
      <c r="N13" s="337"/>
      <c r="O13" s="337"/>
      <c r="P13" s="337"/>
      <c r="Q13" s="337"/>
      <c r="R13" s="337"/>
      <c r="S13" s="337"/>
      <c r="T13" s="337"/>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c r="BB13" s="337"/>
    </row>
    <row r="14" spans="1:56" x14ac:dyDescent="0.25">
      <c r="C14" s="210"/>
      <c r="D14" s="210"/>
      <c r="E14" s="210"/>
      <c r="F14" s="210"/>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6" x14ac:dyDescent="0.25">
      <c r="C15" s="210"/>
      <c r="D15" s="210"/>
      <c r="E15" s="210"/>
      <c r="F15" s="210"/>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row>
    <row r="16" spans="1:56" x14ac:dyDescent="0.25">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row>
    <row r="17" spans="2:54" x14ac:dyDescent="0.25">
      <c r="C17" s="210"/>
      <c r="D17" s="210"/>
      <c r="E17" s="210"/>
      <c r="F17" s="210"/>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row>
    <row r="18" spans="2:54" s="341" customFormat="1" x14ac:dyDescent="0.25">
      <c r="B18" s="339"/>
      <c r="C18" s="340"/>
      <c r="D18" s="340"/>
      <c r="E18" s="340"/>
      <c r="F18" s="340"/>
      <c r="G18" s="340"/>
      <c r="H18" s="340"/>
      <c r="I18" s="340"/>
      <c r="J18" s="340"/>
      <c r="K18" s="340"/>
      <c r="L18" s="340"/>
      <c r="M18" s="340"/>
      <c r="N18" s="340"/>
      <c r="O18" s="340"/>
      <c r="P18" s="340"/>
      <c r="Q18" s="340"/>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c r="AS18" s="340"/>
      <c r="AT18" s="340"/>
      <c r="AU18" s="340"/>
      <c r="AV18" s="340"/>
      <c r="AW18" s="340"/>
      <c r="AX18" s="340"/>
      <c r="AY18" s="340"/>
      <c r="AZ18" s="340"/>
      <c r="BA18" s="340"/>
      <c r="BB18" s="340"/>
    </row>
    <row r="19" spans="2:54" s="341" customFormat="1" x14ac:dyDescent="0.25">
      <c r="B19" s="339"/>
      <c r="C19" s="340"/>
      <c r="D19" s="340"/>
      <c r="E19" s="340"/>
      <c r="F19" s="340"/>
      <c r="G19" s="340"/>
      <c r="H19" s="340"/>
      <c r="I19" s="340"/>
      <c r="J19" s="340"/>
      <c r="K19" s="340"/>
      <c r="L19" s="340"/>
      <c r="M19" s="340"/>
      <c r="N19" s="340"/>
      <c r="O19" s="340"/>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c r="AS19" s="340"/>
      <c r="AT19" s="340"/>
      <c r="AU19" s="340"/>
      <c r="AV19" s="340"/>
      <c r="AW19" s="340"/>
      <c r="AX19" s="340"/>
      <c r="AY19" s="340"/>
      <c r="AZ19" s="340"/>
      <c r="BA19" s="340"/>
      <c r="BB19" s="340"/>
    </row>
    <row r="20" spans="2:54" s="341" customFormat="1" x14ac:dyDescent="0.25">
      <c r="B20" s="339"/>
      <c r="C20" s="340"/>
      <c r="D20" s="340"/>
      <c r="E20" s="340"/>
      <c r="F20" s="340"/>
      <c r="G20" s="340"/>
      <c r="H20" s="340"/>
      <c r="I20" s="340"/>
      <c r="J20" s="340"/>
      <c r="K20" s="340"/>
      <c r="L20" s="340"/>
      <c r="M20" s="340"/>
      <c r="N20" s="340"/>
      <c r="O20" s="340"/>
      <c r="P20" s="340"/>
      <c r="Q20" s="340"/>
      <c r="R20" s="340"/>
      <c r="S20" s="340"/>
      <c r="T20" s="340"/>
      <c r="U20" s="340"/>
      <c r="V20" s="340"/>
      <c r="W20" s="340"/>
      <c r="X20" s="340"/>
      <c r="Y20" s="340"/>
      <c r="Z20" s="340"/>
      <c r="AA20" s="340"/>
      <c r="AB20" s="340"/>
      <c r="AC20" s="340"/>
      <c r="AD20" s="340"/>
      <c r="AE20" s="340"/>
      <c r="AF20" s="340"/>
      <c r="AG20" s="340"/>
      <c r="AH20" s="340"/>
      <c r="AI20" s="340"/>
      <c r="AJ20" s="340"/>
      <c r="AK20" s="340"/>
      <c r="AL20" s="340"/>
      <c r="AM20" s="340"/>
      <c r="AN20" s="340"/>
      <c r="AO20" s="340"/>
      <c r="AP20" s="340"/>
      <c r="AQ20" s="340"/>
      <c r="AR20" s="340"/>
      <c r="AS20" s="340"/>
      <c r="AT20" s="340"/>
      <c r="AU20" s="340"/>
      <c r="AV20" s="340"/>
      <c r="AW20" s="340"/>
      <c r="AX20" s="340"/>
      <c r="AY20" s="340"/>
      <c r="AZ20" s="340"/>
      <c r="BA20" s="340"/>
      <c r="BB20" s="340"/>
    </row>
    <row r="21" spans="2:54" s="341" customFormat="1" x14ac:dyDescent="0.25">
      <c r="B21" s="339"/>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0"/>
      <c r="AF21" s="340"/>
      <c r="AG21" s="340"/>
      <c r="AH21" s="340"/>
      <c r="AI21" s="340"/>
      <c r="AJ21" s="340"/>
      <c r="AK21" s="340"/>
      <c r="AL21" s="340"/>
      <c r="AM21" s="340"/>
      <c r="AN21" s="340"/>
      <c r="AO21" s="340"/>
      <c r="AP21" s="340"/>
      <c r="AQ21" s="340"/>
      <c r="AR21" s="340"/>
      <c r="AS21" s="340"/>
      <c r="AT21" s="340"/>
      <c r="AU21" s="340"/>
      <c r="AV21" s="340"/>
      <c r="AW21" s="340"/>
      <c r="AX21" s="340"/>
      <c r="AY21" s="340"/>
      <c r="AZ21" s="340"/>
      <c r="BA21" s="340"/>
      <c r="BB21" s="340"/>
    </row>
    <row r="22" spans="2:54" s="341" customFormat="1" x14ac:dyDescent="0.25">
      <c r="B22" s="339"/>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row>
    <row r="23" spans="2:54" s="341" customFormat="1" x14ac:dyDescent="0.25">
      <c r="B23" s="339"/>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row>
    <row r="24" spans="2:54" s="341" customFormat="1" x14ac:dyDescent="0.25">
      <c r="B24" s="339"/>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c r="AT24" s="340"/>
      <c r="AU24" s="340"/>
      <c r="AV24" s="340"/>
      <c r="AW24" s="340"/>
      <c r="AX24" s="340"/>
      <c r="AY24" s="340"/>
      <c r="AZ24" s="340"/>
      <c r="BA24" s="340"/>
      <c r="BB24" s="340"/>
    </row>
    <row r="25" spans="2:54" s="341" customFormat="1" x14ac:dyDescent="0.25">
      <c r="B25" s="339"/>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row>
    <row r="26" spans="2:54" s="341" customFormat="1" x14ac:dyDescent="0.25">
      <c r="B26" s="339"/>
      <c r="C26" s="340"/>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0"/>
      <c r="AO26" s="340"/>
      <c r="AP26" s="340"/>
      <c r="AQ26" s="340"/>
      <c r="AR26" s="340"/>
      <c r="AS26" s="340"/>
      <c r="AT26" s="340"/>
      <c r="AU26" s="340"/>
      <c r="AV26" s="340"/>
      <c r="AW26" s="340"/>
      <c r="AX26" s="340"/>
      <c r="AY26" s="340"/>
      <c r="AZ26" s="340"/>
      <c r="BA26" s="340"/>
      <c r="BB26" s="340"/>
    </row>
    <row r="27" spans="2:54" s="341" customFormat="1" x14ac:dyDescent="0.25">
      <c r="B27" s="339"/>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340"/>
      <c r="AK27" s="340"/>
      <c r="AL27" s="340"/>
      <c r="AM27" s="340"/>
      <c r="AN27" s="340"/>
      <c r="AO27" s="340"/>
      <c r="AP27" s="340"/>
      <c r="AQ27" s="340"/>
      <c r="AR27" s="340"/>
      <c r="AS27" s="340"/>
      <c r="AT27" s="340"/>
      <c r="AU27" s="340"/>
      <c r="AV27" s="340"/>
      <c r="AW27" s="340"/>
      <c r="AX27" s="340"/>
      <c r="AY27" s="340"/>
      <c r="AZ27" s="340"/>
      <c r="BA27" s="340"/>
      <c r="BB27" s="340"/>
    </row>
    <row r="28" spans="2:54" x14ac:dyDescent="0.25">
      <c r="B28" s="336"/>
      <c r="C28" s="337"/>
      <c r="D28" s="337"/>
      <c r="E28" s="337"/>
      <c r="F28" s="337"/>
      <c r="G28" s="337"/>
      <c r="H28" s="337"/>
      <c r="I28" s="337"/>
      <c r="J28" s="337"/>
      <c r="K28" s="337"/>
      <c r="L28" s="337"/>
      <c r="M28" s="337"/>
      <c r="N28" s="337"/>
      <c r="O28" s="337"/>
      <c r="P28" s="337"/>
      <c r="Q28" s="33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c r="BB28" s="337"/>
    </row>
    <row r="29" spans="2:54" x14ac:dyDescent="0.25">
      <c r="C29" s="210"/>
      <c r="D29" s="210"/>
      <c r="E29" s="210"/>
      <c r="F29" s="210"/>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row>
    <row r="30" spans="2:54" x14ac:dyDescent="0.25">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row>
    <row r="31" spans="2:54" x14ac:dyDescent="0.25">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row>
    <row r="32" spans="2:54" x14ac:dyDescent="0.25">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row>
    <row r="33" spans="2:54" x14ac:dyDescent="0.25">
      <c r="B33" s="336"/>
    </row>
    <row r="34" spans="2:54" x14ac:dyDescent="0.25">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row>
    <row r="35" spans="2:54" x14ac:dyDescent="0.25">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row>
    <row r="36" spans="2:54" x14ac:dyDescent="0.25">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row>
    <row r="37" spans="2:54" x14ac:dyDescent="0.25">
      <c r="C37" s="210"/>
      <c r="D37" s="210"/>
      <c r="E37" s="210"/>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row>
    <row r="38" spans="2:54" x14ac:dyDescent="0.25">
      <c r="B38" s="339"/>
    </row>
    <row r="39" spans="2:54" x14ac:dyDescent="0.25">
      <c r="B39" s="339"/>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0"/>
      <c r="AD39" s="340"/>
      <c r="AE39" s="340"/>
      <c r="AF39" s="340"/>
      <c r="AG39" s="340"/>
      <c r="AH39" s="340"/>
      <c r="AI39" s="340"/>
      <c r="AJ39" s="340"/>
      <c r="AK39" s="340"/>
      <c r="AL39" s="340"/>
      <c r="AM39" s="340"/>
      <c r="AN39" s="340"/>
      <c r="AO39" s="340"/>
      <c r="AP39" s="340"/>
      <c r="AQ39" s="340"/>
      <c r="AR39" s="340"/>
      <c r="AS39" s="340"/>
      <c r="AT39" s="340"/>
      <c r="AU39" s="340"/>
      <c r="AV39" s="340"/>
      <c r="AW39" s="340"/>
      <c r="AX39" s="340"/>
      <c r="AY39" s="340"/>
      <c r="AZ39" s="340"/>
      <c r="BA39" s="340"/>
      <c r="BB39" s="340"/>
    </row>
    <row r="40" spans="2:54" x14ac:dyDescent="0.25">
      <c r="B40" s="339"/>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c r="AA40" s="340"/>
      <c r="AB40" s="340"/>
      <c r="AC40" s="340"/>
      <c r="AD40" s="340"/>
      <c r="AE40" s="340"/>
      <c r="AF40" s="340"/>
      <c r="AG40" s="340"/>
      <c r="AH40" s="340"/>
      <c r="AI40" s="340"/>
      <c r="AJ40" s="340"/>
      <c r="AK40" s="340"/>
      <c r="AL40" s="340"/>
      <c r="AM40" s="340"/>
      <c r="AN40" s="340"/>
      <c r="AO40" s="340"/>
      <c r="AP40" s="340"/>
      <c r="AQ40" s="340"/>
      <c r="AR40" s="340"/>
      <c r="AS40" s="340"/>
      <c r="AT40" s="340"/>
      <c r="AU40" s="340"/>
      <c r="AV40" s="340"/>
      <c r="AW40" s="340"/>
      <c r="AX40" s="340"/>
      <c r="AY40" s="340"/>
      <c r="AZ40" s="340"/>
      <c r="BA40" s="340"/>
      <c r="BB40" s="340"/>
    </row>
    <row r="41" spans="2:54" x14ac:dyDescent="0.25">
      <c r="B41" s="339"/>
      <c r="C41" s="340"/>
      <c r="D41" s="340"/>
      <c r="E41" s="340"/>
      <c r="F41" s="340"/>
      <c r="G41" s="340"/>
      <c r="H41" s="340"/>
      <c r="I41" s="340"/>
      <c r="J41" s="340"/>
      <c r="K41" s="340"/>
      <c r="L41" s="340"/>
      <c r="M41" s="340"/>
      <c r="N41" s="340"/>
      <c r="O41" s="340"/>
      <c r="P41" s="340"/>
      <c r="Q41" s="340"/>
      <c r="R41" s="340"/>
      <c r="S41" s="340"/>
      <c r="T41" s="340"/>
      <c r="U41" s="340"/>
      <c r="V41" s="340"/>
      <c r="W41" s="340"/>
      <c r="X41" s="340"/>
      <c r="Y41" s="340"/>
      <c r="Z41" s="340"/>
      <c r="AA41" s="340"/>
      <c r="AB41" s="340"/>
      <c r="AC41" s="340"/>
      <c r="AD41" s="340"/>
      <c r="AE41" s="340"/>
      <c r="AF41" s="340"/>
      <c r="AG41" s="340"/>
      <c r="AH41" s="340"/>
      <c r="AI41" s="340"/>
      <c r="AJ41" s="340"/>
      <c r="AK41" s="340"/>
      <c r="AL41" s="340"/>
      <c r="AM41" s="340"/>
      <c r="AN41" s="340"/>
      <c r="AO41" s="340"/>
      <c r="AP41" s="340"/>
      <c r="AQ41" s="340"/>
      <c r="AR41" s="340"/>
      <c r="AS41" s="340"/>
      <c r="AT41" s="340"/>
      <c r="AU41" s="340"/>
      <c r="AV41" s="340"/>
      <c r="AW41" s="340"/>
      <c r="AX41" s="340"/>
      <c r="AY41" s="340"/>
      <c r="AZ41" s="340"/>
      <c r="BA41" s="340"/>
      <c r="BB41" s="340"/>
    </row>
    <row r="42" spans="2:54" x14ac:dyDescent="0.25">
      <c r="B42" s="339"/>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c r="AA42" s="340"/>
      <c r="AB42" s="340"/>
      <c r="AC42" s="340"/>
      <c r="AD42" s="340"/>
      <c r="AE42" s="340"/>
      <c r="AF42" s="340"/>
      <c r="AG42" s="340"/>
      <c r="AH42" s="340"/>
      <c r="AI42" s="340"/>
      <c r="AJ42" s="340"/>
      <c r="AK42" s="340"/>
      <c r="AL42" s="340"/>
      <c r="AM42" s="340"/>
      <c r="AN42" s="340"/>
      <c r="AO42" s="340"/>
      <c r="AP42" s="340"/>
      <c r="AQ42" s="340"/>
      <c r="AR42" s="340"/>
      <c r="AS42" s="340"/>
      <c r="AT42" s="340"/>
      <c r="AU42" s="340"/>
      <c r="AV42" s="340"/>
      <c r="AW42" s="340"/>
      <c r="AX42" s="340"/>
      <c r="AY42" s="340"/>
      <c r="AZ42" s="340"/>
      <c r="BA42" s="340"/>
      <c r="BB42" s="340"/>
    </row>
  </sheetData>
  <mergeCells count="4">
    <mergeCell ref="B5:B8"/>
    <mergeCell ref="B10:G10"/>
    <mergeCell ref="B11:G11"/>
    <mergeCell ref="B12:G12"/>
  </mergeCells>
  <hyperlinks>
    <hyperlink ref="A2" location="SOMMAIRE!A1" display="Retour sommaire"/>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D42"/>
  <sheetViews>
    <sheetView zoomScaleNormal="100" workbookViewId="0">
      <selection activeCell="A2" sqref="A2"/>
    </sheetView>
  </sheetViews>
  <sheetFormatPr baseColWidth="10" defaultRowHeight="15" x14ac:dyDescent="0.25"/>
  <cols>
    <col min="1" max="1" width="7.5703125" style="338" customWidth="1"/>
    <col min="2" max="2" width="29.28515625" style="338" customWidth="1"/>
    <col min="3" max="3" width="13.140625" style="338" bestFit="1" customWidth="1"/>
    <col min="4" max="54" width="11.5703125" style="338" bestFit="1" customWidth="1"/>
    <col min="55" max="16384" width="11.42578125" style="338"/>
  </cols>
  <sheetData>
    <row r="1" spans="1:56" ht="15.75" x14ac:dyDescent="0.25">
      <c r="A1" s="208" t="s">
        <v>180</v>
      </c>
    </row>
    <row r="2" spans="1:56" x14ac:dyDescent="0.25">
      <c r="A2" s="640" t="s">
        <v>390</v>
      </c>
    </row>
    <row r="3" spans="1:56" s="335" customFormat="1" ht="15" customHeight="1" thickBot="1" x14ac:dyDescent="0.3">
      <c r="C3" s="334"/>
    </row>
    <row r="4" spans="1:56" ht="15.75" thickBot="1" x14ac:dyDescent="0.3">
      <c r="B4" s="680" t="s">
        <v>172</v>
      </c>
      <c r="C4" s="681"/>
      <c r="D4" s="681">
        <v>2019</v>
      </c>
      <c r="E4" s="681">
        <v>2020</v>
      </c>
      <c r="F4" s="681">
        <v>2021</v>
      </c>
      <c r="G4" s="681">
        <v>2022</v>
      </c>
      <c r="H4" s="681">
        <v>2023</v>
      </c>
      <c r="I4" s="681">
        <v>2024</v>
      </c>
      <c r="J4" s="681">
        <v>2025</v>
      </c>
      <c r="K4" s="681">
        <v>2026</v>
      </c>
      <c r="L4" s="681">
        <v>2027</v>
      </c>
      <c r="M4" s="681">
        <v>2028</v>
      </c>
      <c r="N4" s="681">
        <v>2029</v>
      </c>
      <c r="O4" s="681">
        <v>2030</v>
      </c>
      <c r="P4" s="681">
        <v>2031</v>
      </c>
      <c r="Q4" s="681">
        <v>2032</v>
      </c>
      <c r="R4" s="681">
        <v>2033</v>
      </c>
      <c r="S4" s="681">
        <v>2034</v>
      </c>
      <c r="T4" s="681">
        <v>2035</v>
      </c>
      <c r="U4" s="681">
        <v>2036</v>
      </c>
      <c r="V4" s="681">
        <v>2037</v>
      </c>
      <c r="W4" s="681">
        <v>2038</v>
      </c>
      <c r="X4" s="681">
        <v>2039</v>
      </c>
      <c r="Y4" s="681">
        <v>2040</v>
      </c>
      <c r="Z4" s="681">
        <v>2041</v>
      </c>
      <c r="AA4" s="681">
        <v>2042</v>
      </c>
      <c r="AB4" s="681">
        <v>2043</v>
      </c>
      <c r="AC4" s="681">
        <v>2044</v>
      </c>
      <c r="AD4" s="681">
        <v>2045</v>
      </c>
      <c r="AE4" s="681">
        <v>2046</v>
      </c>
      <c r="AF4" s="681">
        <v>2047</v>
      </c>
      <c r="AG4" s="681">
        <v>2048</v>
      </c>
      <c r="AH4" s="681">
        <v>2049</v>
      </c>
      <c r="AI4" s="681">
        <v>2050</v>
      </c>
      <c r="AJ4" s="681">
        <v>2051</v>
      </c>
      <c r="AK4" s="681">
        <v>2052</v>
      </c>
      <c r="AL4" s="681">
        <v>2053</v>
      </c>
      <c r="AM4" s="681">
        <v>2054</v>
      </c>
      <c r="AN4" s="681">
        <v>2055</v>
      </c>
      <c r="AO4" s="681">
        <v>2056</v>
      </c>
      <c r="AP4" s="681">
        <v>2057</v>
      </c>
      <c r="AQ4" s="681">
        <v>2058</v>
      </c>
      <c r="AR4" s="681">
        <v>2059</v>
      </c>
      <c r="AS4" s="681">
        <v>2060</v>
      </c>
      <c r="AT4" s="681">
        <v>2061</v>
      </c>
      <c r="AU4" s="681">
        <v>2062</v>
      </c>
      <c r="AV4" s="681">
        <v>2063</v>
      </c>
      <c r="AW4" s="681">
        <v>2064</v>
      </c>
      <c r="AX4" s="681">
        <v>2065</v>
      </c>
      <c r="AY4" s="681">
        <v>2066</v>
      </c>
      <c r="AZ4" s="681">
        <v>2067</v>
      </c>
      <c r="BA4" s="681">
        <v>2068</v>
      </c>
      <c r="BB4" s="847">
        <v>2069</v>
      </c>
      <c r="BC4" s="848">
        <v>2070</v>
      </c>
    </row>
    <row r="5" spans="1:56" s="343" customFormat="1" x14ac:dyDescent="0.25">
      <c r="B5" s="898" t="s">
        <v>2</v>
      </c>
      <c r="C5" s="683" t="s">
        <v>10</v>
      </c>
      <c r="D5" s="683">
        <v>5.4430045489666651E-4</v>
      </c>
      <c r="E5" s="683">
        <v>-3.0974078658688037E-3</v>
      </c>
      <c r="F5" s="683">
        <v>1.4057363010574614E-3</v>
      </c>
      <c r="G5" s="683">
        <v>2.3856958231240066E-3</v>
      </c>
      <c r="H5" s="683">
        <v>1.6927753427090006E-3</v>
      </c>
      <c r="I5" s="683">
        <v>9.4705985773330115E-4</v>
      </c>
      <c r="J5" s="683">
        <v>6.9143956812985075E-4</v>
      </c>
      <c r="K5" s="683">
        <v>7.6640625516891103E-4</v>
      </c>
      <c r="L5" s="683">
        <v>1.0374257708632428E-3</v>
      </c>
      <c r="M5" s="683">
        <v>1.4805421103648089E-3</v>
      </c>
      <c r="N5" s="683">
        <v>1.61876497946635E-3</v>
      </c>
      <c r="O5" s="683">
        <v>1.7489296538688928E-3</v>
      </c>
      <c r="P5" s="683">
        <v>1.7072831037369257E-3</v>
      </c>
      <c r="Q5" s="683">
        <v>1.7409436179772753E-3</v>
      </c>
      <c r="R5" s="683">
        <v>1.6570485803091076E-3</v>
      </c>
      <c r="S5" s="683">
        <v>1.625800129671777E-3</v>
      </c>
      <c r="T5" s="683">
        <v>1.6375491665250597E-3</v>
      </c>
      <c r="U5" s="683">
        <v>1.6295927648891512E-3</v>
      </c>
      <c r="V5" s="683">
        <v>1.6000107867389091E-3</v>
      </c>
      <c r="W5" s="683">
        <v>1.595150020893249E-3</v>
      </c>
      <c r="X5" s="683">
        <v>1.59434345747788E-3</v>
      </c>
      <c r="Y5" s="683">
        <v>1.5788532353081114E-3</v>
      </c>
      <c r="Z5" s="683">
        <v>1.5735515833619554E-3</v>
      </c>
      <c r="AA5" s="683">
        <v>1.6029271932505029E-3</v>
      </c>
      <c r="AB5" s="683">
        <v>1.6397691340025167E-3</v>
      </c>
      <c r="AC5" s="683">
        <v>1.6402147327676947E-3</v>
      </c>
      <c r="AD5" s="683">
        <v>1.5915903708204962E-3</v>
      </c>
      <c r="AE5" s="683">
        <v>1.5838099929787672E-3</v>
      </c>
      <c r="AF5" s="683">
        <v>1.5828772109892711E-3</v>
      </c>
      <c r="AG5" s="683">
        <v>1.5698183736754245E-3</v>
      </c>
      <c r="AH5" s="683">
        <v>1.6021132813021297E-3</v>
      </c>
      <c r="AI5" s="683">
        <v>1.5770019922886208E-3</v>
      </c>
      <c r="AJ5" s="683">
        <v>1.5355855073686739E-3</v>
      </c>
      <c r="AK5" s="683">
        <v>1.5559983467002061E-3</v>
      </c>
      <c r="AL5" s="683">
        <v>1.6592300405202098E-3</v>
      </c>
      <c r="AM5" s="683">
        <v>1.7748808691062518E-3</v>
      </c>
      <c r="AN5" s="683">
        <v>1.9157579213303425E-3</v>
      </c>
      <c r="AO5" s="683">
        <v>2.0053725171075357E-3</v>
      </c>
      <c r="AP5" s="683">
        <v>2.17241634912093E-3</v>
      </c>
      <c r="AQ5" s="683">
        <v>2.3354730907673982E-3</v>
      </c>
      <c r="AR5" s="683">
        <v>2.5387257600268595E-3</v>
      </c>
      <c r="AS5" s="683">
        <v>2.7193168446400656E-3</v>
      </c>
      <c r="AT5" s="683">
        <v>2.8331486454545377E-3</v>
      </c>
      <c r="AU5" s="683">
        <v>2.9793160384505787E-3</v>
      </c>
      <c r="AV5" s="683">
        <v>3.094881214920471E-3</v>
      </c>
      <c r="AW5" s="683">
        <v>3.1454618681729871E-3</v>
      </c>
      <c r="AX5" s="683">
        <v>3.169204497557733E-3</v>
      </c>
      <c r="AY5" s="683">
        <v>3.1592586784936413E-3</v>
      </c>
      <c r="AZ5" s="683">
        <v>3.1755798661419476E-3</v>
      </c>
      <c r="BA5" s="683">
        <v>3.1600869356567182E-3</v>
      </c>
      <c r="BB5" s="844">
        <v>3.100785137684095E-3</v>
      </c>
      <c r="BC5" s="684">
        <v>3.0280696735722964E-3</v>
      </c>
      <c r="BD5" s="344"/>
    </row>
    <row r="6" spans="1:56" s="343" customFormat="1" x14ac:dyDescent="0.25">
      <c r="B6" s="899"/>
      <c r="C6" s="685" t="s">
        <v>9</v>
      </c>
      <c r="D6" s="685">
        <v>5.4430045489666651E-4</v>
      </c>
      <c r="E6" s="685">
        <v>-3.0974078658688037E-3</v>
      </c>
      <c r="F6" s="685">
        <v>1.4057363010574614E-3</v>
      </c>
      <c r="G6" s="685">
        <v>2.3856958231240066E-3</v>
      </c>
      <c r="H6" s="685">
        <v>1.6927753427090006E-3</v>
      </c>
      <c r="I6" s="685">
        <v>9.4705985773330115E-4</v>
      </c>
      <c r="J6" s="685">
        <v>6.9143956812985075E-4</v>
      </c>
      <c r="K6" s="685">
        <v>7.6640625516891103E-4</v>
      </c>
      <c r="L6" s="685">
        <v>1.0374257708632428E-3</v>
      </c>
      <c r="M6" s="685">
        <v>1.5449049024756009E-3</v>
      </c>
      <c r="N6" s="685">
        <v>1.7075436962265753E-3</v>
      </c>
      <c r="O6" s="685">
        <v>1.8611010990657317E-3</v>
      </c>
      <c r="P6" s="685">
        <v>1.8068254594703279E-3</v>
      </c>
      <c r="Q6" s="685">
        <v>1.8163041454312689E-3</v>
      </c>
      <c r="R6" s="685">
        <v>1.7337727281402926E-3</v>
      </c>
      <c r="S6" s="685">
        <v>1.714416046007583E-3</v>
      </c>
      <c r="T6" s="685">
        <v>1.7353725497120456E-3</v>
      </c>
      <c r="U6" s="685">
        <v>1.737675574918475E-3</v>
      </c>
      <c r="V6" s="685">
        <v>1.7083993188734339E-3</v>
      </c>
      <c r="W6" s="685">
        <v>1.705094387220496E-3</v>
      </c>
      <c r="X6" s="685">
        <v>1.7089159979986265E-3</v>
      </c>
      <c r="Y6" s="685">
        <v>1.6922263075443006E-3</v>
      </c>
      <c r="Z6" s="685">
        <v>1.6931327982929109E-3</v>
      </c>
      <c r="AA6" s="685">
        <v>1.7226290724565302E-3</v>
      </c>
      <c r="AB6" s="685">
        <v>1.7710337856309474E-3</v>
      </c>
      <c r="AC6" s="685">
        <v>1.7634092898452455E-3</v>
      </c>
      <c r="AD6" s="685">
        <v>1.7408978205621234E-3</v>
      </c>
      <c r="AE6" s="685">
        <v>1.7530953066164506E-3</v>
      </c>
      <c r="AF6" s="685">
        <v>1.7296342519931562E-3</v>
      </c>
      <c r="AG6" s="685">
        <v>1.724278235286876E-3</v>
      </c>
      <c r="AH6" s="685">
        <v>1.7665014122138015E-3</v>
      </c>
      <c r="AI6" s="685">
        <v>1.7509098730494888E-3</v>
      </c>
      <c r="AJ6" s="685">
        <v>1.7373393495661582E-3</v>
      </c>
      <c r="AK6" s="685">
        <v>1.7772584347873419E-3</v>
      </c>
      <c r="AL6" s="685">
        <v>1.8911118273865837E-3</v>
      </c>
      <c r="AM6" s="685">
        <v>2.0082942945395532E-3</v>
      </c>
      <c r="AN6" s="685">
        <v>2.1525136102684833E-3</v>
      </c>
      <c r="AO6" s="685">
        <v>2.2495100488681904E-3</v>
      </c>
      <c r="AP6" s="685">
        <v>2.4328927666384323E-3</v>
      </c>
      <c r="AQ6" s="685">
        <v>2.6101639944577024E-3</v>
      </c>
      <c r="AR6" s="685">
        <v>2.8130038386153799E-3</v>
      </c>
      <c r="AS6" s="685">
        <v>3.0087357586142879E-3</v>
      </c>
      <c r="AT6" s="685">
        <v>3.1305251456926406E-3</v>
      </c>
      <c r="AU6" s="685">
        <v>3.2830477145298215E-3</v>
      </c>
      <c r="AV6" s="685">
        <v>3.3922270099327537E-3</v>
      </c>
      <c r="AW6" s="685">
        <v>3.4647798898222934E-3</v>
      </c>
      <c r="AX6" s="685">
        <v>3.5175568560884204E-3</v>
      </c>
      <c r="AY6" s="685">
        <v>3.505571733911847E-3</v>
      </c>
      <c r="AZ6" s="685">
        <v>3.5251284507349517E-3</v>
      </c>
      <c r="BA6" s="685">
        <v>3.5032157058621644E-3</v>
      </c>
      <c r="BB6" s="845">
        <v>3.4488050962004843E-3</v>
      </c>
      <c r="BC6" s="686">
        <v>3.3748984691652426E-3</v>
      </c>
    </row>
    <row r="7" spans="1:56" s="343" customFormat="1" x14ac:dyDescent="0.25">
      <c r="B7" s="899"/>
      <c r="C7" s="685" t="s">
        <v>8</v>
      </c>
      <c r="D7" s="685">
        <v>5.4430045489666651E-4</v>
      </c>
      <c r="E7" s="685">
        <v>-3.0974078658688037E-3</v>
      </c>
      <c r="F7" s="685">
        <v>1.4057363010574614E-3</v>
      </c>
      <c r="G7" s="685">
        <v>2.3856958231240066E-3</v>
      </c>
      <c r="H7" s="685">
        <v>1.6927753427090006E-3</v>
      </c>
      <c r="I7" s="685">
        <v>9.4705985773330115E-4</v>
      </c>
      <c r="J7" s="685">
        <v>6.9143956812985075E-4</v>
      </c>
      <c r="K7" s="685">
        <v>7.6640625516891103E-4</v>
      </c>
      <c r="L7" s="685">
        <v>1.0374257708632428E-3</v>
      </c>
      <c r="M7" s="685">
        <v>1.5449715014733897E-3</v>
      </c>
      <c r="N7" s="685">
        <v>1.6961517341182522E-3</v>
      </c>
      <c r="O7" s="685">
        <v>1.8696435733244546E-3</v>
      </c>
      <c r="P7" s="685">
        <v>1.8306577842151645E-3</v>
      </c>
      <c r="Q7" s="685">
        <v>1.8682734696214565E-3</v>
      </c>
      <c r="R7" s="685">
        <v>1.7828104643773102E-3</v>
      </c>
      <c r="S7" s="685">
        <v>1.7895821515011637E-3</v>
      </c>
      <c r="T7" s="685">
        <v>1.8043666735487185E-3</v>
      </c>
      <c r="U7" s="685">
        <v>1.8198322045957088E-3</v>
      </c>
      <c r="V7" s="685">
        <v>1.7866592398790432E-3</v>
      </c>
      <c r="W7" s="685">
        <v>1.7866468397196092E-3</v>
      </c>
      <c r="X7" s="685">
        <v>1.798775461814589E-3</v>
      </c>
      <c r="Y7" s="685">
        <v>1.8158101285124031E-3</v>
      </c>
      <c r="Z7" s="685">
        <v>1.8217155646418418E-3</v>
      </c>
      <c r="AA7" s="685">
        <v>1.8694014832269581E-3</v>
      </c>
      <c r="AB7" s="685">
        <v>1.9325407972329012E-3</v>
      </c>
      <c r="AC7" s="685">
        <v>1.9457395414004264E-3</v>
      </c>
      <c r="AD7" s="685">
        <v>1.9126789136394151E-3</v>
      </c>
      <c r="AE7" s="685">
        <v>1.9350551866072971E-3</v>
      </c>
      <c r="AF7" s="685">
        <v>1.9272454546040846E-3</v>
      </c>
      <c r="AG7" s="685">
        <v>1.9412140416652374E-3</v>
      </c>
      <c r="AH7" s="685">
        <v>1.9880726389422329E-3</v>
      </c>
      <c r="AI7" s="685">
        <v>1.9956724144996191E-3</v>
      </c>
      <c r="AJ7" s="685">
        <v>1.9893590162857189E-3</v>
      </c>
      <c r="AK7" s="685">
        <v>2.0186498263719543E-3</v>
      </c>
      <c r="AL7" s="685">
        <v>2.1371232026146519E-3</v>
      </c>
      <c r="AM7" s="685">
        <v>2.3122970042637608E-3</v>
      </c>
      <c r="AN7" s="685">
        <v>2.4568930836522326E-3</v>
      </c>
      <c r="AO7" s="685">
        <v>2.5450485770265804E-3</v>
      </c>
      <c r="AP7" s="685">
        <v>2.7060259771026704E-3</v>
      </c>
      <c r="AQ7" s="685">
        <v>2.902105172546729E-3</v>
      </c>
      <c r="AR7" s="685">
        <v>3.1318681628255615E-3</v>
      </c>
      <c r="AS7" s="685">
        <v>3.3164302571620022E-3</v>
      </c>
      <c r="AT7" s="685">
        <v>3.3492187060219503E-3</v>
      </c>
      <c r="AU7" s="685">
        <v>3.5077746369772886E-3</v>
      </c>
      <c r="AV7" s="685">
        <v>3.6440201056776936E-3</v>
      </c>
      <c r="AW7" s="685">
        <v>3.7293265138724774E-3</v>
      </c>
      <c r="AX7" s="685">
        <v>3.7849327960668352E-3</v>
      </c>
      <c r="AY7" s="685">
        <v>3.7882640672138174E-3</v>
      </c>
      <c r="AZ7" s="685">
        <v>3.832932650373537E-3</v>
      </c>
      <c r="BA7" s="685">
        <v>3.8641368569689513E-3</v>
      </c>
      <c r="BB7" s="845">
        <v>3.8343781299443602E-3</v>
      </c>
      <c r="BC7" s="686">
        <v>3.7837206200926343E-3</v>
      </c>
    </row>
    <row r="8" spans="1:56" s="343" customFormat="1" ht="15.75" thickBot="1" x14ac:dyDescent="0.3">
      <c r="B8" s="900"/>
      <c r="C8" s="687" t="s">
        <v>4</v>
      </c>
      <c r="D8" s="687">
        <v>5.4430045489666651E-4</v>
      </c>
      <c r="E8" s="687">
        <v>-3.0974078658688037E-3</v>
      </c>
      <c r="F8" s="687">
        <v>1.4057363010574614E-3</v>
      </c>
      <c r="G8" s="687">
        <v>2.3856958231240066E-3</v>
      </c>
      <c r="H8" s="687">
        <v>1.6927753427090006E-3</v>
      </c>
      <c r="I8" s="687">
        <v>9.4705985773330115E-4</v>
      </c>
      <c r="J8" s="687">
        <v>6.9143956812985075E-4</v>
      </c>
      <c r="K8" s="687">
        <v>7.6640625516891103E-4</v>
      </c>
      <c r="L8" s="687">
        <v>1.0374257708632428E-3</v>
      </c>
      <c r="M8" s="687">
        <v>1.5921872330258782E-3</v>
      </c>
      <c r="N8" s="687">
        <v>1.7982353530666684E-3</v>
      </c>
      <c r="O8" s="687">
        <v>1.993483045566645E-3</v>
      </c>
      <c r="P8" s="687">
        <v>1.9900751065643277E-3</v>
      </c>
      <c r="Q8" s="687">
        <v>2.0720711918403092E-3</v>
      </c>
      <c r="R8" s="687">
        <v>1.9382894663310321E-3</v>
      </c>
      <c r="S8" s="687">
        <v>1.9329050014434482E-3</v>
      </c>
      <c r="T8" s="687">
        <v>1.9406720580710246E-3</v>
      </c>
      <c r="U8" s="687">
        <v>1.970307935883403E-3</v>
      </c>
      <c r="V8" s="687">
        <v>1.923905762810138E-3</v>
      </c>
      <c r="W8" s="687">
        <v>1.9246276782687588E-3</v>
      </c>
      <c r="X8" s="687">
        <v>1.9199195140375686E-3</v>
      </c>
      <c r="Y8" s="687">
        <v>1.9241882933541329E-3</v>
      </c>
      <c r="Z8" s="687">
        <v>1.9514233370509643E-3</v>
      </c>
      <c r="AA8" s="687">
        <v>1.9954391734794477E-3</v>
      </c>
      <c r="AB8" s="687">
        <v>2.0692488776203541E-3</v>
      </c>
      <c r="AC8" s="687">
        <v>2.1043736199848756E-3</v>
      </c>
      <c r="AD8" s="687">
        <v>2.0731501400217955E-3</v>
      </c>
      <c r="AE8" s="687">
        <v>2.104896138570865E-3</v>
      </c>
      <c r="AF8" s="687">
        <v>2.0999479585544975E-3</v>
      </c>
      <c r="AG8" s="687">
        <v>2.1098654825819005E-3</v>
      </c>
      <c r="AH8" s="687">
        <v>2.1339359025713961E-3</v>
      </c>
      <c r="AI8" s="687">
        <v>2.1379540062438501E-3</v>
      </c>
      <c r="AJ8" s="687">
        <v>2.1278632001636988E-3</v>
      </c>
      <c r="AK8" s="687">
        <v>2.1589636417702687E-3</v>
      </c>
      <c r="AL8" s="687">
        <v>2.271608719474752E-3</v>
      </c>
      <c r="AM8" s="687">
        <v>2.4334550339711533E-3</v>
      </c>
      <c r="AN8" s="687">
        <v>2.5675169949465615E-3</v>
      </c>
      <c r="AO8" s="687">
        <v>2.6327088853104613E-3</v>
      </c>
      <c r="AP8" s="687">
        <v>2.8140430792291324E-3</v>
      </c>
      <c r="AQ8" s="687">
        <v>3.0018870216567961E-3</v>
      </c>
      <c r="AR8" s="687">
        <v>3.2441108590084353E-3</v>
      </c>
      <c r="AS8" s="687">
        <v>3.439203060053575E-3</v>
      </c>
      <c r="AT8" s="687">
        <v>3.5687365774613872E-3</v>
      </c>
      <c r="AU8" s="687">
        <v>3.7158419849982471E-3</v>
      </c>
      <c r="AV8" s="687">
        <v>3.8491526096121054E-3</v>
      </c>
      <c r="AW8" s="687">
        <v>3.9544587949759472E-3</v>
      </c>
      <c r="AX8" s="687">
        <v>4.025267935546438E-3</v>
      </c>
      <c r="AY8" s="687">
        <v>4.032983570715333E-3</v>
      </c>
      <c r="AZ8" s="687">
        <v>4.0431394845444196E-3</v>
      </c>
      <c r="BA8" s="687">
        <v>4.0249036968356272E-3</v>
      </c>
      <c r="BB8" s="846">
        <v>4.0075784038678536E-3</v>
      </c>
      <c r="BC8" s="688">
        <v>3.9220680136985431E-3</v>
      </c>
    </row>
    <row r="9" spans="1:56" x14ac:dyDescent="0.25">
      <c r="D9" s="210"/>
      <c r="E9" s="210"/>
      <c r="F9" s="210"/>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row>
    <row r="10" spans="1:56" x14ac:dyDescent="0.25">
      <c r="B10" s="849" t="s">
        <v>181</v>
      </c>
      <c r="C10" s="849"/>
      <c r="D10" s="849"/>
      <c r="E10" s="849"/>
      <c r="F10" s="849"/>
      <c r="G10" s="849"/>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row>
    <row r="11" spans="1:56" ht="23.25" customHeight="1" x14ac:dyDescent="0.25">
      <c r="B11" s="849" t="s">
        <v>178</v>
      </c>
      <c r="C11" s="849"/>
      <c r="D11" s="849"/>
      <c r="E11" s="849"/>
      <c r="F11" s="849"/>
      <c r="G11" s="849"/>
      <c r="H11" s="210"/>
      <c r="I11" s="210"/>
      <c r="J11" s="210"/>
      <c r="K11" s="210"/>
      <c r="L11" s="210"/>
      <c r="M11" s="210"/>
      <c r="N11" s="210"/>
      <c r="O11" s="210"/>
      <c r="P11" s="210"/>
      <c r="Q11" s="210"/>
      <c r="R11" s="210"/>
      <c r="S11" s="210"/>
      <c r="T11" s="210"/>
      <c r="U11" s="210"/>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row>
    <row r="12" spans="1:56" ht="20.25" customHeight="1" x14ac:dyDescent="0.25">
      <c r="B12" s="849" t="s">
        <v>179</v>
      </c>
      <c r="C12" s="849"/>
      <c r="D12" s="849"/>
      <c r="E12" s="849"/>
      <c r="F12" s="849"/>
      <c r="G12" s="849"/>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row>
    <row r="13" spans="1:56" x14ac:dyDescent="0.25">
      <c r="B13" s="336"/>
      <c r="C13" s="337"/>
      <c r="D13" s="337"/>
      <c r="E13" s="337"/>
      <c r="F13" s="337"/>
      <c r="G13" s="337"/>
      <c r="H13" s="337"/>
      <c r="I13" s="337"/>
      <c r="J13" s="337"/>
      <c r="K13" s="337"/>
      <c r="L13" s="337"/>
      <c r="M13" s="337"/>
      <c r="N13" s="337"/>
      <c r="O13" s="337"/>
      <c r="P13" s="337"/>
      <c r="Q13" s="337"/>
      <c r="R13" s="337"/>
      <c r="S13" s="337"/>
      <c r="T13" s="337"/>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c r="BB13" s="337"/>
    </row>
    <row r="14" spans="1:56" x14ac:dyDescent="0.25">
      <c r="C14" s="210"/>
      <c r="D14" s="210"/>
      <c r="E14" s="210"/>
      <c r="F14" s="210"/>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6" x14ac:dyDescent="0.25">
      <c r="C15" s="210"/>
      <c r="D15" s="210"/>
      <c r="E15" s="210"/>
      <c r="F15" s="210"/>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row>
    <row r="16" spans="1:56" x14ac:dyDescent="0.25">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row>
    <row r="17" spans="2:54" x14ac:dyDescent="0.25">
      <c r="C17" s="210"/>
      <c r="D17" s="210"/>
      <c r="E17" s="210"/>
      <c r="F17" s="210"/>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row>
    <row r="18" spans="2:54" s="341" customFormat="1" x14ac:dyDescent="0.25">
      <c r="B18" s="339"/>
      <c r="C18" s="340"/>
      <c r="D18" s="340"/>
      <c r="E18" s="340"/>
      <c r="F18" s="340"/>
      <c r="G18" s="340"/>
      <c r="H18" s="340"/>
      <c r="I18" s="340"/>
      <c r="J18" s="340"/>
      <c r="K18" s="340"/>
      <c r="L18" s="340"/>
      <c r="M18" s="340"/>
      <c r="N18" s="340"/>
      <c r="O18" s="340"/>
      <c r="P18" s="340"/>
      <c r="Q18" s="340"/>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c r="AS18" s="340"/>
      <c r="AT18" s="340"/>
      <c r="AU18" s="340"/>
      <c r="AV18" s="340"/>
      <c r="AW18" s="340"/>
      <c r="AX18" s="340"/>
      <c r="AY18" s="340"/>
      <c r="AZ18" s="340"/>
      <c r="BA18" s="340"/>
      <c r="BB18" s="340"/>
    </row>
    <row r="19" spans="2:54" s="341" customFormat="1" x14ac:dyDescent="0.25">
      <c r="B19" s="339"/>
      <c r="C19" s="340"/>
      <c r="D19" s="340"/>
      <c r="E19" s="340"/>
      <c r="F19" s="340"/>
      <c r="G19" s="340"/>
      <c r="H19" s="340"/>
      <c r="I19" s="340"/>
      <c r="J19" s="340"/>
      <c r="K19" s="340"/>
      <c r="L19" s="340"/>
      <c r="M19" s="340"/>
      <c r="N19" s="340"/>
      <c r="O19" s="340"/>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c r="AS19" s="340"/>
      <c r="AT19" s="340"/>
      <c r="AU19" s="340"/>
      <c r="AV19" s="340"/>
      <c r="AW19" s="340"/>
      <c r="AX19" s="340"/>
      <c r="AY19" s="340"/>
      <c r="AZ19" s="340"/>
      <c r="BA19" s="340"/>
      <c r="BB19" s="340"/>
    </row>
    <row r="20" spans="2:54" s="341" customFormat="1" x14ac:dyDescent="0.25">
      <c r="B20" s="339"/>
      <c r="C20" s="340"/>
      <c r="D20" s="340"/>
      <c r="E20" s="340"/>
      <c r="F20" s="340"/>
      <c r="G20" s="340"/>
      <c r="H20" s="340"/>
      <c r="I20" s="340"/>
      <c r="J20" s="340"/>
      <c r="K20" s="340"/>
      <c r="L20" s="340"/>
      <c r="M20" s="340"/>
      <c r="N20" s="340"/>
      <c r="O20" s="340"/>
      <c r="P20" s="340"/>
      <c r="Q20" s="340"/>
      <c r="R20" s="340"/>
      <c r="S20" s="340"/>
      <c r="T20" s="340"/>
      <c r="U20" s="340"/>
      <c r="V20" s="340"/>
      <c r="W20" s="340"/>
      <c r="X20" s="340"/>
      <c r="Y20" s="340"/>
      <c r="Z20" s="340"/>
      <c r="AA20" s="340"/>
      <c r="AB20" s="340"/>
      <c r="AC20" s="340"/>
      <c r="AD20" s="340"/>
      <c r="AE20" s="340"/>
      <c r="AF20" s="340"/>
      <c r="AG20" s="340"/>
      <c r="AH20" s="340"/>
      <c r="AI20" s="340"/>
      <c r="AJ20" s="340"/>
      <c r="AK20" s="340"/>
      <c r="AL20" s="340"/>
      <c r="AM20" s="340"/>
      <c r="AN20" s="340"/>
      <c r="AO20" s="340"/>
      <c r="AP20" s="340"/>
      <c r="AQ20" s="340"/>
      <c r="AR20" s="340"/>
      <c r="AS20" s="340"/>
      <c r="AT20" s="340"/>
      <c r="AU20" s="340"/>
      <c r="AV20" s="340"/>
      <c r="AW20" s="340"/>
      <c r="AX20" s="340"/>
      <c r="AY20" s="340"/>
      <c r="AZ20" s="340"/>
      <c r="BA20" s="340"/>
      <c r="BB20" s="340"/>
    </row>
    <row r="21" spans="2:54" s="341" customFormat="1" x14ac:dyDescent="0.25">
      <c r="B21" s="339"/>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0"/>
      <c r="AF21" s="340"/>
      <c r="AG21" s="340"/>
      <c r="AH21" s="340"/>
      <c r="AI21" s="340"/>
      <c r="AJ21" s="340"/>
      <c r="AK21" s="340"/>
      <c r="AL21" s="340"/>
      <c r="AM21" s="340"/>
      <c r="AN21" s="340"/>
      <c r="AO21" s="340"/>
      <c r="AP21" s="340"/>
      <c r="AQ21" s="340"/>
      <c r="AR21" s="340"/>
      <c r="AS21" s="340"/>
      <c r="AT21" s="340"/>
      <c r="AU21" s="340"/>
      <c r="AV21" s="340"/>
      <c r="AW21" s="340"/>
      <c r="AX21" s="340"/>
      <c r="AY21" s="340"/>
      <c r="AZ21" s="340"/>
      <c r="BA21" s="340"/>
      <c r="BB21" s="340"/>
    </row>
    <row r="22" spans="2:54" s="341" customFormat="1" x14ac:dyDescent="0.25">
      <c r="B22" s="339"/>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row>
    <row r="23" spans="2:54" s="341" customFormat="1" x14ac:dyDescent="0.25">
      <c r="B23" s="339"/>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row>
    <row r="24" spans="2:54" s="341" customFormat="1" x14ac:dyDescent="0.25">
      <c r="B24" s="339"/>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c r="AT24" s="340"/>
      <c r="AU24" s="340"/>
      <c r="AV24" s="340"/>
      <c r="AW24" s="340"/>
      <c r="AX24" s="340"/>
      <c r="AY24" s="340"/>
      <c r="AZ24" s="340"/>
      <c r="BA24" s="340"/>
      <c r="BB24" s="340"/>
    </row>
    <row r="25" spans="2:54" s="341" customFormat="1" x14ac:dyDescent="0.25">
      <c r="B25" s="339"/>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row>
    <row r="26" spans="2:54" s="341" customFormat="1" x14ac:dyDescent="0.25">
      <c r="B26" s="339"/>
      <c r="C26" s="340"/>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0"/>
      <c r="AO26" s="340"/>
      <c r="AP26" s="340"/>
      <c r="AQ26" s="340"/>
      <c r="AR26" s="340"/>
      <c r="AS26" s="340"/>
      <c r="AT26" s="340"/>
      <c r="AU26" s="340"/>
      <c r="AV26" s="340"/>
      <c r="AW26" s="340"/>
      <c r="AX26" s="340"/>
      <c r="AY26" s="340"/>
      <c r="AZ26" s="340"/>
      <c r="BA26" s="340"/>
      <c r="BB26" s="340"/>
    </row>
    <row r="27" spans="2:54" s="341" customFormat="1" x14ac:dyDescent="0.25">
      <c r="B27" s="339"/>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340"/>
      <c r="AK27" s="340"/>
      <c r="AL27" s="340"/>
      <c r="AM27" s="340"/>
      <c r="AN27" s="340"/>
      <c r="AO27" s="340"/>
      <c r="AP27" s="340"/>
      <c r="AQ27" s="340"/>
      <c r="AR27" s="340"/>
      <c r="AS27" s="340"/>
      <c r="AT27" s="340"/>
      <c r="AU27" s="340"/>
      <c r="AV27" s="340"/>
      <c r="AW27" s="340"/>
      <c r="AX27" s="340"/>
      <c r="AY27" s="340"/>
      <c r="AZ27" s="340"/>
      <c r="BA27" s="340"/>
      <c r="BB27" s="340"/>
    </row>
    <row r="28" spans="2:54" x14ac:dyDescent="0.25">
      <c r="B28" s="336"/>
      <c r="C28" s="337"/>
      <c r="D28" s="337"/>
      <c r="E28" s="337"/>
      <c r="F28" s="337"/>
      <c r="G28" s="337"/>
      <c r="H28" s="337"/>
      <c r="I28" s="337"/>
      <c r="J28" s="337"/>
      <c r="K28" s="337"/>
      <c r="L28" s="337"/>
      <c r="M28" s="337"/>
      <c r="N28" s="337"/>
      <c r="O28" s="337"/>
      <c r="P28" s="337"/>
      <c r="Q28" s="33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c r="BB28" s="337"/>
    </row>
    <row r="29" spans="2:54" x14ac:dyDescent="0.25">
      <c r="C29" s="210"/>
      <c r="D29" s="210"/>
      <c r="E29" s="210"/>
      <c r="F29" s="210"/>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row>
    <row r="30" spans="2:54" x14ac:dyDescent="0.25">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row>
    <row r="31" spans="2:54" x14ac:dyDescent="0.25">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row>
    <row r="32" spans="2:54" x14ac:dyDescent="0.25">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row>
    <row r="33" spans="2:54" x14ac:dyDescent="0.25">
      <c r="B33" s="336"/>
    </row>
    <row r="34" spans="2:54" x14ac:dyDescent="0.25">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row>
    <row r="35" spans="2:54" x14ac:dyDescent="0.25">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row>
    <row r="36" spans="2:54" x14ac:dyDescent="0.25">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row>
    <row r="37" spans="2:54" x14ac:dyDescent="0.25">
      <c r="C37" s="210"/>
      <c r="D37" s="210"/>
      <c r="E37" s="210"/>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row>
    <row r="38" spans="2:54" x14ac:dyDescent="0.25">
      <c r="B38" s="339"/>
    </row>
    <row r="39" spans="2:54" x14ac:dyDescent="0.25">
      <c r="B39" s="339"/>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0"/>
      <c r="AD39" s="340"/>
      <c r="AE39" s="340"/>
      <c r="AF39" s="340"/>
      <c r="AG39" s="340"/>
      <c r="AH39" s="340"/>
      <c r="AI39" s="340"/>
      <c r="AJ39" s="340"/>
      <c r="AK39" s="340"/>
      <c r="AL39" s="340"/>
      <c r="AM39" s="340"/>
      <c r="AN39" s="340"/>
      <c r="AO39" s="340"/>
      <c r="AP39" s="340"/>
      <c r="AQ39" s="340"/>
      <c r="AR39" s="340"/>
      <c r="AS39" s="340"/>
      <c r="AT39" s="340"/>
      <c r="AU39" s="340"/>
      <c r="AV39" s="340"/>
      <c r="AW39" s="340"/>
      <c r="AX39" s="340"/>
      <c r="AY39" s="340"/>
      <c r="AZ39" s="340"/>
      <c r="BA39" s="340"/>
      <c r="BB39" s="340"/>
    </row>
    <row r="40" spans="2:54" x14ac:dyDescent="0.25">
      <c r="B40" s="339"/>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c r="AA40" s="340"/>
      <c r="AB40" s="340"/>
      <c r="AC40" s="340"/>
      <c r="AD40" s="340"/>
      <c r="AE40" s="340"/>
      <c r="AF40" s="340"/>
      <c r="AG40" s="340"/>
      <c r="AH40" s="340"/>
      <c r="AI40" s="340"/>
      <c r="AJ40" s="340"/>
      <c r="AK40" s="340"/>
      <c r="AL40" s="340"/>
      <c r="AM40" s="340"/>
      <c r="AN40" s="340"/>
      <c r="AO40" s="340"/>
      <c r="AP40" s="340"/>
      <c r="AQ40" s="340"/>
      <c r="AR40" s="340"/>
      <c r="AS40" s="340"/>
      <c r="AT40" s="340"/>
      <c r="AU40" s="340"/>
      <c r="AV40" s="340"/>
      <c r="AW40" s="340"/>
      <c r="AX40" s="340"/>
      <c r="AY40" s="340"/>
      <c r="AZ40" s="340"/>
      <c r="BA40" s="340"/>
      <c r="BB40" s="340"/>
    </row>
    <row r="41" spans="2:54" x14ac:dyDescent="0.25">
      <c r="B41" s="339"/>
      <c r="C41" s="340"/>
      <c r="D41" s="340"/>
      <c r="E41" s="340"/>
      <c r="F41" s="340"/>
      <c r="G41" s="340"/>
      <c r="H41" s="340"/>
      <c r="I41" s="340"/>
      <c r="J41" s="340"/>
      <c r="K41" s="340"/>
      <c r="L41" s="340"/>
      <c r="M41" s="340"/>
      <c r="N41" s="340"/>
      <c r="O41" s="340"/>
      <c r="P41" s="340"/>
      <c r="Q41" s="340"/>
      <c r="R41" s="340"/>
      <c r="S41" s="340"/>
      <c r="T41" s="340"/>
      <c r="U41" s="340"/>
      <c r="V41" s="340"/>
      <c r="W41" s="340"/>
      <c r="X41" s="340"/>
      <c r="Y41" s="340"/>
      <c r="Z41" s="340"/>
      <c r="AA41" s="340"/>
      <c r="AB41" s="340"/>
      <c r="AC41" s="340"/>
      <c r="AD41" s="340"/>
      <c r="AE41" s="340"/>
      <c r="AF41" s="340"/>
      <c r="AG41" s="340"/>
      <c r="AH41" s="340"/>
      <c r="AI41" s="340"/>
      <c r="AJ41" s="340"/>
      <c r="AK41" s="340"/>
      <c r="AL41" s="340"/>
      <c r="AM41" s="340"/>
      <c r="AN41" s="340"/>
      <c r="AO41" s="340"/>
      <c r="AP41" s="340"/>
      <c r="AQ41" s="340"/>
      <c r="AR41" s="340"/>
      <c r="AS41" s="340"/>
      <c r="AT41" s="340"/>
      <c r="AU41" s="340"/>
      <c r="AV41" s="340"/>
      <c r="AW41" s="340"/>
      <c r="AX41" s="340"/>
      <c r="AY41" s="340"/>
      <c r="AZ41" s="340"/>
      <c r="BA41" s="340"/>
      <c r="BB41" s="340"/>
    </row>
    <row r="42" spans="2:54" x14ac:dyDescent="0.25">
      <c r="B42" s="339"/>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c r="AA42" s="340"/>
      <c r="AB42" s="340"/>
      <c r="AC42" s="340"/>
      <c r="AD42" s="340"/>
      <c r="AE42" s="340"/>
      <c r="AF42" s="340"/>
      <c r="AG42" s="340"/>
      <c r="AH42" s="340"/>
      <c r="AI42" s="340"/>
      <c r="AJ42" s="340"/>
      <c r="AK42" s="340"/>
      <c r="AL42" s="340"/>
      <c r="AM42" s="340"/>
      <c r="AN42" s="340"/>
      <c r="AO42" s="340"/>
      <c r="AP42" s="340"/>
      <c r="AQ42" s="340"/>
      <c r="AR42" s="340"/>
      <c r="AS42" s="340"/>
      <c r="AT42" s="340"/>
      <c r="AU42" s="340"/>
      <c r="AV42" s="340"/>
      <c r="AW42" s="340"/>
      <c r="AX42" s="340"/>
      <c r="AY42" s="340"/>
      <c r="AZ42" s="340"/>
      <c r="BA42" s="340"/>
      <c r="BB42" s="340"/>
    </row>
  </sheetData>
  <mergeCells count="4">
    <mergeCell ref="B5:B8"/>
    <mergeCell ref="B10:G10"/>
    <mergeCell ref="B11:G11"/>
    <mergeCell ref="B12:G12"/>
  </mergeCells>
  <hyperlinks>
    <hyperlink ref="A2" location="SOMMAIRE!A1" display="Retour sommaire"/>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D46"/>
  <sheetViews>
    <sheetView topLeftCell="AW1" zoomScaleNormal="100" workbookViewId="0">
      <selection activeCell="BL6" sqref="BL6"/>
    </sheetView>
  </sheetViews>
  <sheetFormatPr baseColWidth="10" defaultRowHeight="15" x14ac:dyDescent="0.25"/>
  <cols>
    <col min="1" max="1" width="7.5703125" style="338" customWidth="1"/>
    <col min="2" max="2" width="29.28515625" style="338" customWidth="1"/>
    <col min="3" max="3" width="13.140625" style="338" bestFit="1" customWidth="1"/>
    <col min="4" max="54" width="11.5703125" style="338" bestFit="1" customWidth="1"/>
    <col min="55" max="16384" width="11.42578125" style="338"/>
  </cols>
  <sheetData>
    <row r="1" spans="1:56" ht="15.75" x14ac:dyDescent="0.25">
      <c r="A1" s="208" t="s">
        <v>182</v>
      </c>
    </row>
    <row r="2" spans="1:56" x14ac:dyDescent="0.25">
      <c r="A2" s="640" t="s">
        <v>390</v>
      </c>
    </row>
    <row r="3" spans="1:56" s="335" customFormat="1" ht="15" customHeight="1" thickBot="1" x14ac:dyDescent="0.3">
      <c r="C3" s="334"/>
    </row>
    <row r="4" spans="1:56" x14ac:dyDescent="0.25">
      <c r="B4" s="734" t="s">
        <v>173</v>
      </c>
      <c r="C4" s="735"/>
      <c r="D4" s="736">
        <v>2019</v>
      </c>
      <c r="E4" s="736">
        <v>2020</v>
      </c>
      <c r="F4" s="736">
        <v>2021</v>
      </c>
      <c r="G4" s="736">
        <v>2022</v>
      </c>
      <c r="H4" s="736">
        <v>2023</v>
      </c>
      <c r="I4" s="736">
        <v>2024</v>
      </c>
      <c r="J4" s="736">
        <v>2025</v>
      </c>
      <c r="K4" s="736">
        <v>2026</v>
      </c>
      <c r="L4" s="736">
        <v>2027</v>
      </c>
      <c r="M4" s="736">
        <v>2028</v>
      </c>
      <c r="N4" s="736">
        <v>2029</v>
      </c>
      <c r="O4" s="736">
        <v>2030</v>
      </c>
      <c r="P4" s="736">
        <v>2031</v>
      </c>
      <c r="Q4" s="736">
        <v>2032</v>
      </c>
      <c r="R4" s="736">
        <v>2033</v>
      </c>
      <c r="S4" s="736">
        <v>2034</v>
      </c>
      <c r="T4" s="736">
        <v>2035</v>
      </c>
      <c r="U4" s="736">
        <v>2036</v>
      </c>
      <c r="V4" s="736">
        <v>2037</v>
      </c>
      <c r="W4" s="736">
        <v>2038</v>
      </c>
      <c r="X4" s="736">
        <v>2039</v>
      </c>
      <c r="Y4" s="736">
        <v>2040</v>
      </c>
      <c r="Z4" s="736">
        <v>2041</v>
      </c>
      <c r="AA4" s="736">
        <v>2042</v>
      </c>
      <c r="AB4" s="736">
        <v>2043</v>
      </c>
      <c r="AC4" s="736">
        <v>2044</v>
      </c>
      <c r="AD4" s="736">
        <v>2045</v>
      </c>
      <c r="AE4" s="736">
        <v>2046</v>
      </c>
      <c r="AF4" s="736">
        <v>2047</v>
      </c>
      <c r="AG4" s="736">
        <v>2048</v>
      </c>
      <c r="AH4" s="736">
        <v>2049</v>
      </c>
      <c r="AI4" s="736">
        <v>2050</v>
      </c>
      <c r="AJ4" s="736">
        <v>2051</v>
      </c>
      <c r="AK4" s="736">
        <v>2052</v>
      </c>
      <c r="AL4" s="736">
        <v>2053</v>
      </c>
      <c r="AM4" s="736">
        <v>2054</v>
      </c>
      <c r="AN4" s="736">
        <v>2055</v>
      </c>
      <c r="AO4" s="736">
        <v>2056</v>
      </c>
      <c r="AP4" s="736">
        <v>2057</v>
      </c>
      <c r="AQ4" s="736">
        <v>2058</v>
      </c>
      <c r="AR4" s="736">
        <v>2059</v>
      </c>
      <c r="AS4" s="736">
        <v>2060</v>
      </c>
      <c r="AT4" s="736">
        <v>2061</v>
      </c>
      <c r="AU4" s="736">
        <v>2062</v>
      </c>
      <c r="AV4" s="736">
        <v>2063</v>
      </c>
      <c r="AW4" s="736">
        <v>2064</v>
      </c>
      <c r="AX4" s="736">
        <v>2065</v>
      </c>
      <c r="AY4" s="736">
        <v>2066</v>
      </c>
      <c r="AZ4" s="736">
        <v>2067</v>
      </c>
      <c r="BA4" s="736">
        <v>2068</v>
      </c>
      <c r="BB4" s="736">
        <v>2069</v>
      </c>
      <c r="BC4" s="737">
        <v>2070</v>
      </c>
    </row>
    <row r="5" spans="1:56" s="343" customFormat="1" x14ac:dyDescent="0.25">
      <c r="B5" s="901" t="s">
        <v>2</v>
      </c>
      <c r="C5" s="738" t="s">
        <v>10</v>
      </c>
      <c r="D5" s="739">
        <v>6.4783046310780412E-5</v>
      </c>
      <c r="E5" s="739">
        <v>-7.0687120915534363E-5</v>
      </c>
      <c r="F5" s="739">
        <v>-3.0413866472214779E-4</v>
      </c>
      <c r="G5" s="739">
        <v>-7.1065773366802559E-4</v>
      </c>
      <c r="H5" s="739">
        <v>-1.0758462574620223E-3</v>
      </c>
      <c r="I5" s="739">
        <v>-1.7116780729879433E-3</v>
      </c>
      <c r="J5" s="739">
        <v>-2.2691737410500401E-3</v>
      </c>
      <c r="K5" s="739">
        <v>-2.7177119836527056E-3</v>
      </c>
      <c r="L5" s="739">
        <v>-3.0730949925926385E-3</v>
      </c>
      <c r="M5" s="739">
        <v>-3.2450256729596796E-3</v>
      </c>
      <c r="N5" s="739">
        <v>-3.4000509100635956E-3</v>
      </c>
      <c r="O5" s="739">
        <v>-3.5091221794065139E-3</v>
      </c>
      <c r="P5" s="739">
        <v>-3.7355178881622354E-3</v>
      </c>
      <c r="Q5" s="739">
        <v>-3.8196035511953545E-3</v>
      </c>
      <c r="R5" s="739">
        <v>-3.9149665457668681E-3</v>
      </c>
      <c r="S5" s="739">
        <v>-4.0040727959217877E-3</v>
      </c>
      <c r="T5" s="739">
        <v>-4.0908980352771553E-3</v>
      </c>
      <c r="U5" s="739">
        <v>-4.1596715864934998E-3</v>
      </c>
      <c r="V5" s="739">
        <v>-4.2289737715076083E-3</v>
      </c>
      <c r="W5" s="739">
        <v>-4.2754708675374863E-3</v>
      </c>
      <c r="X5" s="739">
        <v>-4.3113193397072321E-3</v>
      </c>
      <c r="Y5" s="739">
        <v>-4.3542119988313581E-3</v>
      </c>
      <c r="Z5" s="739">
        <v>-4.4020490521567146E-3</v>
      </c>
      <c r="AA5" s="739">
        <v>-4.4377097431063557E-3</v>
      </c>
      <c r="AB5" s="739">
        <v>-4.4715901995474247E-3</v>
      </c>
      <c r="AC5" s="739">
        <v>-4.4738162789521134E-3</v>
      </c>
      <c r="AD5" s="739">
        <v>-4.4612638468714029E-3</v>
      </c>
      <c r="AE5" s="739">
        <v>-4.4518242436096325E-3</v>
      </c>
      <c r="AF5" s="739">
        <v>-4.4302877034098076E-3</v>
      </c>
      <c r="AG5" s="739">
        <v>-4.4052619204770112E-3</v>
      </c>
      <c r="AH5" s="739">
        <v>-4.3766386206772236E-3</v>
      </c>
      <c r="AI5" s="739">
        <v>-4.3474678754076186E-3</v>
      </c>
      <c r="AJ5" s="739">
        <v>-4.3188107136874036E-3</v>
      </c>
      <c r="AK5" s="739">
        <v>-4.2768900228310931E-3</v>
      </c>
      <c r="AL5" s="739">
        <v>-4.2476407362544016E-3</v>
      </c>
      <c r="AM5" s="739">
        <v>-4.2087305581790004E-3</v>
      </c>
      <c r="AN5" s="739">
        <v>-4.1570859005710184E-3</v>
      </c>
      <c r="AO5" s="739">
        <v>-4.1095058168293327E-3</v>
      </c>
      <c r="AP5" s="739">
        <v>-4.0485827588954311E-3</v>
      </c>
      <c r="AQ5" s="739">
        <v>-3.9787333034865882E-3</v>
      </c>
      <c r="AR5" s="739">
        <v>-3.9128027290234908E-3</v>
      </c>
      <c r="AS5" s="739">
        <v>-3.8491298100825251E-3</v>
      </c>
      <c r="AT5" s="739">
        <v>-3.7816632151731963E-3</v>
      </c>
      <c r="AU5" s="739">
        <v>-3.7095455246627176E-3</v>
      </c>
      <c r="AV5" s="739">
        <v>-3.6162739778557614E-3</v>
      </c>
      <c r="AW5" s="739">
        <v>-3.5160089567838684E-3</v>
      </c>
      <c r="AX5" s="739">
        <v>-3.4269283070946163E-3</v>
      </c>
      <c r="AY5" s="739">
        <v>-3.3515168772632921E-3</v>
      </c>
      <c r="AZ5" s="739">
        <v>-3.3174916179915387E-3</v>
      </c>
      <c r="BA5" s="739">
        <v>-3.2846793438636411E-3</v>
      </c>
      <c r="BB5" s="739">
        <v>-3.2632619685469683E-3</v>
      </c>
      <c r="BC5" s="740">
        <v>-3.2468911672930839E-3</v>
      </c>
      <c r="BD5" s="344"/>
    </row>
    <row r="6" spans="1:56" s="343" customFormat="1" x14ac:dyDescent="0.25">
      <c r="B6" s="902"/>
      <c r="C6" s="741" t="s">
        <v>9</v>
      </c>
      <c r="D6" s="685">
        <v>6.4783046310780412E-5</v>
      </c>
      <c r="E6" s="685">
        <v>-7.0687120915534363E-5</v>
      </c>
      <c r="F6" s="685">
        <v>-3.0413866472214779E-4</v>
      </c>
      <c r="G6" s="685">
        <v>-7.1065773366802559E-4</v>
      </c>
      <c r="H6" s="685">
        <v>-1.0758462574620223E-3</v>
      </c>
      <c r="I6" s="685">
        <v>-1.7116780729879433E-3</v>
      </c>
      <c r="J6" s="685">
        <v>-2.2691737410500401E-3</v>
      </c>
      <c r="K6" s="685">
        <v>-2.7177119836527056E-3</v>
      </c>
      <c r="L6" s="685">
        <v>-3.0730950072875088E-3</v>
      </c>
      <c r="M6" s="685">
        <v>-3.2329632320839269E-3</v>
      </c>
      <c r="N6" s="685">
        <v>-3.3731492778313818E-3</v>
      </c>
      <c r="O6" s="685">
        <v>-3.4593132106247246E-3</v>
      </c>
      <c r="P6" s="685">
        <v>-3.6181982845602499E-3</v>
      </c>
      <c r="Q6" s="685">
        <v>-3.6890562780905432E-3</v>
      </c>
      <c r="R6" s="685">
        <v>-3.7664814325146234E-3</v>
      </c>
      <c r="S6" s="685">
        <v>-3.8330365013486065E-3</v>
      </c>
      <c r="T6" s="685">
        <v>-3.8908420748466691E-3</v>
      </c>
      <c r="U6" s="685">
        <v>-3.9279236985432335E-3</v>
      </c>
      <c r="V6" s="685">
        <v>-3.9622286499281616E-3</v>
      </c>
      <c r="W6" s="685">
        <v>-3.9777764562846582E-3</v>
      </c>
      <c r="X6" s="685">
        <v>-3.9852202759478456E-3</v>
      </c>
      <c r="Y6" s="685">
        <v>-4.0013205165513356E-3</v>
      </c>
      <c r="Z6" s="685">
        <v>-4.0234644665198098E-3</v>
      </c>
      <c r="AA6" s="685">
        <v>-4.035518490271596E-3</v>
      </c>
      <c r="AB6" s="685">
        <v>-4.0459995998254929E-3</v>
      </c>
      <c r="AC6" s="685">
        <v>-4.0258298287426907E-3</v>
      </c>
      <c r="AD6" s="685">
        <v>-3.9920922793904752E-3</v>
      </c>
      <c r="AE6" s="685">
        <v>-3.9632831029976119E-3</v>
      </c>
      <c r="AF6" s="685">
        <v>-3.9272528187798347E-3</v>
      </c>
      <c r="AG6" s="685">
        <v>-3.8924931816322964E-3</v>
      </c>
      <c r="AH6" s="685">
        <v>-3.8570753945715124E-3</v>
      </c>
      <c r="AI6" s="685">
        <v>-3.8229401368932679E-3</v>
      </c>
      <c r="AJ6" s="685">
        <v>-3.7901434013835195E-3</v>
      </c>
      <c r="AK6" s="685">
        <v>-3.7472916454110369E-3</v>
      </c>
      <c r="AL6" s="685">
        <v>-3.7131143386281325E-3</v>
      </c>
      <c r="AM6" s="685">
        <v>-3.6663708065235029E-3</v>
      </c>
      <c r="AN6" s="685">
        <v>-3.6071262342893921E-3</v>
      </c>
      <c r="AO6" s="685">
        <v>-3.5502881603655077E-3</v>
      </c>
      <c r="AP6" s="685">
        <v>-3.4794016023283331E-3</v>
      </c>
      <c r="AQ6" s="685">
        <v>-3.4008422543666192E-3</v>
      </c>
      <c r="AR6" s="685">
        <v>-3.3234632961116131E-3</v>
      </c>
      <c r="AS6" s="685">
        <v>-3.2452300903802918E-3</v>
      </c>
      <c r="AT6" s="685">
        <v>-3.1659626389580683E-3</v>
      </c>
      <c r="AU6" s="685">
        <v>-3.0820125869553891E-3</v>
      </c>
      <c r="AV6" s="685">
        <v>-2.9863493670144042E-3</v>
      </c>
      <c r="AW6" s="685">
        <v>-2.8893857948871469E-3</v>
      </c>
      <c r="AX6" s="685">
        <v>-2.8036777998828692E-3</v>
      </c>
      <c r="AY6" s="685">
        <v>-2.7324519270529278E-3</v>
      </c>
      <c r="AZ6" s="685">
        <v>-2.6996035609334404E-3</v>
      </c>
      <c r="BA6" s="685">
        <v>-2.6685138444916372E-3</v>
      </c>
      <c r="BB6" s="685">
        <v>-2.6488623583031563E-3</v>
      </c>
      <c r="BC6" s="686">
        <v>-2.6275326734669611E-3</v>
      </c>
    </row>
    <row r="7" spans="1:56" s="343" customFormat="1" x14ac:dyDescent="0.25">
      <c r="B7" s="902"/>
      <c r="C7" s="741" t="s">
        <v>8</v>
      </c>
      <c r="D7" s="685">
        <v>6.4783046310780412E-5</v>
      </c>
      <c r="E7" s="685">
        <v>-7.0687120915534363E-5</v>
      </c>
      <c r="F7" s="685">
        <v>-3.0413866472214779E-4</v>
      </c>
      <c r="G7" s="685">
        <v>-7.1065773366802559E-4</v>
      </c>
      <c r="H7" s="685">
        <v>-1.0758462574620223E-3</v>
      </c>
      <c r="I7" s="685">
        <v>-1.7116780729879433E-3</v>
      </c>
      <c r="J7" s="685">
        <v>-2.2691737410500401E-3</v>
      </c>
      <c r="K7" s="685">
        <v>-2.7177119836527056E-3</v>
      </c>
      <c r="L7" s="685">
        <v>-3.073373603691143E-3</v>
      </c>
      <c r="M7" s="685">
        <v>-3.2311095227866779E-3</v>
      </c>
      <c r="N7" s="685">
        <v>-3.3586412484284331E-3</v>
      </c>
      <c r="O7" s="685">
        <v>-3.4283178082468654E-3</v>
      </c>
      <c r="P7" s="685">
        <v>-3.5188019550340226E-3</v>
      </c>
      <c r="Q7" s="685">
        <v>-3.5821500716337433E-3</v>
      </c>
      <c r="R7" s="685">
        <v>-3.6498911307860059E-3</v>
      </c>
      <c r="S7" s="685">
        <v>-3.702768916414554E-3</v>
      </c>
      <c r="T7" s="685">
        <v>-3.7418542232390203E-3</v>
      </c>
      <c r="U7" s="685">
        <v>-3.7589324591884229E-3</v>
      </c>
      <c r="V7" s="685">
        <v>-3.7710517915575739E-3</v>
      </c>
      <c r="W7" s="685">
        <v>-3.7690145114824825E-3</v>
      </c>
      <c r="X7" s="685">
        <v>-3.7620199720617975E-3</v>
      </c>
      <c r="Y7" s="685">
        <v>-3.7652853993144983E-3</v>
      </c>
      <c r="Z7" s="685">
        <v>-3.7751694730671428E-3</v>
      </c>
      <c r="AA7" s="685">
        <v>-3.776407109516329E-3</v>
      </c>
      <c r="AB7" s="685">
        <v>-3.7759883222812513E-3</v>
      </c>
      <c r="AC7" s="685">
        <v>-3.7457738738069513E-3</v>
      </c>
      <c r="AD7" s="685">
        <v>-3.7028796103500509E-3</v>
      </c>
      <c r="AE7" s="685">
        <v>-3.6658356931537142E-3</v>
      </c>
      <c r="AF7" s="685">
        <v>-3.6255575790569324E-3</v>
      </c>
      <c r="AG7" s="685">
        <v>-3.5896275358211355E-3</v>
      </c>
      <c r="AH7" s="685">
        <v>-3.5546392169543105E-3</v>
      </c>
      <c r="AI7" s="685">
        <v>-3.5220986947340077E-3</v>
      </c>
      <c r="AJ7" s="685">
        <v>-3.4913168499458684E-3</v>
      </c>
      <c r="AK7" s="685">
        <v>-3.4526052311811099E-3</v>
      </c>
      <c r="AL7" s="685">
        <v>-3.4193619620807997E-3</v>
      </c>
      <c r="AM7" s="685">
        <v>-3.3715189799787652E-3</v>
      </c>
      <c r="AN7" s="685">
        <v>-3.3111505360830656E-3</v>
      </c>
      <c r="AO7" s="685">
        <v>-3.2515497211637982E-3</v>
      </c>
      <c r="AP7" s="685">
        <v>-3.1772735917862983E-3</v>
      </c>
      <c r="AQ7" s="685">
        <v>-3.0961491311512594E-3</v>
      </c>
      <c r="AR7" s="685">
        <v>-3.0144169820866158E-3</v>
      </c>
      <c r="AS7" s="685">
        <v>-2.929440242369085E-3</v>
      </c>
      <c r="AT7" s="685">
        <v>-2.8449502865829646E-3</v>
      </c>
      <c r="AU7" s="685">
        <v>-2.7557016257496285E-3</v>
      </c>
      <c r="AV7" s="685">
        <v>-2.6577778010502782E-3</v>
      </c>
      <c r="AW7" s="685">
        <v>-2.5626507675992755E-3</v>
      </c>
      <c r="AX7" s="685">
        <v>-2.4786029360282201E-3</v>
      </c>
      <c r="AY7" s="685">
        <v>-2.4092449930006171E-3</v>
      </c>
      <c r="AZ7" s="685">
        <v>-2.3757403805103952E-3</v>
      </c>
      <c r="BA7" s="685">
        <v>-2.3445333101000318E-3</v>
      </c>
      <c r="BB7" s="685">
        <v>-2.3240421936134847E-3</v>
      </c>
      <c r="BC7" s="686">
        <v>-2.3015854469993803E-3</v>
      </c>
    </row>
    <row r="8" spans="1:56" s="343" customFormat="1" x14ac:dyDescent="0.25">
      <c r="B8" s="903"/>
      <c r="C8" s="742" t="s">
        <v>4</v>
      </c>
      <c r="D8" s="743">
        <v>6.4783046310780412E-5</v>
      </c>
      <c r="E8" s="743">
        <v>-7.0687120915534363E-5</v>
      </c>
      <c r="F8" s="743">
        <v>-3.0413866472214779E-4</v>
      </c>
      <c r="G8" s="743">
        <v>-7.1065773366802559E-4</v>
      </c>
      <c r="H8" s="743">
        <v>-1.0758462574620223E-3</v>
      </c>
      <c r="I8" s="743">
        <v>-1.7116780729879433E-3</v>
      </c>
      <c r="J8" s="743">
        <v>-2.2691737410500401E-3</v>
      </c>
      <c r="K8" s="743">
        <v>-2.7177119836527056E-3</v>
      </c>
      <c r="L8" s="743">
        <v>-3.0733335415815341E-3</v>
      </c>
      <c r="M8" s="743">
        <v>-3.3017608923486472E-3</v>
      </c>
      <c r="N8" s="743">
        <v>-3.4164133523477205E-3</v>
      </c>
      <c r="O8" s="743">
        <v>-3.4817546199430865E-3</v>
      </c>
      <c r="P8" s="743">
        <v>-3.616377596471914E-3</v>
      </c>
      <c r="Q8" s="743">
        <v>-3.6686456973244429E-3</v>
      </c>
      <c r="R8" s="743">
        <v>-3.7187188508798277E-3</v>
      </c>
      <c r="S8" s="743">
        <v>-3.7503090755038639E-3</v>
      </c>
      <c r="T8" s="743">
        <v>-3.7638477910878418E-3</v>
      </c>
      <c r="U8" s="743">
        <v>-3.751552193577673E-3</v>
      </c>
      <c r="V8" s="743">
        <v>-3.729850472266507E-3</v>
      </c>
      <c r="W8" s="743">
        <v>-3.693305888590008E-3</v>
      </c>
      <c r="X8" s="743">
        <v>-3.65232140762424E-3</v>
      </c>
      <c r="Y8" s="743">
        <v>-3.6222548967684946E-3</v>
      </c>
      <c r="Z8" s="743">
        <v>-3.6004152832842563E-3</v>
      </c>
      <c r="AA8" s="743">
        <v>-3.5705852068512664E-3</v>
      </c>
      <c r="AB8" s="743">
        <v>-3.5417475730002666E-3</v>
      </c>
      <c r="AC8" s="743">
        <v>-3.4852429569014361E-3</v>
      </c>
      <c r="AD8" s="743">
        <v>-3.417447838232026E-3</v>
      </c>
      <c r="AE8" s="743">
        <v>-3.3557754485782111E-3</v>
      </c>
      <c r="AF8" s="743">
        <v>-3.289343112419834E-3</v>
      </c>
      <c r="AG8" s="743">
        <v>-3.2261393874497279E-3</v>
      </c>
      <c r="AH8" s="743">
        <v>-3.1641038663817733E-3</v>
      </c>
      <c r="AI8" s="743">
        <v>-3.1054932593479537E-3</v>
      </c>
      <c r="AJ8" s="743">
        <v>-3.0501939574549553E-3</v>
      </c>
      <c r="AK8" s="743">
        <v>-2.9872038026637175E-3</v>
      </c>
      <c r="AL8" s="743">
        <v>-2.933916581718217E-3</v>
      </c>
      <c r="AM8" s="743">
        <v>-2.8708531499617509E-3</v>
      </c>
      <c r="AN8" s="743">
        <v>-2.7968459347661768E-3</v>
      </c>
      <c r="AO8" s="743">
        <v>-2.7257614386853139E-3</v>
      </c>
      <c r="AP8" s="743">
        <v>-2.6424305672057939E-3</v>
      </c>
      <c r="AQ8" s="743">
        <v>-2.5537257004297001E-3</v>
      </c>
      <c r="AR8" s="743">
        <v>-2.4679597212423701E-3</v>
      </c>
      <c r="AS8" s="743">
        <v>-2.3823871146381806E-3</v>
      </c>
      <c r="AT8" s="743">
        <v>-2.2967533848553753E-3</v>
      </c>
      <c r="AU8" s="743">
        <v>-2.2079695040224147E-3</v>
      </c>
      <c r="AV8" s="743">
        <v>-2.1103762115249197E-3</v>
      </c>
      <c r="AW8" s="743">
        <v>-2.0132180758140987E-3</v>
      </c>
      <c r="AX8" s="743">
        <v>-1.9275752531972695E-3</v>
      </c>
      <c r="AY8" s="743">
        <v>-1.8564844484764247E-3</v>
      </c>
      <c r="AZ8" s="743">
        <v>-1.8207563715868132E-3</v>
      </c>
      <c r="BA8" s="743">
        <v>-1.787351281077227E-3</v>
      </c>
      <c r="BB8" s="743">
        <v>-1.7645396563941186E-3</v>
      </c>
      <c r="BC8" s="744">
        <v>-1.7401502643751808E-3</v>
      </c>
    </row>
    <row r="9" spans="1:56" s="346" customFormat="1" x14ac:dyDescent="0.25">
      <c r="B9" s="904" t="s">
        <v>174</v>
      </c>
      <c r="C9" s="738" t="s">
        <v>10</v>
      </c>
      <c r="D9" s="745">
        <v>1.0591403054189576E-4</v>
      </c>
      <c r="E9" s="745">
        <v>-1.3532974686690166E-4</v>
      </c>
      <c r="F9" s="745">
        <v>-1.6880539277923726E-4</v>
      </c>
      <c r="G9" s="745">
        <v>-4.2123438993032364E-4</v>
      </c>
      <c r="H9" s="745">
        <v>-6.2525624106980413E-4</v>
      </c>
      <c r="I9" s="745">
        <v>-1.1245909251693456E-3</v>
      </c>
      <c r="J9" s="745">
        <v>-1.6262094274473917E-3</v>
      </c>
      <c r="K9" s="745">
        <v>-2.0749838942837572E-3</v>
      </c>
      <c r="L9" s="745">
        <v>-2.5127312853445473E-3</v>
      </c>
      <c r="M9" s="745">
        <v>-2.7106890716214948E-3</v>
      </c>
      <c r="N9" s="745">
        <v>-2.8859591040271857E-3</v>
      </c>
      <c r="O9" s="745">
        <v>-3.0273661846524809E-3</v>
      </c>
      <c r="P9" s="745">
        <v>-3.1485684808591659E-3</v>
      </c>
      <c r="Q9" s="745">
        <v>-3.255707860349598E-3</v>
      </c>
      <c r="R9" s="745">
        <v>-3.375580780334243E-3</v>
      </c>
      <c r="S9" s="745">
        <v>-3.4733104317067644E-3</v>
      </c>
      <c r="T9" s="745">
        <v>-3.549138672533733E-3</v>
      </c>
      <c r="U9" s="745">
        <v>-3.5975881956315462E-3</v>
      </c>
      <c r="V9" s="745">
        <v>-3.6382145317482252E-3</v>
      </c>
      <c r="W9" s="745">
        <v>-3.6799965901465337E-3</v>
      </c>
      <c r="X9" s="745">
        <v>-3.7174221783909649E-3</v>
      </c>
      <c r="Y9" s="745">
        <v>-3.7577459033757204E-3</v>
      </c>
      <c r="Z9" s="745">
        <v>-3.8022957464006694E-3</v>
      </c>
      <c r="AA9" s="745">
        <v>-3.8343903351338825E-3</v>
      </c>
      <c r="AB9" s="745">
        <v>-3.8620783010385644E-3</v>
      </c>
      <c r="AC9" s="745">
        <v>-3.8802639844218775E-3</v>
      </c>
      <c r="AD9" s="745">
        <v>-3.8918351845764381E-3</v>
      </c>
      <c r="AE9" s="745">
        <v>-3.9126138755461995E-3</v>
      </c>
      <c r="AF9" s="745">
        <v>-3.9311607109395047E-3</v>
      </c>
      <c r="AG9" s="745">
        <v>-3.9489895194083618E-3</v>
      </c>
      <c r="AH9" s="745">
        <v>-3.96086601690805E-3</v>
      </c>
      <c r="AI9" s="745">
        <v>-3.969429453322554E-3</v>
      </c>
      <c r="AJ9" s="745">
        <v>-3.9721044962899429E-3</v>
      </c>
      <c r="AK9" s="745">
        <v>-3.965863799736468E-3</v>
      </c>
      <c r="AL9" s="745">
        <v>-3.9537719384084378E-3</v>
      </c>
      <c r="AM9" s="745">
        <v>-3.9330118691638946E-3</v>
      </c>
      <c r="AN9" s="745">
        <v>-3.9017737206744878E-3</v>
      </c>
      <c r="AO9" s="745">
        <v>-3.8647806546243859E-3</v>
      </c>
      <c r="AP9" s="745">
        <v>-3.8250687451360718E-3</v>
      </c>
      <c r="AQ9" s="745">
        <v>-3.7813840142865325E-3</v>
      </c>
      <c r="AR9" s="745">
        <v>-3.7365261744733581E-3</v>
      </c>
      <c r="AS9" s="745">
        <v>-3.6955125159190381E-3</v>
      </c>
      <c r="AT9" s="745">
        <v>-3.656975511022632E-3</v>
      </c>
      <c r="AU9" s="745">
        <v>-3.6077559639298516E-3</v>
      </c>
      <c r="AV9" s="745">
        <v>-3.5433550247144247E-3</v>
      </c>
      <c r="AW9" s="745">
        <v>-3.4849208786714991E-3</v>
      </c>
      <c r="AX9" s="745">
        <v>-3.4411508595784028E-3</v>
      </c>
      <c r="AY9" s="745">
        <v>-3.409957667306074E-3</v>
      </c>
      <c r="AZ9" s="745">
        <v>-3.3823203342434865E-3</v>
      </c>
      <c r="BA9" s="745">
        <v>-3.3605419957140467E-3</v>
      </c>
      <c r="BB9" s="745">
        <v>-3.3466261900558904E-3</v>
      </c>
      <c r="BC9" s="746">
        <v>-3.3362342702420097E-3</v>
      </c>
    </row>
    <row r="10" spans="1:56" s="346" customFormat="1" x14ac:dyDescent="0.25">
      <c r="B10" s="904"/>
      <c r="C10" s="741" t="s">
        <v>9</v>
      </c>
      <c r="D10" s="747">
        <v>1.0591403054189576E-4</v>
      </c>
      <c r="E10" s="747">
        <v>-1.3532974686690166E-4</v>
      </c>
      <c r="F10" s="747">
        <v>-1.6880539277923726E-4</v>
      </c>
      <c r="G10" s="747">
        <v>-4.2123438993032364E-4</v>
      </c>
      <c r="H10" s="747">
        <v>-6.2525624106980413E-4</v>
      </c>
      <c r="I10" s="747">
        <v>-1.1245909251693456E-3</v>
      </c>
      <c r="J10" s="747">
        <v>-1.6262094274473917E-3</v>
      </c>
      <c r="K10" s="747">
        <v>-2.0749838942837572E-3</v>
      </c>
      <c r="L10" s="747">
        <v>-2.5127312853445473E-3</v>
      </c>
      <c r="M10" s="747">
        <v>-2.7046535029849198E-3</v>
      </c>
      <c r="N10" s="747">
        <v>-2.8678307400346881E-3</v>
      </c>
      <c r="O10" s="747">
        <v>-2.9911390538983852E-3</v>
      </c>
      <c r="P10" s="747">
        <v>-3.1054527052193073E-3</v>
      </c>
      <c r="Q10" s="747">
        <v>-3.2033196254945932E-3</v>
      </c>
      <c r="R10" s="747">
        <v>-3.3089466021407271E-3</v>
      </c>
      <c r="S10" s="747">
        <v>-3.3881670297145174E-3</v>
      </c>
      <c r="T10" s="747">
        <v>-3.4415560352808062E-3</v>
      </c>
      <c r="U10" s="747">
        <v>-3.4640742413039032E-3</v>
      </c>
      <c r="V10" s="747">
        <v>-3.4753017092087422E-3</v>
      </c>
      <c r="W10" s="747">
        <v>-3.4884938933266796E-3</v>
      </c>
      <c r="X10" s="747">
        <v>-3.4983486908245816E-3</v>
      </c>
      <c r="Y10" s="747">
        <v>-3.5120684360990173E-3</v>
      </c>
      <c r="Z10" s="747">
        <v>-3.5309444955237464E-3</v>
      </c>
      <c r="AA10" s="747">
        <v>-3.5387374151579741E-3</v>
      </c>
      <c r="AB10" s="747">
        <v>-3.5432479123403832E-3</v>
      </c>
      <c r="AC10" s="747">
        <v>-3.5396799440493946E-3</v>
      </c>
      <c r="AD10" s="747">
        <v>-3.5308350655342546E-3</v>
      </c>
      <c r="AE10" s="747">
        <v>-3.5318713920788787E-3</v>
      </c>
      <c r="AF10" s="747">
        <v>-3.5319627068138154E-3</v>
      </c>
      <c r="AG10" s="747">
        <v>-3.532743466463319E-3</v>
      </c>
      <c r="AH10" s="747">
        <v>-3.5288479240111184E-3</v>
      </c>
      <c r="AI10" s="747">
        <v>-3.5225903282059901E-3</v>
      </c>
      <c r="AJ10" s="747">
        <v>-3.5117307858762098E-3</v>
      </c>
      <c r="AK10" s="747">
        <v>-3.4932672985805652E-3</v>
      </c>
      <c r="AL10" s="747">
        <v>-3.47006438265817E-3</v>
      </c>
      <c r="AM10" s="747">
        <v>-3.4392694620761673E-3</v>
      </c>
      <c r="AN10" s="747">
        <v>-3.3993800517757742E-3</v>
      </c>
      <c r="AO10" s="747">
        <v>-3.3547900503818878E-3</v>
      </c>
      <c r="AP10" s="747">
        <v>-3.3085340464822574E-3</v>
      </c>
      <c r="AQ10" s="747">
        <v>-3.2594066005642739E-3</v>
      </c>
      <c r="AR10" s="747">
        <v>-3.209878393894864E-3</v>
      </c>
      <c r="AS10" s="747">
        <v>-3.1648684690810565E-3</v>
      </c>
      <c r="AT10" s="747">
        <v>-3.1230039029585613E-3</v>
      </c>
      <c r="AU10" s="747">
        <v>-3.0711001633951136E-3</v>
      </c>
      <c r="AV10" s="747">
        <v>-3.01057141060248E-3</v>
      </c>
      <c r="AW10" s="747">
        <v>-2.9564048734673758E-3</v>
      </c>
      <c r="AX10" s="747">
        <v>-2.9171686491011473E-3</v>
      </c>
      <c r="AY10" s="747">
        <v>-2.8905526084045527E-3</v>
      </c>
      <c r="AZ10" s="747">
        <v>-2.868008321137744E-3</v>
      </c>
      <c r="BA10" s="747">
        <v>-2.8514757686458744E-3</v>
      </c>
      <c r="BB10" s="747">
        <v>-2.8429438539843291E-3</v>
      </c>
      <c r="BC10" s="748">
        <v>-2.8326606420758836E-3</v>
      </c>
    </row>
    <row r="11" spans="1:56" s="346" customFormat="1" x14ac:dyDescent="0.25">
      <c r="B11" s="904"/>
      <c r="C11" s="741" t="s">
        <v>8</v>
      </c>
      <c r="D11" s="747">
        <v>1.0591403054189576E-4</v>
      </c>
      <c r="E11" s="747">
        <v>-1.3532974686690166E-4</v>
      </c>
      <c r="F11" s="747">
        <v>-1.6880539277923726E-4</v>
      </c>
      <c r="G11" s="747">
        <v>-4.2123438993032364E-4</v>
      </c>
      <c r="H11" s="747">
        <v>-6.2525624106980413E-4</v>
      </c>
      <c r="I11" s="747">
        <v>-1.1245909251693456E-3</v>
      </c>
      <c r="J11" s="747">
        <v>-1.6262094274473917E-3</v>
      </c>
      <c r="K11" s="747">
        <v>-2.0749838942837572E-3</v>
      </c>
      <c r="L11" s="747">
        <v>-2.5127312853445473E-3</v>
      </c>
      <c r="M11" s="747">
        <v>-2.7027209431619665E-3</v>
      </c>
      <c r="N11" s="747">
        <v>-2.855875192462401E-3</v>
      </c>
      <c r="O11" s="747">
        <v>-2.9660347660922176E-3</v>
      </c>
      <c r="P11" s="747">
        <v>-3.0767008148139714E-3</v>
      </c>
      <c r="Q11" s="747">
        <v>-3.1694396895944714E-3</v>
      </c>
      <c r="R11" s="747">
        <v>-3.2660206073626902E-3</v>
      </c>
      <c r="S11" s="747">
        <v>-3.3328358253793986E-3</v>
      </c>
      <c r="T11" s="747">
        <v>-3.3706609164866862E-3</v>
      </c>
      <c r="U11" s="747">
        <v>-3.3746299938833329E-3</v>
      </c>
      <c r="V11" s="747">
        <v>-3.3645806557164046E-3</v>
      </c>
      <c r="W11" s="747">
        <v>-3.3580415280876907E-3</v>
      </c>
      <c r="X11" s="747">
        <v>-3.3497189724038898E-3</v>
      </c>
      <c r="Y11" s="747">
        <v>-3.3465372806055528E-3</v>
      </c>
      <c r="Z11" s="747">
        <v>-3.3495878831790657E-3</v>
      </c>
      <c r="AA11" s="747">
        <v>-3.3425129718232111E-3</v>
      </c>
      <c r="AB11" s="747">
        <v>-3.3333440482406756E-3</v>
      </c>
      <c r="AC11" s="747">
        <v>-3.3174122445584564E-3</v>
      </c>
      <c r="AD11" s="747">
        <v>-3.2971330521286858E-3</v>
      </c>
      <c r="AE11" s="747">
        <v>-3.286952052748573E-3</v>
      </c>
      <c r="AF11" s="747">
        <v>-3.2766277859205351E-3</v>
      </c>
      <c r="AG11" s="747">
        <v>-3.2677493198674532E-3</v>
      </c>
      <c r="AH11" s="747">
        <v>-3.2547928282691506E-3</v>
      </c>
      <c r="AI11" s="747">
        <v>-3.2404316169190256E-3</v>
      </c>
      <c r="AJ11" s="747">
        <v>-3.2225295952031984E-3</v>
      </c>
      <c r="AK11" s="747">
        <v>-3.1979177113198587E-3</v>
      </c>
      <c r="AL11" s="747">
        <v>-3.1695728696219828E-3</v>
      </c>
      <c r="AM11" s="747">
        <v>-3.1346610891520984E-3</v>
      </c>
      <c r="AN11" s="747">
        <v>-3.0914841012860883E-3</v>
      </c>
      <c r="AO11" s="747">
        <v>-3.0441520457854237E-3</v>
      </c>
      <c r="AP11" s="747">
        <v>-2.9956912306944011E-3</v>
      </c>
      <c r="AQ11" s="747">
        <v>-2.9451438047829554E-3</v>
      </c>
      <c r="AR11" s="747">
        <v>-2.8950293370215187E-3</v>
      </c>
      <c r="AS11" s="747">
        <v>-2.8495500809491824E-3</v>
      </c>
      <c r="AT11" s="747">
        <v>-2.8072983646519256E-3</v>
      </c>
      <c r="AU11" s="747">
        <v>-2.7558288214694672E-3</v>
      </c>
      <c r="AV11" s="747">
        <v>-2.6967136380886252E-3</v>
      </c>
      <c r="AW11" s="747">
        <v>-2.644164340592137E-3</v>
      </c>
      <c r="AX11" s="747">
        <v>-2.6062281908824786E-3</v>
      </c>
      <c r="AY11" s="747">
        <v>-2.5807389637851532E-3</v>
      </c>
      <c r="AZ11" s="747">
        <v>-2.559435491369404E-3</v>
      </c>
      <c r="BA11" s="747">
        <v>-2.5440144289908938E-3</v>
      </c>
      <c r="BB11" s="747">
        <v>-2.5362707532562015E-3</v>
      </c>
      <c r="BC11" s="748">
        <v>-2.5267302074904793E-3</v>
      </c>
    </row>
    <row r="12" spans="1:56" s="346" customFormat="1" ht="15.75" thickBot="1" x14ac:dyDescent="0.3">
      <c r="B12" s="905"/>
      <c r="C12" s="749" t="s">
        <v>4</v>
      </c>
      <c r="D12" s="750">
        <v>1.0591403054189576E-4</v>
      </c>
      <c r="E12" s="750">
        <v>-1.3532974686690166E-4</v>
      </c>
      <c r="F12" s="750">
        <v>-1.6880539277923726E-4</v>
      </c>
      <c r="G12" s="750">
        <v>-4.2123438993032364E-4</v>
      </c>
      <c r="H12" s="750">
        <v>-6.2525624106980413E-4</v>
      </c>
      <c r="I12" s="750">
        <v>-1.1245909251693456E-3</v>
      </c>
      <c r="J12" s="750">
        <v>-1.6262094274473917E-3</v>
      </c>
      <c r="K12" s="750">
        <v>-2.0749838942837572E-3</v>
      </c>
      <c r="L12" s="750">
        <v>-2.5127312853445473E-3</v>
      </c>
      <c r="M12" s="750">
        <v>-2.7043079056024545E-3</v>
      </c>
      <c r="N12" s="750">
        <v>-2.8471152349502102E-3</v>
      </c>
      <c r="O12" s="750">
        <v>-2.95456646732155E-3</v>
      </c>
      <c r="P12" s="750">
        <v>-3.0610325206919149E-3</v>
      </c>
      <c r="Q12" s="750">
        <v>-3.1480576564526372E-3</v>
      </c>
      <c r="R12" s="750">
        <v>-3.2350487688969816E-3</v>
      </c>
      <c r="S12" s="750">
        <v>-3.2889693850095443E-3</v>
      </c>
      <c r="T12" s="750">
        <v>-3.3108433634887616E-3</v>
      </c>
      <c r="U12" s="750">
        <v>-3.2960247707258215E-3</v>
      </c>
      <c r="V12" s="750">
        <v>-3.2645509951031168E-3</v>
      </c>
      <c r="W12" s="750">
        <v>-3.2380264972835223E-3</v>
      </c>
      <c r="X12" s="750">
        <v>-3.211161659221461E-3</v>
      </c>
      <c r="Y12" s="750">
        <v>-3.1905879233350047E-3</v>
      </c>
      <c r="Z12" s="750">
        <v>-3.177202980698803E-3</v>
      </c>
      <c r="AA12" s="750">
        <v>-3.1546099275154118E-3</v>
      </c>
      <c r="AB12" s="750">
        <v>-3.1309945711270664E-3</v>
      </c>
      <c r="AC12" s="750">
        <v>-3.1018167272208715E-3</v>
      </c>
      <c r="AD12" s="750">
        <v>-3.0691344985268347E-3</v>
      </c>
      <c r="AE12" s="750">
        <v>-3.0467170767982544E-3</v>
      </c>
      <c r="AF12" s="750">
        <v>-3.0248424060142862E-3</v>
      </c>
      <c r="AG12" s="750">
        <v>-3.0050489759476193E-3</v>
      </c>
      <c r="AH12" s="750">
        <v>-2.9817140276141669E-3</v>
      </c>
      <c r="AI12" s="750">
        <v>-2.9577829020889408E-3</v>
      </c>
      <c r="AJ12" s="750">
        <v>-2.9311962438105374E-3</v>
      </c>
      <c r="AK12" s="750">
        <v>-2.8986761852339282E-3</v>
      </c>
      <c r="AL12" s="750">
        <v>-2.8632699070925589E-3</v>
      </c>
      <c r="AM12" s="750">
        <v>-2.8221827370144906E-3</v>
      </c>
      <c r="AN12" s="750">
        <v>-2.7735797910770745E-3</v>
      </c>
      <c r="AO12" s="750">
        <v>-2.7212956722440888E-3</v>
      </c>
      <c r="AP12" s="750">
        <v>-2.6683294279002349E-3</v>
      </c>
      <c r="AQ12" s="750">
        <v>-2.6139441013298481E-3</v>
      </c>
      <c r="AR12" s="750">
        <v>-2.5606590175423181E-3</v>
      </c>
      <c r="AS12" s="750">
        <v>-2.5120525350486285E-3</v>
      </c>
      <c r="AT12" s="750">
        <v>-2.4667070933015933E-3</v>
      </c>
      <c r="AU12" s="750">
        <v>-2.4129208698479331E-3</v>
      </c>
      <c r="AV12" s="750">
        <v>-2.3523754550980507E-3</v>
      </c>
      <c r="AW12" s="750">
        <v>-2.2984940252348957E-3</v>
      </c>
      <c r="AX12" s="750">
        <v>-2.2588000173417271E-3</v>
      </c>
      <c r="AY12" s="750">
        <v>-2.2312603794379894E-3</v>
      </c>
      <c r="AZ12" s="750">
        <v>-2.2079391068634832E-3</v>
      </c>
      <c r="BA12" s="750">
        <v>-2.1903106350217045E-3</v>
      </c>
      <c r="BB12" s="750">
        <v>-2.1799908029895947E-3</v>
      </c>
      <c r="BC12" s="751">
        <v>-2.1678887321107719E-3</v>
      </c>
    </row>
    <row r="13" spans="1:56" x14ac:dyDescent="0.25">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row>
    <row r="14" spans="1:56" x14ac:dyDescent="0.25">
      <c r="B14" s="849" t="s">
        <v>181</v>
      </c>
      <c r="C14" s="849"/>
      <c r="D14" s="849"/>
      <c r="E14" s="849"/>
      <c r="F14" s="849"/>
      <c r="G14" s="849"/>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6" x14ac:dyDescent="0.25">
      <c r="B15" s="849" t="s">
        <v>178</v>
      </c>
      <c r="C15" s="849"/>
      <c r="D15" s="849"/>
      <c r="E15" s="849"/>
      <c r="F15" s="849"/>
      <c r="G15" s="849"/>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row>
    <row r="16" spans="1:56" ht="20.25" customHeight="1" x14ac:dyDescent="0.25">
      <c r="B16" s="849" t="s">
        <v>179</v>
      </c>
      <c r="C16" s="849"/>
      <c r="D16" s="849"/>
      <c r="E16" s="849"/>
      <c r="F16" s="849"/>
      <c r="G16" s="849"/>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row>
    <row r="17" spans="2:54" x14ac:dyDescent="0.25">
      <c r="B17" s="336"/>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row>
    <row r="18" spans="2:54" x14ac:dyDescent="0.25">
      <c r="C18" s="210"/>
      <c r="D18" s="210"/>
      <c r="E18" s="210"/>
      <c r="F18" s="210"/>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row>
    <row r="19" spans="2:54" x14ac:dyDescent="0.25">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row>
    <row r="20" spans="2:54" x14ac:dyDescent="0.25">
      <c r="C20" s="210"/>
      <c r="D20" s="210"/>
      <c r="E20" s="210"/>
      <c r="F20" s="210"/>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row>
    <row r="21" spans="2:54" x14ac:dyDescent="0.25">
      <c r="C21" s="210"/>
      <c r="D21" s="210"/>
      <c r="E21" s="210"/>
      <c r="F21" s="210"/>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c r="BB21" s="210"/>
    </row>
    <row r="22" spans="2:54" s="341" customFormat="1" x14ac:dyDescent="0.25">
      <c r="B22" s="339"/>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row>
    <row r="23" spans="2:54" s="341" customFormat="1" x14ac:dyDescent="0.25">
      <c r="B23" s="339"/>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row>
    <row r="24" spans="2:54" s="341" customFormat="1" x14ac:dyDescent="0.25">
      <c r="B24" s="339"/>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c r="AT24" s="340"/>
      <c r="AU24" s="340"/>
      <c r="AV24" s="340"/>
      <c r="AW24" s="340"/>
      <c r="AX24" s="340"/>
      <c r="AY24" s="340"/>
      <c r="AZ24" s="340"/>
      <c r="BA24" s="340"/>
      <c r="BB24" s="340"/>
    </row>
    <row r="25" spans="2:54" s="341" customFormat="1" x14ac:dyDescent="0.25">
      <c r="B25" s="339"/>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row>
    <row r="26" spans="2:54" s="341" customFormat="1" x14ac:dyDescent="0.25">
      <c r="B26" s="339"/>
      <c r="C26" s="340"/>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0"/>
      <c r="AO26" s="340"/>
      <c r="AP26" s="340"/>
      <c r="AQ26" s="340"/>
      <c r="AR26" s="340"/>
      <c r="AS26" s="340"/>
      <c r="AT26" s="340"/>
      <c r="AU26" s="340"/>
      <c r="AV26" s="340"/>
      <c r="AW26" s="340"/>
      <c r="AX26" s="340"/>
      <c r="AY26" s="340"/>
      <c r="AZ26" s="340"/>
      <c r="BA26" s="340"/>
      <c r="BB26" s="340"/>
    </row>
    <row r="27" spans="2:54" s="341" customFormat="1" x14ac:dyDescent="0.25">
      <c r="B27" s="339"/>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340"/>
      <c r="AK27" s="340"/>
      <c r="AL27" s="340"/>
      <c r="AM27" s="340"/>
      <c r="AN27" s="340"/>
      <c r="AO27" s="340"/>
      <c r="AP27" s="340"/>
      <c r="AQ27" s="340"/>
      <c r="AR27" s="340"/>
      <c r="AS27" s="340"/>
      <c r="AT27" s="340"/>
      <c r="AU27" s="340"/>
      <c r="AV27" s="340"/>
      <c r="AW27" s="340"/>
      <c r="AX27" s="340"/>
      <c r="AY27" s="340"/>
      <c r="AZ27" s="340"/>
      <c r="BA27" s="340"/>
      <c r="BB27" s="340"/>
    </row>
    <row r="28" spans="2:54" s="341" customFormat="1" x14ac:dyDescent="0.25">
      <c r="B28" s="339"/>
      <c r="C28" s="340"/>
      <c r="D28" s="340"/>
      <c r="E28" s="340"/>
      <c r="F28" s="340"/>
      <c r="G28" s="340"/>
      <c r="H28" s="340"/>
      <c r="I28" s="340"/>
      <c r="J28" s="340"/>
      <c r="K28" s="340"/>
      <c r="L28" s="340"/>
      <c r="M28" s="340"/>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0"/>
      <c r="AO28" s="340"/>
      <c r="AP28" s="340"/>
      <c r="AQ28" s="340"/>
      <c r="AR28" s="340"/>
      <c r="AS28" s="340"/>
      <c r="AT28" s="340"/>
      <c r="AU28" s="340"/>
      <c r="AV28" s="340"/>
      <c r="AW28" s="340"/>
      <c r="AX28" s="340"/>
      <c r="AY28" s="340"/>
      <c r="AZ28" s="340"/>
      <c r="BA28" s="340"/>
      <c r="BB28" s="340"/>
    </row>
    <row r="29" spans="2:54" s="341" customFormat="1" x14ac:dyDescent="0.25">
      <c r="B29" s="339"/>
      <c r="C29" s="340"/>
      <c r="D29" s="340"/>
      <c r="E29" s="340"/>
      <c r="F29" s="340"/>
      <c r="G29" s="340"/>
      <c r="H29" s="340"/>
      <c r="I29" s="340"/>
      <c r="J29" s="340"/>
      <c r="K29" s="340"/>
      <c r="L29" s="340"/>
      <c r="M29" s="340"/>
      <c r="N29" s="340"/>
      <c r="O29" s="340"/>
      <c r="P29" s="340"/>
      <c r="Q29" s="340"/>
      <c r="R29" s="340"/>
      <c r="S29" s="340"/>
      <c r="T29" s="340"/>
      <c r="U29" s="340"/>
      <c r="V29" s="340"/>
      <c r="W29" s="340"/>
      <c r="X29" s="340"/>
      <c r="Y29" s="340"/>
      <c r="Z29" s="340"/>
      <c r="AA29" s="340"/>
      <c r="AB29" s="340"/>
      <c r="AC29" s="340"/>
      <c r="AD29" s="340"/>
      <c r="AE29" s="340"/>
      <c r="AF29" s="340"/>
      <c r="AG29" s="340"/>
      <c r="AH29" s="340"/>
      <c r="AI29" s="340"/>
      <c r="AJ29" s="340"/>
      <c r="AK29" s="340"/>
      <c r="AL29" s="340"/>
      <c r="AM29" s="340"/>
      <c r="AN29" s="340"/>
      <c r="AO29" s="340"/>
      <c r="AP29" s="340"/>
      <c r="AQ29" s="340"/>
      <c r="AR29" s="340"/>
      <c r="AS29" s="340"/>
      <c r="AT29" s="340"/>
      <c r="AU29" s="340"/>
      <c r="AV29" s="340"/>
      <c r="AW29" s="340"/>
      <c r="AX29" s="340"/>
      <c r="AY29" s="340"/>
      <c r="AZ29" s="340"/>
      <c r="BA29" s="340"/>
      <c r="BB29" s="340"/>
    </row>
    <row r="30" spans="2:54" s="341" customFormat="1" x14ac:dyDescent="0.25">
      <c r="B30" s="339"/>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c r="AE30" s="340"/>
      <c r="AF30" s="340"/>
      <c r="AG30" s="340"/>
      <c r="AH30" s="340"/>
      <c r="AI30" s="340"/>
      <c r="AJ30" s="340"/>
      <c r="AK30" s="340"/>
      <c r="AL30" s="340"/>
      <c r="AM30" s="340"/>
      <c r="AN30" s="340"/>
      <c r="AO30" s="340"/>
      <c r="AP30" s="340"/>
      <c r="AQ30" s="340"/>
      <c r="AR30" s="340"/>
      <c r="AS30" s="340"/>
      <c r="AT30" s="340"/>
      <c r="AU30" s="340"/>
      <c r="AV30" s="340"/>
      <c r="AW30" s="340"/>
      <c r="AX30" s="340"/>
      <c r="AY30" s="340"/>
      <c r="AZ30" s="340"/>
      <c r="BA30" s="340"/>
      <c r="BB30" s="340"/>
    </row>
    <row r="31" spans="2:54" s="341" customFormat="1" x14ac:dyDescent="0.25">
      <c r="B31" s="339"/>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340"/>
      <c r="AJ31" s="340"/>
      <c r="AK31" s="340"/>
      <c r="AL31" s="340"/>
      <c r="AM31" s="340"/>
      <c r="AN31" s="340"/>
      <c r="AO31" s="340"/>
      <c r="AP31" s="340"/>
      <c r="AQ31" s="340"/>
      <c r="AR31" s="340"/>
      <c r="AS31" s="340"/>
      <c r="AT31" s="340"/>
      <c r="AU31" s="340"/>
      <c r="AV31" s="340"/>
      <c r="AW31" s="340"/>
      <c r="AX31" s="340"/>
      <c r="AY31" s="340"/>
      <c r="AZ31" s="340"/>
      <c r="BA31" s="340"/>
      <c r="BB31" s="340"/>
    </row>
    <row r="32" spans="2:54" x14ac:dyDescent="0.25">
      <c r="B32" s="336"/>
      <c r="C32" s="337"/>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c r="BB32" s="337"/>
    </row>
    <row r="33" spans="2:54" x14ac:dyDescent="0.25">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row>
    <row r="34" spans="2:54" x14ac:dyDescent="0.25">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row>
    <row r="35" spans="2:54" x14ac:dyDescent="0.25">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row>
    <row r="36" spans="2:54" x14ac:dyDescent="0.25">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row>
    <row r="37" spans="2:54" x14ac:dyDescent="0.25">
      <c r="B37" s="336"/>
    </row>
    <row r="38" spans="2:54" x14ac:dyDescent="0.25">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row>
    <row r="39" spans="2:54" x14ac:dyDescent="0.25">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row>
    <row r="40" spans="2:54" x14ac:dyDescent="0.25">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c r="AT40" s="210"/>
      <c r="AU40" s="210"/>
      <c r="AV40" s="210"/>
      <c r="AW40" s="210"/>
      <c r="AX40" s="210"/>
      <c r="AY40" s="210"/>
      <c r="AZ40" s="210"/>
      <c r="BA40" s="210"/>
      <c r="BB40" s="210"/>
    </row>
    <row r="41" spans="2:54" x14ac:dyDescent="0.25">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row>
    <row r="42" spans="2:54" x14ac:dyDescent="0.25">
      <c r="B42" s="339"/>
    </row>
    <row r="43" spans="2:54" x14ac:dyDescent="0.25">
      <c r="B43" s="339"/>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c r="AI43" s="340"/>
      <c r="AJ43" s="340"/>
      <c r="AK43" s="340"/>
      <c r="AL43" s="340"/>
      <c r="AM43" s="340"/>
      <c r="AN43" s="340"/>
      <c r="AO43" s="340"/>
      <c r="AP43" s="340"/>
      <c r="AQ43" s="340"/>
      <c r="AR43" s="340"/>
      <c r="AS43" s="340"/>
      <c r="AT43" s="340"/>
      <c r="AU43" s="340"/>
      <c r="AV43" s="340"/>
      <c r="AW43" s="340"/>
      <c r="AX43" s="340"/>
      <c r="AY43" s="340"/>
      <c r="AZ43" s="340"/>
      <c r="BA43" s="340"/>
      <c r="BB43" s="340"/>
    </row>
    <row r="44" spans="2:54" x14ac:dyDescent="0.25">
      <c r="B44" s="339"/>
      <c r="C44" s="340"/>
      <c r="D44" s="340"/>
      <c r="E44" s="340"/>
      <c r="F44" s="340"/>
      <c r="G44" s="340"/>
      <c r="H44" s="340"/>
      <c r="I44" s="340"/>
      <c r="J44" s="340"/>
      <c r="K44" s="340"/>
      <c r="L44" s="340"/>
      <c r="M44" s="340"/>
      <c r="N44" s="340"/>
      <c r="O44" s="340"/>
      <c r="P44" s="340"/>
      <c r="Q44" s="340"/>
      <c r="R44" s="340"/>
      <c r="S44" s="340"/>
      <c r="T44" s="340"/>
      <c r="U44" s="340"/>
      <c r="V44" s="340"/>
      <c r="W44" s="340"/>
      <c r="X44" s="340"/>
      <c r="Y44" s="340"/>
      <c r="Z44" s="340"/>
      <c r="AA44" s="340"/>
      <c r="AB44" s="340"/>
      <c r="AC44" s="340"/>
      <c r="AD44" s="340"/>
      <c r="AE44" s="340"/>
      <c r="AF44" s="340"/>
      <c r="AG44" s="340"/>
      <c r="AH44" s="340"/>
      <c r="AI44" s="340"/>
      <c r="AJ44" s="340"/>
      <c r="AK44" s="340"/>
      <c r="AL44" s="340"/>
      <c r="AM44" s="340"/>
      <c r="AN44" s="340"/>
      <c r="AO44" s="340"/>
      <c r="AP44" s="340"/>
      <c r="AQ44" s="340"/>
      <c r="AR44" s="340"/>
      <c r="AS44" s="340"/>
      <c r="AT44" s="340"/>
      <c r="AU44" s="340"/>
      <c r="AV44" s="340"/>
      <c r="AW44" s="340"/>
      <c r="AX44" s="340"/>
      <c r="AY44" s="340"/>
      <c r="AZ44" s="340"/>
      <c r="BA44" s="340"/>
      <c r="BB44" s="340"/>
    </row>
    <row r="45" spans="2:54" x14ac:dyDescent="0.25">
      <c r="B45" s="339"/>
      <c r="C45" s="340"/>
      <c r="D45" s="340"/>
      <c r="E45" s="340"/>
      <c r="F45" s="340"/>
      <c r="G45" s="340"/>
      <c r="H45" s="340"/>
      <c r="I45" s="340"/>
      <c r="J45" s="340"/>
      <c r="K45" s="340"/>
      <c r="L45" s="340"/>
      <c r="M45" s="340"/>
      <c r="N45" s="340"/>
      <c r="O45" s="340"/>
      <c r="P45" s="340"/>
      <c r="Q45" s="340"/>
      <c r="R45" s="340"/>
      <c r="S45" s="340"/>
      <c r="T45" s="340"/>
      <c r="U45" s="340"/>
      <c r="V45" s="340"/>
      <c r="W45" s="340"/>
      <c r="X45" s="340"/>
      <c r="Y45" s="340"/>
      <c r="Z45" s="340"/>
      <c r="AA45" s="340"/>
      <c r="AB45" s="340"/>
      <c r="AC45" s="340"/>
      <c r="AD45" s="340"/>
      <c r="AE45" s="340"/>
      <c r="AF45" s="340"/>
      <c r="AG45" s="340"/>
      <c r="AH45" s="340"/>
      <c r="AI45" s="340"/>
      <c r="AJ45" s="340"/>
      <c r="AK45" s="340"/>
      <c r="AL45" s="340"/>
      <c r="AM45" s="340"/>
      <c r="AN45" s="340"/>
      <c r="AO45" s="340"/>
      <c r="AP45" s="340"/>
      <c r="AQ45" s="340"/>
      <c r="AR45" s="340"/>
      <c r="AS45" s="340"/>
      <c r="AT45" s="340"/>
      <c r="AU45" s="340"/>
      <c r="AV45" s="340"/>
      <c r="AW45" s="340"/>
      <c r="AX45" s="340"/>
      <c r="AY45" s="340"/>
      <c r="AZ45" s="340"/>
      <c r="BA45" s="340"/>
      <c r="BB45" s="340"/>
    </row>
    <row r="46" spans="2:54" x14ac:dyDescent="0.25">
      <c r="B46" s="339"/>
      <c r="C46" s="340"/>
      <c r="D46" s="340"/>
      <c r="E46" s="340"/>
      <c r="F46" s="340"/>
      <c r="G46" s="340"/>
      <c r="H46" s="340"/>
      <c r="I46" s="340"/>
      <c r="J46" s="340"/>
      <c r="K46" s="340"/>
      <c r="L46" s="340"/>
      <c r="M46" s="340"/>
      <c r="N46" s="340"/>
      <c r="O46" s="340"/>
      <c r="P46" s="340"/>
      <c r="Q46" s="340"/>
      <c r="R46" s="340"/>
      <c r="S46" s="340"/>
      <c r="T46" s="340"/>
      <c r="U46" s="340"/>
      <c r="V46" s="340"/>
      <c r="W46" s="340"/>
      <c r="X46" s="340"/>
      <c r="Y46" s="340"/>
      <c r="Z46" s="340"/>
      <c r="AA46" s="340"/>
      <c r="AB46" s="340"/>
      <c r="AC46" s="340"/>
      <c r="AD46" s="340"/>
      <c r="AE46" s="340"/>
      <c r="AF46" s="340"/>
      <c r="AG46" s="340"/>
      <c r="AH46" s="340"/>
      <c r="AI46" s="340"/>
      <c r="AJ46" s="340"/>
      <c r="AK46" s="340"/>
      <c r="AL46" s="340"/>
      <c r="AM46" s="340"/>
      <c r="AN46" s="340"/>
      <c r="AO46" s="340"/>
      <c r="AP46" s="340"/>
      <c r="AQ46" s="340"/>
      <c r="AR46" s="340"/>
      <c r="AS46" s="340"/>
      <c r="AT46" s="340"/>
      <c r="AU46" s="340"/>
      <c r="AV46" s="340"/>
      <c r="AW46" s="340"/>
      <c r="AX46" s="340"/>
      <c r="AY46" s="340"/>
      <c r="AZ46" s="340"/>
      <c r="BA46" s="340"/>
      <c r="BB46" s="340"/>
    </row>
  </sheetData>
  <mergeCells count="5">
    <mergeCell ref="B5:B8"/>
    <mergeCell ref="B14:G14"/>
    <mergeCell ref="B15:G15"/>
    <mergeCell ref="B16:G16"/>
    <mergeCell ref="B9:B12"/>
  </mergeCells>
  <hyperlinks>
    <hyperlink ref="A2" location="SOMMAIRE!A1" display="Retour sommaire"/>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D42"/>
  <sheetViews>
    <sheetView zoomScaleNormal="100" workbookViewId="0">
      <selection activeCell="I26" sqref="I26"/>
    </sheetView>
  </sheetViews>
  <sheetFormatPr baseColWidth="10" defaultRowHeight="15" x14ac:dyDescent="0.25"/>
  <cols>
    <col min="1" max="1" width="7.5703125" style="338" customWidth="1"/>
    <col min="2" max="2" width="29.28515625" style="338" customWidth="1"/>
    <col min="3" max="3" width="13.140625" style="338" bestFit="1" customWidth="1"/>
    <col min="4" max="54" width="11.5703125" style="338" bestFit="1" customWidth="1"/>
    <col min="55" max="16384" width="11.42578125" style="338"/>
  </cols>
  <sheetData>
    <row r="1" spans="1:56" ht="15.75" x14ac:dyDescent="0.25">
      <c r="A1" s="208" t="s">
        <v>183</v>
      </c>
    </row>
    <row r="2" spans="1:56" x14ac:dyDescent="0.25">
      <c r="A2" s="640" t="s">
        <v>390</v>
      </c>
    </row>
    <row r="3" spans="1:56" s="335" customFormat="1" ht="15" customHeight="1" thickBot="1" x14ac:dyDescent="0.3">
      <c r="C3" s="334"/>
    </row>
    <row r="4" spans="1:56" ht="15.75" thickBot="1" x14ac:dyDescent="0.3">
      <c r="B4" s="680" t="s">
        <v>426</v>
      </c>
      <c r="C4" s="681"/>
      <c r="D4" s="681">
        <v>2019</v>
      </c>
      <c r="E4" s="681">
        <v>2020</v>
      </c>
      <c r="F4" s="681">
        <v>2021</v>
      </c>
      <c r="G4" s="681">
        <v>2022</v>
      </c>
      <c r="H4" s="681">
        <v>2023</v>
      </c>
      <c r="I4" s="681">
        <v>2024</v>
      </c>
      <c r="J4" s="681">
        <v>2025</v>
      </c>
      <c r="K4" s="681">
        <v>2026</v>
      </c>
      <c r="L4" s="681">
        <v>2027</v>
      </c>
      <c r="M4" s="681">
        <v>2028</v>
      </c>
      <c r="N4" s="681">
        <v>2029</v>
      </c>
      <c r="O4" s="681">
        <v>2030</v>
      </c>
      <c r="P4" s="681">
        <v>2031</v>
      </c>
      <c r="Q4" s="681">
        <v>2032</v>
      </c>
      <c r="R4" s="681">
        <v>2033</v>
      </c>
      <c r="S4" s="681">
        <v>2034</v>
      </c>
      <c r="T4" s="681">
        <v>2035</v>
      </c>
      <c r="U4" s="681">
        <v>2036</v>
      </c>
      <c r="V4" s="681">
        <v>2037</v>
      </c>
      <c r="W4" s="681">
        <v>2038</v>
      </c>
      <c r="X4" s="681">
        <v>2039</v>
      </c>
      <c r="Y4" s="681">
        <v>2040</v>
      </c>
      <c r="Z4" s="681">
        <v>2041</v>
      </c>
      <c r="AA4" s="681">
        <v>2042</v>
      </c>
      <c r="AB4" s="681">
        <v>2043</v>
      </c>
      <c r="AC4" s="681">
        <v>2044</v>
      </c>
      <c r="AD4" s="681">
        <v>2045</v>
      </c>
      <c r="AE4" s="681">
        <v>2046</v>
      </c>
      <c r="AF4" s="681">
        <v>2047</v>
      </c>
      <c r="AG4" s="681">
        <v>2048</v>
      </c>
      <c r="AH4" s="681">
        <v>2049</v>
      </c>
      <c r="AI4" s="681">
        <v>2050</v>
      </c>
      <c r="AJ4" s="681">
        <v>2051</v>
      </c>
      <c r="AK4" s="681">
        <v>2052</v>
      </c>
      <c r="AL4" s="681">
        <v>2053</v>
      </c>
      <c r="AM4" s="681">
        <v>2054</v>
      </c>
      <c r="AN4" s="681">
        <v>2055</v>
      </c>
      <c r="AO4" s="681">
        <v>2056</v>
      </c>
      <c r="AP4" s="681">
        <v>2057</v>
      </c>
      <c r="AQ4" s="681">
        <v>2058</v>
      </c>
      <c r="AR4" s="681">
        <v>2059</v>
      </c>
      <c r="AS4" s="681">
        <v>2060</v>
      </c>
      <c r="AT4" s="681">
        <v>2061</v>
      </c>
      <c r="AU4" s="681">
        <v>2062</v>
      </c>
      <c r="AV4" s="681">
        <v>2063</v>
      </c>
      <c r="AW4" s="681">
        <v>2064</v>
      </c>
      <c r="AX4" s="681">
        <v>2065</v>
      </c>
      <c r="AY4" s="681">
        <v>2066</v>
      </c>
      <c r="AZ4" s="681">
        <v>2067</v>
      </c>
      <c r="BA4" s="681">
        <v>2068</v>
      </c>
      <c r="BB4" s="682">
        <v>2069</v>
      </c>
      <c r="BC4" s="680">
        <v>2070</v>
      </c>
    </row>
    <row r="5" spans="1:56" s="343" customFormat="1" x14ac:dyDescent="0.25">
      <c r="B5" s="898" t="s">
        <v>2</v>
      </c>
      <c r="C5" s="683" t="s">
        <v>10</v>
      </c>
      <c r="D5" s="683">
        <v>-7.6650472731151255E-4</v>
      </c>
      <c r="E5" s="683">
        <v>-1.1770947439633224E-3</v>
      </c>
      <c r="F5" s="683">
        <v>-1.0145670020598558E-3</v>
      </c>
      <c r="G5" s="683">
        <v>-9.2840546666429161E-4</v>
      </c>
      <c r="H5" s="683">
        <v>-7.0822895535202664E-4</v>
      </c>
      <c r="I5" s="683">
        <v>-6.9935995672865559E-4</v>
      </c>
      <c r="J5" s="683">
        <v>-6.6614895278704726E-4</v>
      </c>
      <c r="K5" s="683">
        <v>-5.8404985133921929E-4</v>
      </c>
      <c r="L5" s="683">
        <v>-4.9343265370647982E-4</v>
      </c>
      <c r="M5" s="683">
        <v>-4.2289528497043913E-4</v>
      </c>
      <c r="N5" s="683">
        <v>-3.9513100945236333E-4</v>
      </c>
      <c r="O5" s="683">
        <v>-3.7104928670605043E-4</v>
      </c>
      <c r="P5" s="683">
        <v>-3.2977915981829888E-4</v>
      </c>
      <c r="Q5" s="683">
        <v>-2.747982089499855E-4</v>
      </c>
      <c r="R5" s="683">
        <v>-2.3475913251718231E-4</v>
      </c>
      <c r="S5" s="683">
        <v>-1.9345804095296376E-4</v>
      </c>
      <c r="T5" s="683">
        <v>-1.4928151434215851E-4</v>
      </c>
      <c r="U5" s="683">
        <v>-1.1287936772522243E-4</v>
      </c>
      <c r="V5" s="683">
        <v>-8.3313528556451869E-5</v>
      </c>
      <c r="W5" s="683">
        <v>-4.5939332916879877E-5</v>
      </c>
      <c r="X5" s="683">
        <v>-3.9056432799972063E-6</v>
      </c>
      <c r="Y5" s="683">
        <v>4.361395133439111E-5</v>
      </c>
      <c r="Z5" s="683">
        <v>9.3449707945900476E-5</v>
      </c>
      <c r="AA5" s="683">
        <v>1.4218605599953301E-4</v>
      </c>
      <c r="AB5" s="683">
        <v>1.9079923758377488E-4</v>
      </c>
      <c r="AC5" s="683">
        <v>2.3113631557131545E-4</v>
      </c>
      <c r="AD5" s="683">
        <v>2.6137357713671653E-4</v>
      </c>
      <c r="AE5" s="683">
        <v>2.9023389075024959E-4</v>
      </c>
      <c r="AF5" s="683">
        <v>3.196583391074535E-4</v>
      </c>
      <c r="AG5" s="683">
        <v>3.387464211000446E-4</v>
      </c>
      <c r="AH5" s="683">
        <v>3.5245815769719899E-4</v>
      </c>
      <c r="AI5" s="683">
        <v>3.6254699900249363E-4</v>
      </c>
      <c r="AJ5" s="683">
        <v>3.6176426699561278E-4</v>
      </c>
      <c r="AK5" s="683">
        <v>3.6576953368373799E-4</v>
      </c>
      <c r="AL5" s="683">
        <v>3.6609761156632462E-4</v>
      </c>
      <c r="AM5" s="683">
        <v>3.6546361837042508E-4</v>
      </c>
      <c r="AN5" s="683">
        <v>3.6113984511879603E-4</v>
      </c>
      <c r="AO5" s="683">
        <v>3.5769725225084058E-4</v>
      </c>
      <c r="AP5" s="683">
        <v>3.6092939121362341E-4</v>
      </c>
      <c r="AQ5" s="683">
        <v>3.6627547844505452E-4</v>
      </c>
      <c r="AR5" s="683">
        <v>3.7058071226601669E-4</v>
      </c>
      <c r="AS5" s="683">
        <v>3.7183970035740282E-4</v>
      </c>
      <c r="AT5" s="683">
        <v>3.7292749684373055E-4</v>
      </c>
      <c r="AU5" s="683">
        <v>3.7636519241956729E-4</v>
      </c>
      <c r="AV5" s="683">
        <v>3.8144688964062215E-4</v>
      </c>
      <c r="AW5" s="683">
        <v>3.7876699725987971E-4</v>
      </c>
      <c r="AX5" s="683">
        <v>3.73205860930312E-4</v>
      </c>
      <c r="AY5" s="683">
        <v>3.6748518301919428E-4</v>
      </c>
      <c r="AZ5" s="683">
        <v>3.6123272615115175E-4</v>
      </c>
      <c r="BA5" s="683">
        <v>3.5923345208299824E-4</v>
      </c>
      <c r="BB5" s="684">
        <v>3.4976489267195873E-4</v>
      </c>
      <c r="BC5" s="679">
        <v>3.4070811043057994E-4</v>
      </c>
      <c r="BD5" s="344"/>
    </row>
    <row r="6" spans="1:56" s="343" customFormat="1" x14ac:dyDescent="0.25">
      <c r="B6" s="899"/>
      <c r="C6" s="685" t="s">
        <v>9</v>
      </c>
      <c r="D6" s="685">
        <v>-7.6650472731151255E-4</v>
      </c>
      <c r="E6" s="685">
        <v>-1.1770947439633224E-3</v>
      </c>
      <c r="F6" s="685">
        <v>-1.0145670020598558E-3</v>
      </c>
      <c r="G6" s="685">
        <v>-9.2840546666429161E-4</v>
      </c>
      <c r="H6" s="685">
        <v>-7.0819639290446105E-4</v>
      </c>
      <c r="I6" s="685">
        <v>-6.9962001816378707E-4</v>
      </c>
      <c r="J6" s="685">
        <v>-6.6650477189769686E-4</v>
      </c>
      <c r="K6" s="685">
        <v>-5.8450961483925458E-4</v>
      </c>
      <c r="L6" s="685">
        <v>-4.9350469855757861E-4</v>
      </c>
      <c r="M6" s="685">
        <v>-4.1983699526481916E-4</v>
      </c>
      <c r="N6" s="685">
        <v>-3.8858283969915586E-4</v>
      </c>
      <c r="O6" s="685">
        <v>-3.5575102569189963E-4</v>
      </c>
      <c r="P6" s="685">
        <v>-3.0174080540318338E-4</v>
      </c>
      <c r="Q6" s="685">
        <v>-2.344202388460271E-4</v>
      </c>
      <c r="R6" s="685">
        <v>-1.8189289849429406E-4</v>
      </c>
      <c r="S6" s="685">
        <v>-1.271178740919407E-4</v>
      </c>
      <c r="T6" s="685">
        <v>-7.1007984850076158E-5</v>
      </c>
      <c r="U6" s="685">
        <v>-2.2080254414820651E-5</v>
      </c>
      <c r="V6" s="685">
        <v>1.9621835887124323E-5</v>
      </c>
      <c r="W6" s="685">
        <v>6.8279503969826023E-5</v>
      </c>
      <c r="X6" s="685">
        <v>1.209802964089483E-4</v>
      </c>
      <c r="Y6" s="685">
        <v>1.7747918739713202E-4</v>
      </c>
      <c r="Z6" s="685">
        <v>2.365392582251288E-4</v>
      </c>
      <c r="AA6" s="685">
        <v>2.9361163119649442E-4</v>
      </c>
      <c r="AB6" s="685">
        <v>3.5186587929812805E-4</v>
      </c>
      <c r="AC6" s="685">
        <v>3.9930873312171884E-4</v>
      </c>
      <c r="AD6" s="685">
        <v>4.4127697398313286E-4</v>
      </c>
      <c r="AE6" s="685">
        <v>4.8060446108088781E-4</v>
      </c>
      <c r="AF6" s="685">
        <v>5.162191831541204E-4</v>
      </c>
      <c r="AG6" s="685">
        <v>5.4515471289094761E-4</v>
      </c>
      <c r="AH6" s="685">
        <v>5.6898612556770603E-4</v>
      </c>
      <c r="AI6" s="685">
        <v>5.8767865275140361E-4</v>
      </c>
      <c r="AJ6" s="685">
        <v>5.9899215792499644E-4</v>
      </c>
      <c r="AK6" s="685">
        <v>6.1241353794927716E-4</v>
      </c>
      <c r="AL6" s="685">
        <v>6.2205540398907379E-4</v>
      </c>
      <c r="AM6" s="685">
        <v>6.2943121917106559E-4</v>
      </c>
      <c r="AN6" s="685">
        <v>6.3358934784864523E-4</v>
      </c>
      <c r="AO6" s="685">
        <v>6.3989055170297817E-4</v>
      </c>
      <c r="AP6" s="685">
        <v>6.5192008175368136E-4</v>
      </c>
      <c r="AQ6" s="685">
        <v>6.6628376644319379E-4</v>
      </c>
      <c r="AR6" s="685">
        <v>6.7732416560039015E-4</v>
      </c>
      <c r="AS6" s="685">
        <v>6.8849478326937254E-4</v>
      </c>
      <c r="AT6" s="685">
        <v>6.9784619760428906E-4</v>
      </c>
      <c r="AU6" s="685">
        <v>7.0955080215468706E-4</v>
      </c>
      <c r="AV6" s="685">
        <v>7.2110383864577767E-4</v>
      </c>
      <c r="AW6" s="685">
        <v>7.268497624016634E-4</v>
      </c>
      <c r="AX6" s="685">
        <v>7.3143118146705086E-4</v>
      </c>
      <c r="AY6" s="685">
        <v>7.3218165975692459E-4</v>
      </c>
      <c r="AZ6" s="685">
        <v>7.3438544594644096E-4</v>
      </c>
      <c r="BA6" s="685">
        <v>7.390368166504931E-4</v>
      </c>
      <c r="BB6" s="686">
        <v>7.3756315320244823E-4</v>
      </c>
      <c r="BC6" s="677">
        <v>7.3557135547626471E-4</v>
      </c>
    </row>
    <row r="7" spans="1:56" s="343" customFormat="1" x14ac:dyDescent="0.25">
      <c r="B7" s="899"/>
      <c r="C7" s="685" t="s">
        <v>8</v>
      </c>
      <c r="D7" s="685">
        <v>-7.6650472731151255E-4</v>
      </c>
      <c r="E7" s="685">
        <v>-1.1770947439633224E-3</v>
      </c>
      <c r="F7" s="685">
        <v>-1.0145670020598558E-3</v>
      </c>
      <c r="G7" s="685">
        <v>-9.2840546666429161E-4</v>
      </c>
      <c r="H7" s="685">
        <v>-7.0822895535202664E-4</v>
      </c>
      <c r="I7" s="685">
        <v>-6.9935995672865559E-4</v>
      </c>
      <c r="J7" s="685">
        <v>-6.6614895278704726E-4</v>
      </c>
      <c r="K7" s="685">
        <v>-5.8404985133921929E-4</v>
      </c>
      <c r="L7" s="685">
        <v>-4.9343265370648069E-4</v>
      </c>
      <c r="M7" s="685">
        <v>-4.1681610305097962E-4</v>
      </c>
      <c r="N7" s="685">
        <v>-3.8194837007223155E-4</v>
      </c>
      <c r="O7" s="685">
        <v>-3.4068774064864235E-4</v>
      </c>
      <c r="P7" s="685">
        <v>-2.7407431322483064E-4</v>
      </c>
      <c r="Q7" s="685">
        <v>-1.9604046204840537E-4</v>
      </c>
      <c r="R7" s="685">
        <v>-1.2710604641493362E-4</v>
      </c>
      <c r="S7" s="685">
        <v>-5.7640785446371433E-5</v>
      </c>
      <c r="T7" s="685">
        <v>1.063826962485314E-5</v>
      </c>
      <c r="U7" s="685">
        <v>7.1053145216647476E-5</v>
      </c>
      <c r="V7" s="685">
        <v>1.2468194323004504E-4</v>
      </c>
      <c r="W7" s="685">
        <v>1.842952930958576E-4</v>
      </c>
      <c r="X7" s="685">
        <v>2.4934132207535785E-4</v>
      </c>
      <c r="Y7" s="685">
        <v>3.1849116992860391E-4</v>
      </c>
      <c r="Z7" s="685">
        <v>3.8685455140567357E-4</v>
      </c>
      <c r="AA7" s="685">
        <v>4.5458255421739965E-4</v>
      </c>
      <c r="AB7" s="685">
        <v>5.2201832060173783E-4</v>
      </c>
      <c r="AC7" s="685">
        <v>5.7768281203179461E-4</v>
      </c>
      <c r="AD7" s="685">
        <v>6.2896324704230563E-4</v>
      </c>
      <c r="AE7" s="685">
        <v>6.7678810198121796E-4</v>
      </c>
      <c r="AF7" s="685">
        <v>7.2134005090203346E-4</v>
      </c>
      <c r="AG7" s="685">
        <v>7.5923019055786946E-4</v>
      </c>
      <c r="AH7" s="685">
        <v>7.9256909894610816E-4</v>
      </c>
      <c r="AI7" s="685">
        <v>8.2071706048501229E-4</v>
      </c>
      <c r="AJ7" s="685">
        <v>8.4070815398983815E-4</v>
      </c>
      <c r="AK7" s="685">
        <v>8.6208380719003577E-4</v>
      </c>
      <c r="AL7" s="685">
        <v>8.8091847594731505E-4</v>
      </c>
      <c r="AM7" s="685">
        <v>8.9945754506812019E-4</v>
      </c>
      <c r="AN7" s="685">
        <v>9.1261724238982794E-4</v>
      </c>
      <c r="AO7" s="685">
        <v>9.2740722119545767E-4</v>
      </c>
      <c r="AP7" s="685">
        <v>9.4496275050743716E-4</v>
      </c>
      <c r="AQ7" s="685">
        <v>9.6621123288919818E-4</v>
      </c>
      <c r="AR7" s="685">
        <v>9.8445309099560226E-4</v>
      </c>
      <c r="AS7" s="685">
        <v>1.0019433954413879E-3</v>
      </c>
      <c r="AT7" s="685">
        <v>1.0183080608168939E-3</v>
      </c>
      <c r="AU7" s="685">
        <v>1.0380527147743459E-3</v>
      </c>
      <c r="AV7" s="685">
        <v>1.0575330933262211E-3</v>
      </c>
      <c r="AW7" s="685">
        <v>1.0693371867580136E-3</v>
      </c>
      <c r="AX7" s="685">
        <v>1.0800816021813821E-3</v>
      </c>
      <c r="AY7" s="685">
        <v>1.0873713299137545E-3</v>
      </c>
      <c r="AZ7" s="685">
        <v>1.0985984429217445E-3</v>
      </c>
      <c r="BA7" s="685">
        <v>1.1138207272884653E-3</v>
      </c>
      <c r="BB7" s="686">
        <v>1.1184329959554084E-3</v>
      </c>
      <c r="BC7" s="677">
        <v>1.1256012167483453E-3</v>
      </c>
    </row>
    <row r="8" spans="1:56" s="343" customFormat="1" ht="15.75" thickBot="1" x14ac:dyDescent="0.3">
      <c r="B8" s="900"/>
      <c r="C8" s="687" t="s">
        <v>4</v>
      </c>
      <c r="D8" s="687">
        <v>-7.6650472731151255E-4</v>
      </c>
      <c r="E8" s="687">
        <v>-1.1770947439633224E-3</v>
      </c>
      <c r="F8" s="687">
        <v>-1.0145670020598558E-3</v>
      </c>
      <c r="G8" s="687">
        <v>-9.2840546666429161E-4</v>
      </c>
      <c r="H8" s="687">
        <v>-7.0819639290446105E-4</v>
      </c>
      <c r="I8" s="687">
        <v>-6.9962001816378707E-4</v>
      </c>
      <c r="J8" s="687">
        <v>-6.6650477189769686E-4</v>
      </c>
      <c r="K8" s="687">
        <v>-5.8450961483925458E-4</v>
      </c>
      <c r="L8" s="687">
        <v>-4.9350469855757861E-4</v>
      </c>
      <c r="M8" s="687">
        <v>-4.1347949259653086E-4</v>
      </c>
      <c r="N8" s="687">
        <v>-3.7202622826262247E-4</v>
      </c>
      <c r="O8" s="687">
        <v>-3.2516949595491704E-4</v>
      </c>
      <c r="P8" s="687">
        <v>-2.529889526358001E-4</v>
      </c>
      <c r="Q8" s="687">
        <v>-1.6382550558960516E-4</v>
      </c>
      <c r="R8" s="687">
        <v>-9.3270835737110924E-5</v>
      </c>
      <c r="S8" s="687">
        <v>-2.0146587468967969E-5</v>
      </c>
      <c r="T8" s="687">
        <v>5.3327208120413847E-5</v>
      </c>
      <c r="U8" s="687">
        <v>1.199012463263165E-4</v>
      </c>
      <c r="V8" s="687">
        <v>1.7841551524711615E-4</v>
      </c>
      <c r="W8" s="687">
        <v>2.4319893436906131E-4</v>
      </c>
      <c r="X8" s="687">
        <v>3.1158358383817121E-4</v>
      </c>
      <c r="Y8" s="687">
        <v>3.8352953317421362E-4</v>
      </c>
      <c r="Z8" s="687">
        <v>4.5826463331430888E-4</v>
      </c>
      <c r="AA8" s="687">
        <v>5.3010045103088661E-4</v>
      </c>
      <c r="AB8" s="687">
        <v>6.0233788358167017E-4</v>
      </c>
      <c r="AC8" s="687">
        <v>6.6368100726561362E-4</v>
      </c>
      <c r="AD8" s="687">
        <v>7.2007740810038287E-4</v>
      </c>
      <c r="AE8" s="687">
        <v>7.7327473478343203E-4</v>
      </c>
      <c r="AF8" s="687">
        <v>8.2281706837266343E-4</v>
      </c>
      <c r="AG8" s="687">
        <v>8.6522024374778919E-4</v>
      </c>
      <c r="AH8" s="687">
        <v>9.0233740776484057E-4</v>
      </c>
      <c r="AI8" s="687">
        <v>9.3458753758694519E-4</v>
      </c>
      <c r="AJ8" s="687">
        <v>9.5940734908414507E-4</v>
      </c>
      <c r="AK8" s="687">
        <v>9.8647036785513148E-4</v>
      </c>
      <c r="AL8" s="687">
        <v>1.0094726266671825E-3</v>
      </c>
      <c r="AM8" s="687">
        <v>1.0307020302641832E-3</v>
      </c>
      <c r="AN8" s="687">
        <v>1.048148274689506E-3</v>
      </c>
      <c r="AO8" s="687">
        <v>1.0667923460786748E-3</v>
      </c>
      <c r="AP8" s="687">
        <v>1.0908636544212221E-3</v>
      </c>
      <c r="AQ8" s="687">
        <v>1.1155630116953807E-3</v>
      </c>
      <c r="AR8" s="687">
        <v>1.1388238093481742E-3</v>
      </c>
      <c r="AS8" s="687">
        <v>1.1620382865807711E-3</v>
      </c>
      <c r="AT8" s="687">
        <v>1.1837676882214964E-3</v>
      </c>
      <c r="AU8" s="687">
        <v>1.2065881386830002E-3</v>
      </c>
      <c r="AV8" s="687">
        <v>1.2289863535899135E-3</v>
      </c>
      <c r="AW8" s="687">
        <v>1.2461221066779838E-3</v>
      </c>
      <c r="AX8" s="687">
        <v>1.2622710203134104E-3</v>
      </c>
      <c r="AY8" s="687">
        <v>1.2737167295765587E-3</v>
      </c>
      <c r="AZ8" s="687">
        <v>1.2863133538898175E-3</v>
      </c>
      <c r="BA8" s="687">
        <v>1.3004625787635497E-3</v>
      </c>
      <c r="BB8" s="688">
        <v>1.3099229673709531E-3</v>
      </c>
      <c r="BC8" s="678">
        <v>1.3183127869676697E-3</v>
      </c>
    </row>
    <row r="9" spans="1:56" s="341" customFormat="1" x14ac:dyDescent="0.25">
      <c r="B9" s="345"/>
      <c r="C9" s="340"/>
      <c r="D9" s="340"/>
      <c r="E9" s="340"/>
      <c r="F9" s="340"/>
      <c r="G9" s="340"/>
      <c r="H9" s="340"/>
      <c r="I9" s="340"/>
      <c r="J9" s="340"/>
      <c r="K9" s="340"/>
      <c r="L9" s="340"/>
      <c r="M9" s="340"/>
      <c r="N9" s="340"/>
      <c r="O9" s="340"/>
      <c r="P9" s="340"/>
      <c r="Q9" s="340"/>
      <c r="R9" s="340"/>
      <c r="S9" s="340"/>
      <c r="T9" s="340"/>
      <c r="U9" s="340"/>
      <c r="V9" s="340"/>
      <c r="W9" s="340"/>
      <c r="X9" s="340"/>
      <c r="Y9" s="340"/>
      <c r="Z9" s="340"/>
      <c r="AA9" s="340"/>
      <c r="AB9" s="340"/>
      <c r="AC9" s="340"/>
      <c r="AD9" s="340"/>
      <c r="AE9" s="340"/>
      <c r="AF9" s="340"/>
      <c r="AG9" s="340"/>
      <c r="AH9" s="340"/>
      <c r="AI9" s="340"/>
      <c r="AJ9" s="340"/>
      <c r="AK9" s="340"/>
      <c r="AL9" s="340"/>
      <c r="AM9" s="340"/>
      <c r="AN9" s="340"/>
      <c r="AO9" s="340"/>
      <c r="AP9" s="340"/>
      <c r="AQ9" s="340"/>
      <c r="AR9" s="340"/>
      <c r="AS9" s="340"/>
      <c r="AT9" s="340"/>
      <c r="AU9" s="340"/>
      <c r="AV9" s="340"/>
      <c r="AW9" s="340"/>
      <c r="AX9" s="340"/>
      <c r="AY9" s="340"/>
      <c r="AZ9" s="340"/>
      <c r="BA9" s="340"/>
      <c r="BB9" s="340"/>
    </row>
    <row r="10" spans="1:56" x14ac:dyDescent="0.25">
      <c r="B10" s="849" t="s">
        <v>184</v>
      </c>
      <c r="C10" s="849"/>
      <c r="D10" s="849"/>
      <c r="E10" s="849"/>
      <c r="F10" s="849"/>
      <c r="G10" s="849"/>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row>
    <row r="11" spans="1:56" x14ac:dyDescent="0.25">
      <c r="B11" s="849" t="s">
        <v>178</v>
      </c>
      <c r="C11" s="849"/>
      <c r="D11" s="849"/>
      <c r="E11" s="849"/>
      <c r="F11" s="849"/>
      <c r="G11" s="849"/>
      <c r="H11" s="210"/>
      <c r="I11" s="210"/>
      <c r="J11" s="210"/>
      <c r="K11" s="210"/>
      <c r="L11" s="210"/>
      <c r="M11" s="210"/>
      <c r="N11" s="210"/>
      <c r="O11" s="210"/>
      <c r="P11" s="210"/>
      <c r="Q11" s="210"/>
      <c r="R11" s="210"/>
      <c r="S11" s="210"/>
      <c r="T11" s="210"/>
      <c r="U11" s="210"/>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row>
    <row r="12" spans="1:56" ht="20.25" customHeight="1" x14ac:dyDescent="0.25">
      <c r="B12" s="849" t="s">
        <v>179</v>
      </c>
      <c r="C12" s="849"/>
      <c r="D12" s="849"/>
      <c r="E12" s="849"/>
      <c r="F12" s="849"/>
      <c r="G12" s="849"/>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row>
    <row r="13" spans="1:56" x14ac:dyDescent="0.25">
      <c r="B13" s="336"/>
      <c r="C13" s="337"/>
      <c r="D13" s="337"/>
      <c r="E13" s="337"/>
      <c r="F13" s="337"/>
      <c r="G13" s="337"/>
      <c r="H13" s="337"/>
      <c r="I13" s="337"/>
      <c r="J13" s="337"/>
      <c r="K13" s="337"/>
      <c r="L13" s="337"/>
      <c r="M13" s="337"/>
      <c r="N13" s="337"/>
      <c r="O13" s="337"/>
      <c r="P13" s="337"/>
      <c r="Q13" s="337"/>
      <c r="R13" s="337"/>
      <c r="S13" s="337"/>
      <c r="T13" s="337"/>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c r="BB13" s="337"/>
    </row>
    <row r="14" spans="1:56" x14ac:dyDescent="0.25">
      <c r="C14" s="210"/>
      <c r="D14" s="210"/>
      <c r="E14" s="210"/>
      <c r="F14" s="210"/>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row>
    <row r="15" spans="1:56" x14ac:dyDescent="0.25">
      <c r="C15" s="210"/>
      <c r="D15" s="210"/>
      <c r="E15" s="210"/>
      <c r="F15" s="210"/>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row>
    <row r="16" spans="1:56" x14ac:dyDescent="0.25">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row>
    <row r="17" spans="2:54" x14ac:dyDescent="0.25">
      <c r="C17" s="210"/>
      <c r="D17" s="210"/>
      <c r="E17" s="210"/>
      <c r="F17" s="210"/>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row>
    <row r="18" spans="2:54" s="341" customFormat="1" x14ac:dyDescent="0.25">
      <c r="B18" s="339"/>
      <c r="C18" s="340"/>
      <c r="D18" s="340"/>
      <c r="E18" s="340"/>
      <c r="F18" s="340"/>
      <c r="G18" s="340"/>
      <c r="H18" s="340"/>
      <c r="I18" s="340"/>
      <c r="J18" s="340"/>
      <c r="K18" s="340"/>
      <c r="L18" s="340"/>
      <c r="M18" s="340"/>
      <c r="N18" s="340"/>
      <c r="O18" s="340"/>
      <c r="P18" s="340"/>
      <c r="Q18" s="340"/>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c r="AS18" s="340"/>
      <c r="AT18" s="340"/>
      <c r="AU18" s="340"/>
      <c r="AV18" s="340"/>
      <c r="AW18" s="340"/>
      <c r="AX18" s="340"/>
      <c r="AY18" s="340"/>
      <c r="AZ18" s="340"/>
      <c r="BA18" s="340"/>
      <c r="BB18" s="340"/>
    </row>
    <row r="19" spans="2:54" s="341" customFormat="1" x14ac:dyDescent="0.25">
      <c r="B19" s="339"/>
      <c r="C19" s="340"/>
      <c r="D19" s="340"/>
      <c r="E19" s="340"/>
      <c r="F19" s="340"/>
      <c r="G19" s="340"/>
      <c r="H19" s="340"/>
      <c r="I19" s="340"/>
      <c r="J19" s="340"/>
      <c r="K19" s="340"/>
      <c r="L19" s="340"/>
      <c r="M19" s="340"/>
      <c r="N19" s="340"/>
      <c r="O19" s="340"/>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c r="AS19" s="340"/>
      <c r="AT19" s="340"/>
      <c r="AU19" s="340"/>
      <c r="AV19" s="340"/>
      <c r="AW19" s="340"/>
      <c r="AX19" s="340"/>
      <c r="AY19" s="340"/>
      <c r="AZ19" s="340"/>
      <c r="BA19" s="340"/>
      <c r="BB19" s="340"/>
    </row>
    <row r="20" spans="2:54" s="341" customFormat="1" x14ac:dyDescent="0.25">
      <c r="B20" s="339"/>
      <c r="C20" s="340"/>
      <c r="D20" s="340"/>
      <c r="E20" s="340"/>
      <c r="F20" s="340"/>
      <c r="G20" s="340"/>
      <c r="H20" s="340"/>
      <c r="I20" s="340"/>
      <c r="J20" s="340"/>
      <c r="K20" s="340"/>
      <c r="L20" s="340"/>
      <c r="M20" s="340"/>
      <c r="N20" s="340"/>
      <c r="O20" s="340"/>
      <c r="P20" s="340"/>
      <c r="Q20" s="340"/>
      <c r="R20" s="340"/>
      <c r="S20" s="340"/>
      <c r="T20" s="340"/>
      <c r="U20" s="340"/>
      <c r="V20" s="340"/>
      <c r="W20" s="340"/>
      <c r="X20" s="340"/>
      <c r="Y20" s="340"/>
      <c r="Z20" s="340"/>
      <c r="AA20" s="340"/>
      <c r="AB20" s="340"/>
      <c r="AC20" s="340"/>
      <c r="AD20" s="340"/>
      <c r="AE20" s="340"/>
      <c r="AF20" s="340"/>
      <c r="AG20" s="340"/>
      <c r="AH20" s="340"/>
      <c r="AI20" s="340"/>
      <c r="AJ20" s="340"/>
      <c r="AK20" s="340"/>
      <c r="AL20" s="340"/>
      <c r="AM20" s="340"/>
      <c r="AN20" s="340"/>
      <c r="AO20" s="340"/>
      <c r="AP20" s="340"/>
      <c r="AQ20" s="340"/>
      <c r="AR20" s="340"/>
      <c r="AS20" s="340"/>
      <c r="AT20" s="340"/>
      <c r="AU20" s="340"/>
      <c r="AV20" s="340"/>
      <c r="AW20" s="340"/>
      <c r="AX20" s="340"/>
      <c r="AY20" s="340"/>
      <c r="AZ20" s="340"/>
      <c r="BA20" s="340"/>
      <c r="BB20" s="340"/>
    </row>
    <row r="21" spans="2:54" s="341" customFormat="1" x14ac:dyDescent="0.25">
      <c r="B21" s="339"/>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0"/>
      <c r="AF21" s="340"/>
      <c r="AG21" s="340"/>
      <c r="AH21" s="340"/>
      <c r="AI21" s="340"/>
      <c r="AJ21" s="340"/>
      <c r="AK21" s="340"/>
      <c r="AL21" s="340"/>
      <c r="AM21" s="340"/>
      <c r="AN21" s="340"/>
      <c r="AO21" s="340"/>
      <c r="AP21" s="340"/>
      <c r="AQ21" s="340"/>
      <c r="AR21" s="340"/>
      <c r="AS21" s="340"/>
      <c r="AT21" s="340"/>
      <c r="AU21" s="340"/>
      <c r="AV21" s="340"/>
      <c r="AW21" s="340"/>
      <c r="AX21" s="340"/>
      <c r="AY21" s="340"/>
      <c r="AZ21" s="340"/>
      <c r="BA21" s="340"/>
      <c r="BB21" s="340"/>
    </row>
    <row r="22" spans="2:54" s="341" customFormat="1" x14ac:dyDescent="0.25">
      <c r="B22" s="339"/>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row>
    <row r="23" spans="2:54" s="341" customFormat="1" x14ac:dyDescent="0.25">
      <c r="B23" s="339"/>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row>
    <row r="24" spans="2:54" s="341" customFormat="1" x14ac:dyDescent="0.25">
      <c r="B24" s="339"/>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c r="AT24" s="340"/>
      <c r="AU24" s="340"/>
      <c r="AV24" s="340"/>
      <c r="AW24" s="340"/>
      <c r="AX24" s="340"/>
      <c r="AY24" s="340"/>
      <c r="AZ24" s="340"/>
      <c r="BA24" s="340"/>
      <c r="BB24" s="340"/>
    </row>
    <row r="25" spans="2:54" s="341" customFormat="1" x14ac:dyDescent="0.25">
      <c r="B25" s="339"/>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row>
    <row r="26" spans="2:54" s="341" customFormat="1" x14ac:dyDescent="0.25">
      <c r="B26" s="339"/>
      <c r="C26" s="340"/>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0"/>
      <c r="AO26" s="340"/>
      <c r="AP26" s="340"/>
      <c r="AQ26" s="340"/>
      <c r="AR26" s="340"/>
      <c r="AS26" s="340"/>
      <c r="AT26" s="340"/>
      <c r="AU26" s="340"/>
      <c r="AV26" s="340"/>
      <c r="AW26" s="340"/>
      <c r="AX26" s="340"/>
      <c r="AY26" s="340"/>
      <c r="AZ26" s="340"/>
      <c r="BA26" s="340"/>
      <c r="BB26" s="340"/>
    </row>
    <row r="27" spans="2:54" s="341" customFormat="1" x14ac:dyDescent="0.25">
      <c r="B27" s="339"/>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340"/>
      <c r="AK27" s="340"/>
      <c r="AL27" s="340"/>
      <c r="AM27" s="340"/>
      <c r="AN27" s="340"/>
      <c r="AO27" s="340"/>
      <c r="AP27" s="340"/>
      <c r="AQ27" s="340"/>
      <c r="AR27" s="340"/>
      <c r="AS27" s="340"/>
      <c r="AT27" s="340"/>
      <c r="AU27" s="340"/>
      <c r="AV27" s="340"/>
      <c r="AW27" s="340"/>
      <c r="AX27" s="340"/>
      <c r="AY27" s="340"/>
      <c r="AZ27" s="340"/>
      <c r="BA27" s="340"/>
      <c r="BB27" s="340"/>
    </row>
    <row r="28" spans="2:54" x14ac:dyDescent="0.25">
      <c r="B28" s="336"/>
      <c r="C28" s="337"/>
      <c r="D28" s="337"/>
      <c r="E28" s="337"/>
      <c r="F28" s="337"/>
      <c r="G28" s="337"/>
      <c r="H28" s="337"/>
      <c r="I28" s="337"/>
      <c r="J28" s="337"/>
      <c r="K28" s="337"/>
      <c r="L28" s="337"/>
      <c r="M28" s="337"/>
      <c r="N28" s="337"/>
      <c r="O28" s="337"/>
      <c r="P28" s="337"/>
      <c r="Q28" s="33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c r="BB28" s="337"/>
    </row>
    <row r="29" spans="2:54" x14ac:dyDescent="0.25">
      <c r="C29" s="210"/>
      <c r="D29" s="210"/>
      <c r="E29" s="210"/>
      <c r="F29" s="210"/>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row>
    <row r="30" spans="2:54" x14ac:dyDescent="0.25">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row>
    <row r="31" spans="2:54" x14ac:dyDescent="0.25">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row>
    <row r="32" spans="2:54" x14ac:dyDescent="0.25">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row>
    <row r="33" spans="2:54" x14ac:dyDescent="0.25">
      <c r="B33" s="336"/>
    </row>
    <row r="34" spans="2:54" x14ac:dyDescent="0.25">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row>
    <row r="35" spans="2:54" x14ac:dyDescent="0.25">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row>
    <row r="36" spans="2:54" x14ac:dyDescent="0.25">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row>
    <row r="37" spans="2:54" x14ac:dyDescent="0.25">
      <c r="C37" s="210"/>
      <c r="D37" s="210"/>
      <c r="E37" s="210"/>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row>
    <row r="38" spans="2:54" x14ac:dyDescent="0.25">
      <c r="B38" s="339"/>
    </row>
    <row r="39" spans="2:54" x14ac:dyDescent="0.25">
      <c r="B39" s="339"/>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0"/>
      <c r="AD39" s="340"/>
      <c r="AE39" s="340"/>
      <c r="AF39" s="340"/>
      <c r="AG39" s="340"/>
      <c r="AH39" s="340"/>
      <c r="AI39" s="340"/>
      <c r="AJ39" s="340"/>
      <c r="AK39" s="340"/>
      <c r="AL39" s="340"/>
      <c r="AM39" s="340"/>
      <c r="AN39" s="340"/>
      <c r="AO39" s="340"/>
      <c r="AP39" s="340"/>
      <c r="AQ39" s="340"/>
      <c r="AR39" s="340"/>
      <c r="AS39" s="340"/>
      <c r="AT39" s="340"/>
      <c r="AU39" s="340"/>
      <c r="AV39" s="340"/>
      <c r="AW39" s="340"/>
      <c r="AX39" s="340"/>
      <c r="AY39" s="340"/>
      <c r="AZ39" s="340"/>
      <c r="BA39" s="340"/>
      <c r="BB39" s="340"/>
    </row>
    <row r="40" spans="2:54" x14ac:dyDescent="0.25">
      <c r="B40" s="339"/>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c r="AA40" s="340"/>
      <c r="AB40" s="340"/>
      <c r="AC40" s="340"/>
      <c r="AD40" s="340"/>
      <c r="AE40" s="340"/>
      <c r="AF40" s="340"/>
      <c r="AG40" s="340"/>
      <c r="AH40" s="340"/>
      <c r="AI40" s="340"/>
      <c r="AJ40" s="340"/>
      <c r="AK40" s="340"/>
      <c r="AL40" s="340"/>
      <c r="AM40" s="340"/>
      <c r="AN40" s="340"/>
      <c r="AO40" s="340"/>
      <c r="AP40" s="340"/>
      <c r="AQ40" s="340"/>
      <c r="AR40" s="340"/>
      <c r="AS40" s="340"/>
      <c r="AT40" s="340"/>
      <c r="AU40" s="340"/>
      <c r="AV40" s="340"/>
      <c r="AW40" s="340"/>
      <c r="AX40" s="340"/>
      <c r="AY40" s="340"/>
      <c r="AZ40" s="340"/>
      <c r="BA40" s="340"/>
      <c r="BB40" s="340"/>
    </row>
    <row r="41" spans="2:54" x14ac:dyDescent="0.25">
      <c r="B41" s="339"/>
      <c r="C41" s="340"/>
      <c r="D41" s="340"/>
      <c r="E41" s="340"/>
      <c r="F41" s="340"/>
      <c r="G41" s="340"/>
      <c r="H41" s="340"/>
      <c r="I41" s="340"/>
      <c r="J41" s="340"/>
      <c r="K41" s="340"/>
      <c r="L41" s="340"/>
      <c r="M41" s="340"/>
      <c r="N41" s="340"/>
      <c r="O41" s="340"/>
      <c r="P41" s="340"/>
      <c r="Q41" s="340"/>
      <c r="R41" s="340"/>
      <c r="S41" s="340"/>
      <c r="T41" s="340"/>
      <c r="U41" s="340"/>
      <c r="V41" s="340"/>
      <c r="W41" s="340"/>
      <c r="X41" s="340"/>
      <c r="Y41" s="340"/>
      <c r="Z41" s="340"/>
      <c r="AA41" s="340"/>
      <c r="AB41" s="340"/>
      <c r="AC41" s="340"/>
      <c r="AD41" s="340"/>
      <c r="AE41" s="340"/>
      <c r="AF41" s="340"/>
      <c r="AG41" s="340"/>
      <c r="AH41" s="340"/>
      <c r="AI41" s="340"/>
      <c r="AJ41" s="340"/>
      <c r="AK41" s="340"/>
      <c r="AL41" s="340"/>
      <c r="AM41" s="340"/>
      <c r="AN41" s="340"/>
      <c r="AO41" s="340"/>
      <c r="AP41" s="340"/>
      <c r="AQ41" s="340"/>
      <c r="AR41" s="340"/>
      <c r="AS41" s="340"/>
      <c r="AT41" s="340"/>
      <c r="AU41" s="340"/>
      <c r="AV41" s="340"/>
      <c r="AW41" s="340"/>
      <c r="AX41" s="340"/>
      <c r="AY41" s="340"/>
      <c r="AZ41" s="340"/>
      <c r="BA41" s="340"/>
      <c r="BB41" s="340"/>
    </row>
    <row r="42" spans="2:54" x14ac:dyDescent="0.25">
      <c r="B42" s="339"/>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c r="AA42" s="340"/>
      <c r="AB42" s="340"/>
      <c r="AC42" s="340"/>
      <c r="AD42" s="340"/>
      <c r="AE42" s="340"/>
      <c r="AF42" s="340"/>
      <c r="AG42" s="340"/>
      <c r="AH42" s="340"/>
      <c r="AI42" s="340"/>
      <c r="AJ42" s="340"/>
      <c r="AK42" s="340"/>
      <c r="AL42" s="340"/>
      <c r="AM42" s="340"/>
      <c r="AN42" s="340"/>
      <c r="AO42" s="340"/>
      <c r="AP42" s="340"/>
      <c r="AQ42" s="340"/>
      <c r="AR42" s="340"/>
      <c r="AS42" s="340"/>
      <c r="AT42" s="340"/>
      <c r="AU42" s="340"/>
      <c r="AV42" s="340"/>
      <c r="AW42" s="340"/>
      <c r="AX42" s="340"/>
      <c r="AY42" s="340"/>
      <c r="AZ42" s="340"/>
      <c r="BA42" s="340"/>
      <c r="BB42" s="340"/>
    </row>
  </sheetData>
  <mergeCells count="4">
    <mergeCell ref="B5:B8"/>
    <mergeCell ref="B10:G10"/>
    <mergeCell ref="B11:G11"/>
    <mergeCell ref="B12:G12"/>
  </mergeCells>
  <hyperlinks>
    <hyperlink ref="A2" location="SOMMAIRE!A1" display="Retour sommaire"/>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G13"/>
  <sheetViews>
    <sheetView workbookViewId="0">
      <selection activeCell="I26" sqref="I26"/>
    </sheetView>
  </sheetViews>
  <sheetFormatPr baseColWidth="10" defaultColWidth="10.85546875" defaultRowHeight="15.75" x14ac:dyDescent="0.25"/>
  <cols>
    <col min="1" max="1" width="7.28515625" style="188" customWidth="1"/>
    <col min="2" max="2" width="13.28515625" style="188" customWidth="1"/>
    <col min="3" max="3" width="27.7109375" style="188" customWidth="1"/>
    <col min="4" max="16384" width="10.85546875" style="188"/>
  </cols>
  <sheetData>
    <row r="1" spans="1:7" x14ac:dyDescent="0.25">
      <c r="A1" s="208" t="s">
        <v>187</v>
      </c>
      <c r="B1" s="1"/>
      <c r="C1" s="1"/>
    </row>
    <row r="2" spans="1:7" x14ac:dyDescent="0.25">
      <c r="A2" s="640" t="s">
        <v>390</v>
      </c>
    </row>
    <row r="4" spans="1:7" ht="16.5" thickBot="1" x14ac:dyDescent="0.3"/>
    <row r="5" spans="1:7" ht="28.5" customHeight="1" thickBot="1" x14ac:dyDescent="0.3">
      <c r="B5" s="906" t="s">
        <v>43</v>
      </c>
      <c r="C5" s="907"/>
      <c r="D5" s="189">
        <v>7.0000000000000001E-3</v>
      </c>
      <c r="E5" s="190">
        <v>0.01</v>
      </c>
      <c r="F5" s="190">
        <v>1.2999999999999999E-2</v>
      </c>
      <c r="G5" s="191">
        <v>1.6E-2</v>
      </c>
    </row>
    <row r="6" spans="1:7" ht="15.75" customHeight="1" x14ac:dyDescent="0.25">
      <c r="B6" s="192">
        <v>2037</v>
      </c>
      <c r="C6" s="193" t="s">
        <v>44</v>
      </c>
      <c r="D6" s="194">
        <v>-3.2564083680889544E-3</v>
      </c>
      <c r="E6" s="195">
        <v>-2.6752247421792416E-3</v>
      </c>
      <c r="F6" s="195">
        <v>-2.1576663246234387E-3</v>
      </c>
      <c r="G6" s="196">
        <v>-1.7111022987038765E-3</v>
      </c>
    </row>
    <row r="7" spans="1:7" ht="15.75" customHeight="1" x14ac:dyDescent="0.25">
      <c r="B7" s="197">
        <v>2047</v>
      </c>
      <c r="C7" s="198" t="s">
        <v>45</v>
      </c>
      <c r="D7" s="199">
        <v>-5.4522083018118776E-3</v>
      </c>
      <c r="E7" s="200">
        <v>-3.9375414156402064E-3</v>
      </c>
      <c r="F7" s="200">
        <v>-2.5539415558142086E-3</v>
      </c>
      <c r="G7" s="201">
        <v>-1.3131202381772191E-3</v>
      </c>
    </row>
    <row r="8" spans="1:7" ht="16.5" thickBot="1" x14ac:dyDescent="0.3">
      <c r="B8" s="202">
        <v>2070</v>
      </c>
      <c r="C8" s="203"/>
      <c r="D8" s="204">
        <v>-9.2619750092348564E-3</v>
      </c>
      <c r="E8" s="205">
        <v>-5.6584595151617746E-3</v>
      </c>
      <c r="F8" s="205">
        <v>-2.4521909590295597E-3</v>
      </c>
      <c r="G8" s="206">
        <v>7.064459526387655E-4</v>
      </c>
    </row>
    <row r="10" spans="1:7" ht="30" customHeight="1" x14ac:dyDescent="0.25">
      <c r="B10" s="849" t="s">
        <v>188</v>
      </c>
      <c r="C10" s="849"/>
      <c r="D10" s="849"/>
      <c r="E10" s="849"/>
      <c r="F10" s="849"/>
      <c r="G10" s="849"/>
    </row>
    <row r="11" spans="1:7" ht="51.75" customHeight="1" x14ac:dyDescent="0.25">
      <c r="B11" s="849" t="s">
        <v>189</v>
      </c>
      <c r="C11" s="891"/>
      <c r="D11" s="891"/>
      <c r="E11" s="891"/>
      <c r="F11" s="891"/>
      <c r="G11" s="891"/>
    </row>
    <row r="12" spans="1:7" x14ac:dyDescent="0.25">
      <c r="B12" s="849" t="s">
        <v>51</v>
      </c>
      <c r="C12" s="891"/>
      <c r="D12" s="891"/>
      <c r="E12" s="891"/>
      <c r="F12" s="891"/>
      <c r="G12" s="891"/>
    </row>
    <row r="13" spans="1:7" x14ac:dyDescent="0.25">
      <c r="B13" s="849" t="s">
        <v>190</v>
      </c>
      <c r="C13" s="891"/>
      <c r="D13" s="891"/>
      <c r="E13" s="891"/>
      <c r="F13" s="891"/>
      <c r="G13" s="891"/>
    </row>
  </sheetData>
  <mergeCells count="5">
    <mergeCell ref="B5:C5"/>
    <mergeCell ref="B10:G10"/>
    <mergeCell ref="B11:G11"/>
    <mergeCell ref="B12:G12"/>
    <mergeCell ref="B13:G13"/>
  </mergeCells>
  <hyperlinks>
    <hyperlink ref="A2" location="SOMMAIRE!A1" display="Retour sommaire"/>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I11"/>
  <sheetViews>
    <sheetView zoomScaleNormal="100" workbookViewId="0">
      <selection activeCell="B15" sqref="B15"/>
    </sheetView>
  </sheetViews>
  <sheetFormatPr baseColWidth="10" defaultRowHeight="15" x14ac:dyDescent="0.25"/>
  <cols>
    <col min="1" max="1" width="11.42578125" style="397"/>
    <col min="2" max="2" width="36.5703125" style="398" customWidth="1"/>
    <col min="3" max="3" width="18.5703125" style="398" customWidth="1"/>
    <col min="4" max="10" width="18.5703125" style="397" customWidth="1"/>
    <col min="11" max="16384" width="11.42578125" style="397"/>
  </cols>
  <sheetData>
    <row r="1" spans="1:9" ht="15.75" x14ac:dyDescent="0.25">
      <c r="A1" s="208" t="s">
        <v>220</v>
      </c>
      <c r="B1" s="395"/>
      <c r="C1" s="396"/>
      <c r="D1" s="395"/>
      <c r="E1" s="395"/>
      <c r="F1" s="395"/>
      <c r="G1" s="395"/>
      <c r="H1" s="395"/>
      <c r="I1" s="396"/>
    </row>
    <row r="2" spans="1:9" x14ac:dyDescent="0.25">
      <c r="A2" s="640" t="s">
        <v>390</v>
      </c>
    </row>
    <row r="3" spans="1:9" ht="15.75" thickBot="1" x14ac:dyDescent="0.3"/>
    <row r="4" spans="1:9" ht="15.75" x14ac:dyDescent="0.25">
      <c r="B4" s="755" t="s">
        <v>216</v>
      </c>
      <c r="C4" s="756">
        <v>3.0795374520000003</v>
      </c>
      <c r="D4" s="757">
        <f>C4/C$8</f>
        <v>1.7083031670670355E-2</v>
      </c>
    </row>
    <row r="5" spans="1:9" ht="15.75" x14ac:dyDescent="0.25">
      <c r="B5" s="758" t="s">
        <v>217</v>
      </c>
      <c r="C5" s="759">
        <v>72.745124735120001</v>
      </c>
      <c r="D5" s="760">
        <f t="shared" ref="D5:D8" si="0">C5/C$8</f>
        <v>0.40353698862465409</v>
      </c>
    </row>
    <row r="6" spans="1:9" ht="15.75" x14ac:dyDescent="0.25">
      <c r="B6" s="758" t="s">
        <v>218</v>
      </c>
      <c r="C6" s="759">
        <v>89.712000000000003</v>
      </c>
      <c r="D6" s="760">
        <f t="shared" si="0"/>
        <v>0.49765685955332839</v>
      </c>
    </row>
    <row r="7" spans="1:9" ht="15.75" x14ac:dyDescent="0.25">
      <c r="B7" s="761" t="s">
        <v>219</v>
      </c>
      <c r="C7" s="762">
        <v>14.732127999999999</v>
      </c>
      <c r="D7" s="763">
        <f t="shared" si="0"/>
        <v>8.1723120151347153E-2</v>
      </c>
    </row>
    <row r="8" spans="1:9" ht="16.5" thickBot="1" x14ac:dyDescent="0.3">
      <c r="B8" s="752" t="s">
        <v>427</v>
      </c>
      <c r="C8" s="753">
        <v>180.26879018712</v>
      </c>
      <c r="D8" s="754">
        <f t="shared" si="0"/>
        <v>1</v>
      </c>
    </row>
    <row r="10" spans="1:9" ht="33" customHeight="1" x14ac:dyDescent="0.25">
      <c r="B10" s="849" t="s">
        <v>221</v>
      </c>
      <c r="C10" s="849"/>
      <c r="D10" s="849"/>
    </row>
    <row r="11" spans="1:9" x14ac:dyDescent="0.25">
      <c r="B11" s="849" t="s">
        <v>222</v>
      </c>
      <c r="C11" s="891"/>
      <c r="D11" s="891"/>
    </row>
  </sheetData>
  <mergeCells count="2">
    <mergeCell ref="B10:D10"/>
    <mergeCell ref="B11:D11"/>
  </mergeCells>
  <hyperlinks>
    <hyperlink ref="A2" location="SOMMAIRE!A1" display="Retour sommaire"/>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26"/>
  <sheetViews>
    <sheetView workbookViewId="0">
      <selection activeCell="D28" sqref="D28"/>
    </sheetView>
  </sheetViews>
  <sheetFormatPr baseColWidth="10" defaultRowHeight="15.75" x14ac:dyDescent="0.25"/>
  <cols>
    <col min="1" max="1" width="26.7109375" style="348" customWidth="1"/>
    <col min="2" max="2" width="39.42578125" style="348" customWidth="1"/>
    <col min="3" max="5" width="22.85546875" style="348" customWidth="1"/>
    <col min="6" max="16384" width="11.42578125" style="348"/>
  </cols>
  <sheetData>
    <row r="1" spans="1:5" x14ac:dyDescent="0.25">
      <c r="A1" s="347" t="s">
        <v>223</v>
      </c>
      <c r="C1" s="349"/>
      <c r="D1" s="350"/>
      <c r="E1" s="350"/>
    </row>
    <row r="2" spans="1:5" x14ac:dyDescent="0.25">
      <c r="A2" s="640" t="s">
        <v>390</v>
      </c>
      <c r="C2" s="349"/>
      <c r="D2" s="350"/>
      <c r="E2" s="350"/>
    </row>
    <row r="3" spans="1:5" ht="16.5" thickBot="1" x14ac:dyDescent="0.3">
      <c r="A3" s="351"/>
      <c r="B3" s="352"/>
      <c r="C3" s="352"/>
    </row>
    <row r="4" spans="1:5" ht="32.25" thickBot="1" x14ac:dyDescent="0.3">
      <c r="B4" s="353" t="s">
        <v>191</v>
      </c>
      <c r="C4" s="353" t="s">
        <v>119</v>
      </c>
      <c r="D4" s="353" t="s">
        <v>192</v>
      </c>
      <c r="E4" s="353" t="s">
        <v>417</v>
      </c>
    </row>
    <row r="5" spans="1:5" x14ac:dyDescent="0.25">
      <c r="B5" s="354" t="s">
        <v>193</v>
      </c>
      <c r="C5" s="355">
        <v>2.1129108890000001</v>
      </c>
      <c r="D5" s="356">
        <v>12.551236560194566</v>
      </c>
      <c r="E5" s="357">
        <v>8.9691020629190321E-2</v>
      </c>
    </row>
    <row r="6" spans="1:5" x14ac:dyDescent="0.25">
      <c r="B6" s="358" t="s">
        <v>194</v>
      </c>
      <c r="C6" s="355">
        <v>0.96662656300000005</v>
      </c>
      <c r="D6" s="356">
        <v>55.459446769010412</v>
      </c>
      <c r="E6" s="357">
        <v>5.8692200540180206E-2</v>
      </c>
    </row>
    <row r="7" spans="1:5" ht="19.5" customHeight="1" x14ac:dyDescent="0.25">
      <c r="B7" s="359" t="s">
        <v>195</v>
      </c>
      <c r="C7" s="360">
        <v>3.0795374520000003</v>
      </c>
      <c r="D7" s="361"/>
      <c r="E7" s="362"/>
    </row>
    <row r="8" spans="1:5" x14ac:dyDescent="0.25">
      <c r="B8" s="358" t="s">
        <v>36</v>
      </c>
      <c r="C8" s="355">
        <v>0</v>
      </c>
      <c r="D8" s="356"/>
      <c r="E8" s="357">
        <v>0</v>
      </c>
    </row>
    <row r="9" spans="1:5" x14ac:dyDescent="0.25">
      <c r="B9" s="358" t="s">
        <v>196</v>
      </c>
      <c r="C9" s="355">
        <v>1.7647280000000001</v>
      </c>
      <c r="D9" s="356">
        <v>23.554413422974051</v>
      </c>
      <c r="E9" s="357">
        <v>0.11230484822924924</v>
      </c>
    </row>
    <row r="10" spans="1:5" x14ac:dyDescent="0.25">
      <c r="B10" s="358" t="s">
        <v>197</v>
      </c>
      <c r="C10" s="355">
        <v>12.9674</v>
      </c>
      <c r="D10" s="356">
        <v>296.53523029027997</v>
      </c>
      <c r="E10" s="357">
        <v>-0.15724962630792227</v>
      </c>
    </row>
    <row r="11" spans="1:5" ht="19.5" customHeight="1" x14ac:dyDescent="0.25">
      <c r="B11" s="359" t="s">
        <v>198</v>
      </c>
      <c r="C11" s="360">
        <v>14.732127999999999</v>
      </c>
      <c r="D11" s="361"/>
      <c r="E11" s="362"/>
    </row>
    <row r="12" spans="1:5" x14ac:dyDescent="0.25">
      <c r="B12" s="358" t="s">
        <v>199</v>
      </c>
      <c r="C12" s="363">
        <v>89.712000000000003</v>
      </c>
      <c r="D12" s="364">
        <v>12.606749983763336</v>
      </c>
      <c r="E12" s="365">
        <v>3.6629613366920166E-2</v>
      </c>
    </row>
    <row r="13" spans="1:5" x14ac:dyDescent="0.25">
      <c r="B13" s="358" t="s">
        <v>200</v>
      </c>
      <c r="C13" s="363">
        <v>13.980518</v>
      </c>
      <c r="D13" s="364">
        <v>44.639165744700897</v>
      </c>
      <c r="E13" s="365">
        <v>-5.7187311912280547E-2</v>
      </c>
    </row>
    <row r="14" spans="1:5" x14ac:dyDescent="0.25">
      <c r="B14" s="358" t="s">
        <v>201</v>
      </c>
      <c r="C14" s="363">
        <v>17.860871119399999</v>
      </c>
      <c r="D14" s="364">
        <v>97.222138864468235</v>
      </c>
      <c r="E14" s="365">
        <v>-1.2890655002446794E-2</v>
      </c>
    </row>
    <row r="15" spans="1:5" x14ac:dyDescent="0.25">
      <c r="B15" s="358" t="s">
        <v>202</v>
      </c>
      <c r="C15" s="363">
        <v>34.064382741590002</v>
      </c>
      <c r="D15" s="364">
        <v>101.63437066942748</v>
      </c>
      <c r="E15" s="365">
        <v>1.4996831048577963E-2</v>
      </c>
    </row>
    <row r="16" spans="1:5" x14ac:dyDescent="0.25">
      <c r="B16" s="358" t="s">
        <v>203</v>
      </c>
      <c r="C16" s="363">
        <v>1.597104206</v>
      </c>
      <c r="D16" s="364">
        <v>70.329773545409466</v>
      </c>
      <c r="E16" s="365">
        <v>-0.11048976974867486</v>
      </c>
    </row>
    <row r="17" spans="2:5" x14ac:dyDescent="0.25">
      <c r="B17" s="366" t="s">
        <v>204</v>
      </c>
      <c r="C17" s="363">
        <v>5.0109084910000004</v>
      </c>
      <c r="D17" s="364">
        <v>78.680240724166623</v>
      </c>
      <c r="E17" s="365">
        <v>-8.9505479243594643E-2</v>
      </c>
    </row>
    <row r="18" spans="2:5" x14ac:dyDescent="0.25">
      <c r="B18" s="358" t="s">
        <v>205</v>
      </c>
      <c r="C18" s="363">
        <v>0.23134017712999999</v>
      </c>
      <c r="D18" s="364">
        <v>2.6727265349405585</v>
      </c>
      <c r="E18" s="365">
        <v>2.1591993395260856E-2</v>
      </c>
    </row>
    <row r="19" spans="2:5" ht="19.5" customHeight="1" x14ac:dyDescent="0.25">
      <c r="B19" s="367" t="s">
        <v>206</v>
      </c>
      <c r="C19" s="368">
        <v>162.45712473512003</v>
      </c>
      <c r="D19" s="369"/>
      <c r="E19" s="370">
        <v>1.1871446725202572E-2</v>
      </c>
    </row>
    <row r="20" spans="2:5" ht="19.5" customHeight="1" thickBot="1" x14ac:dyDescent="0.3">
      <c r="B20" s="371" t="s">
        <v>207</v>
      </c>
      <c r="C20" s="372">
        <v>180.26879018712003</v>
      </c>
      <c r="D20" s="373"/>
      <c r="E20" s="374">
        <v>-5.9846476262315207E-4</v>
      </c>
    </row>
    <row r="21" spans="2:5" ht="16.5" thickBot="1" x14ac:dyDescent="0.3">
      <c r="B21" s="375"/>
      <c r="C21" s="376"/>
      <c r="D21" s="377"/>
      <c r="E21" s="377"/>
    </row>
    <row r="22" spans="2:5" ht="19.5" customHeight="1" thickBot="1" x14ac:dyDescent="0.3">
      <c r="B22" s="378" t="s">
        <v>208</v>
      </c>
      <c r="C22" s="379">
        <v>21.3</v>
      </c>
      <c r="D22" s="380"/>
      <c r="E22" s="381">
        <v>-0.18183138482030009</v>
      </c>
    </row>
    <row r="23" spans="2:5" x14ac:dyDescent="0.25">
      <c r="B23" s="382"/>
      <c r="C23" s="383"/>
      <c r="D23" s="384"/>
      <c r="E23" s="384"/>
    </row>
    <row r="24" spans="2:5" x14ac:dyDescent="0.25">
      <c r="B24" s="880" t="s">
        <v>224</v>
      </c>
      <c r="C24" s="880"/>
      <c r="D24" s="880"/>
      <c r="E24" s="880"/>
    </row>
    <row r="25" spans="2:5" ht="37.5" customHeight="1" x14ac:dyDescent="0.25">
      <c r="B25" s="849" t="s">
        <v>221</v>
      </c>
      <c r="C25" s="891"/>
      <c r="D25" s="891"/>
      <c r="E25" s="891"/>
    </row>
    <row r="26" spans="2:5" x14ac:dyDescent="0.25">
      <c r="B26" s="880" t="s">
        <v>222</v>
      </c>
      <c r="C26" s="908"/>
      <c r="D26" s="908"/>
      <c r="E26" s="908"/>
    </row>
  </sheetData>
  <mergeCells count="3">
    <mergeCell ref="B24:E24"/>
    <mergeCell ref="B25:E25"/>
    <mergeCell ref="B26:E26"/>
  </mergeCells>
  <hyperlinks>
    <hyperlink ref="A2" location="SOMMAIRE!A1" display="Retour sommaire"/>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27"/>
  <sheetViews>
    <sheetView workbookViewId="0">
      <selection activeCell="D28" sqref="D28"/>
    </sheetView>
  </sheetViews>
  <sheetFormatPr baseColWidth="10" defaultRowHeight="15" x14ac:dyDescent="0.2"/>
  <cols>
    <col min="1" max="1" width="6.85546875" style="386" customWidth="1"/>
    <col min="2" max="5" width="27.28515625" style="386" customWidth="1"/>
    <col min="6" max="16384" width="11.42578125" style="386"/>
  </cols>
  <sheetData>
    <row r="1" spans="1:5" ht="15.75" x14ac:dyDescent="0.2">
      <c r="A1" s="385" t="s">
        <v>225</v>
      </c>
    </row>
    <row r="2" spans="1:5" ht="15.75" x14ac:dyDescent="0.25">
      <c r="A2" s="640" t="s">
        <v>390</v>
      </c>
    </row>
    <row r="4" spans="1:5" ht="15.75" thickBot="1" x14ac:dyDescent="0.25">
      <c r="A4" s="387"/>
    </row>
    <row r="5" spans="1:5" ht="48" thickBot="1" x14ac:dyDescent="0.25">
      <c r="B5" s="353" t="s">
        <v>209</v>
      </c>
      <c r="C5" s="388" t="s">
        <v>210</v>
      </c>
      <c r="D5" s="388" t="s">
        <v>211</v>
      </c>
      <c r="E5" s="388" t="s">
        <v>212</v>
      </c>
    </row>
    <row r="6" spans="1:5" ht="15.75" x14ac:dyDescent="0.2">
      <c r="B6" s="389" t="s">
        <v>213</v>
      </c>
      <c r="C6" s="390">
        <v>32.393000000000001</v>
      </c>
      <c r="D6" s="390">
        <v>35.372999999999998</v>
      </c>
      <c r="E6" s="390">
        <v>38.200000000000003</v>
      </c>
    </row>
    <row r="7" spans="1:5" ht="15.75" x14ac:dyDescent="0.2">
      <c r="B7" s="391" t="s">
        <v>214</v>
      </c>
      <c r="C7" s="392">
        <v>5.5509451591099994</v>
      </c>
      <c r="D7" s="392">
        <v>5.974590870570001</v>
      </c>
      <c r="E7" s="392">
        <v>6.4289160238300003</v>
      </c>
    </row>
    <row r="8" spans="1:5" ht="16.5" thickBot="1" x14ac:dyDescent="0.25">
      <c r="B8" s="393" t="s">
        <v>215</v>
      </c>
      <c r="C8" s="394">
        <v>37.943945159110001</v>
      </c>
      <c r="D8" s="394">
        <v>41.347590870570002</v>
      </c>
      <c r="E8" s="394">
        <v>44.628916023830001</v>
      </c>
    </row>
    <row r="10" spans="1:5" x14ac:dyDescent="0.2">
      <c r="B10" s="880" t="s">
        <v>222</v>
      </c>
      <c r="C10" s="880"/>
      <c r="D10" s="880"/>
      <c r="E10" s="880"/>
    </row>
    <row r="25" spans="2:5" x14ac:dyDescent="0.2">
      <c r="B25" s="880"/>
      <c r="C25" s="880"/>
      <c r="D25" s="880"/>
      <c r="E25" s="880"/>
    </row>
    <row r="26" spans="2:5" ht="37.5" customHeight="1" x14ac:dyDescent="0.2">
      <c r="B26" s="849"/>
      <c r="C26" s="891"/>
      <c r="D26" s="891"/>
      <c r="E26" s="891"/>
    </row>
    <row r="27" spans="2:5" x14ac:dyDescent="0.2">
      <c r="B27" s="880"/>
      <c r="C27" s="908"/>
      <c r="D27" s="908"/>
      <c r="E27" s="908"/>
    </row>
  </sheetData>
  <mergeCells count="4">
    <mergeCell ref="B25:E25"/>
    <mergeCell ref="B26:E26"/>
    <mergeCell ref="B27:E27"/>
    <mergeCell ref="B10:E10"/>
  </mergeCells>
  <hyperlinks>
    <hyperlink ref="A2" location="SOMMAIRE!A1" display="Retour sommaire"/>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A16"/>
  <sheetViews>
    <sheetView workbookViewId="0">
      <selection activeCell="A2" sqref="A2"/>
    </sheetView>
  </sheetViews>
  <sheetFormatPr baseColWidth="10" defaultColWidth="10.85546875" defaultRowHeight="12.75" x14ac:dyDescent="0.2"/>
  <cols>
    <col min="1" max="1" width="3.85546875" style="419" customWidth="1"/>
    <col min="2" max="2" width="23.85546875" style="419" customWidth="1"/>
    <col min="3" max="52" width="9.140625" style="419" customWidth="1"/>
    <col min="53" max="16384" width="10.85546875" style="419"/>
  </cols>
  <sheetData>
    <row r="1" spans="1:53" ht="15.75" x14ac:dyDescent="0.2">
      <c r="A1" s="208" t="s">
        <v>243</v>
      </c>
    </row>
    <row r="2" spans="1:53" ht="15" x14ac:dyDescent="0.25">
      <c r="A2" s="640" t="s">
        <v>390</v>
      </c>
    </row>
    <row r="3" spans="1:53" ht="13.5" thickBot="1" x14ac:dyDescent="0.25">
      <c r="B3" s="93"/>
      <c r="C3" s="423"/>
      <c r="D3" s="423"/>
      <c r="E3" s="423"/>
      <c r="F3" s="423"/>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23"/>
      <c r="AI3" s="423"/>
      <c r="AJ3" s="423"/>
      <c r="AK3" s="423"/>
      <c r="AL3" s="423"/>
      <c r="AM3" s="423"/>
      <c r="AN3" s="423"/>
      <c r="AO3" s="423"/>
      <c r="AP3" s="423"/>
      <c r="AQ3" s="423"/>
      <c r="AR3" s="423"/>
      <c r="AS3" s="423"/>
      <c r="AT3" s="423"/>
      <c r="AU3" s="423"/>
      <c r="AV3" s="423"/>
      <c r="AW3" s="423"/>
      <c r="AX3" s="423"/>
      <c r="AY3" s="423"/>
      <c r="AZ3" s="423"/>
      <c r="BA3" s="420"/>
    </row>
    <row r="4" spans="1:53" ht="13.5" thickBot="1" x14ac:dyDescent="0.25">
      <c r="B4" s="168">
        <v>2023</v>
      </c>
      <c r="C4" s="8">
        <v>2021</v>
      </c>
      <c r="D4" s="8">
        <v>2022</v>
      </c>
      <c r="E4" s="8">
        <v>2023</v>
      </c>
      <c r="F4" s="8">
        <v>2024</v>
      </c>
      <c r="G4" s="8">
        <v>2025</v>
      </c>
      <c r="H4" s="8">
        <v>2026</v>
      </c>
      <c r="I4" s="8">
        <v>2027</v>
      </c>
      <c r="J4" s="8">
        <v>2028</v>
      </c>
      <c r="K4" s="8">
        <v>2029</v>
      </c>
      <c r="L4" s="8">
        <v>2030</v>
      </c>
      <c r="M4" s="8">
        <v>2031</v>
      </c>
      <c r="N4" s="8">
        <v>2032</v>
      </c>
      <c r="O4" s="8">
        <v>2033</v>
      </c>
      <c r="P4" s="8">
        <v>2034</v>
      </c>
      <c r="Q4" s="8">
        <v>2035</v>
      </c>
      <c r="R4" s="8">
        <v>2036</v>
      </c>
      <c r="S4" s="8">
        <v>2037</v>
      </c>
      <c r="T4" s="8">
        <v>2038</v>
      </c>
      <c r="U4" s="8">
        <v>2039</v>
      </c>
      <c r="V4" s="8">
        <v>2040</v>
      </c>
      <c r="W4" s="8">
        <v>2041</v>
      </c>
      <c r="X4" s="8">
        <v>2042</v>
      </c>
      <c r="Y4" s="8">
        <v>2043</v>
      </c>
      <c r="Z4" s="8">
        <v>2044</v>
      </c>
      <c r="AA4" s="8">
        <v>2045</v>
      </c>
      <c r="AB4" s="8">
        <v>2046</v>
      </c>
      <c r="AC4" s="8">
        <v>2047</v>
      </c>
      <c r="AD4" s="8">
        <v>2048</v>
      </c>
      <c r="AE4" s="8">
        <v>2049</v>
      </c>
      <c r="AF4" s="8">
        <v>2050</v>
      </c>
      <c r="AG4" s="8">
        <v>2051</v>
      </c>
      <c r="AH4" s="8">
        <v>2052</v>
      </c>
      <c r="AI4" s="8">
        <v>2053</v>
      </c>
      <c r="AJ4" s="8">
        <v>2054</v>
      </c>
      <c r="AK4" s="8">
        <v>2055</v>
      </c>
      <c r="AL4" s="8">
        <v>2056</v>
      </c>
      <c r="AM4" s="8">
        <v>2057</v>
      </c>
      <c r="AN4" s="8">
        <v>2058</v>
      </c>
      <c r="AO4" s="8">
        <v>2059</v>
      </c>
      <c r="AP4" s="8">
        <v>2060</v>
      </c>
      <c r="AQ4" s="8">
        <v>2061</v>
      </c>
      <c r="AR4" s="8">
        <v>2062</v>
      </c>
      <c r="AS4" s="8">
        <v>2063</v>
      </c>
      <c r="AT4" s="8">
        <v>2064</v>
      </c>
      <c r="AU4" s="8">
        <v>2065</v>
      </c>
      <c r="AV4" s="8">
        <v>2066</v>
      </c>
      <c r="AW4" s="8">
        <v>2067</v>
      </c>
      <c r="AX4" s="8">
        <v>2068</v>
      </c>
      <c r="AY4" s="8">
        <v>2069</v>
      </c>
      <c r="AZ4" s="9">
        <v>2070</v>
      </c>
    </row>
    <row r="5" spans="1:53" x14ac:dyDescent="0.2">
      <c r="B5" s="184" t="s">
        <v>235</v>
      </c>
      <c r="C5" s="424">
        <v>0.13818380261101212</v>
      </c>
      <c r="D5" s="424">
        <v>0.13666006125073693</v>
      </c>
      <c r="E5" s="424">
        <v>0.13492071473017686</v>
      </c>
      <c r="F5" s="424">
        <v>0.13739415188374676</v>
      </c>
      <c r="G5" s="424">
        <v>0.13781262178604423</v>
      </c>
      <c r="H5" s="424">
        <v>0.13730715198925561</v>
      </c>
      <c r="I5" s="424">
        <v>0.13620355248091348</v>
      </c>
      <c r="J5" s="424">
        <v>0.13562423125819101</v>
      </c>
      <c r="K5" s="424">
        <v>0.13551200689785653</v>
      </c>
      <c r="L5" s="424">
        <v>0.13542363316130968</v>
      </c>
      <c r="M5" s="424">
        <v>0.13528212905319908</v>
      </c>
      <c r="N5" s="424">
        <v>0.13501072281814852</v>
      </c>
      <c r="O5" s="424">
        <v>0.13543835041828001</v>
      </c>
      <c r="P5" s="424">
        <v>0.13572486620544635</v>
      </c>
      <c r="Q5" s="424">
        <v>0.1359026301629345</v>
      </c>
      <c r="R5" s="424">
        <v>0.13616452059199979</v>
      </c>
      <c r="S5" s="424">
        <v>0.13645896463611423</v>
      </c>
      <c r="T5" s="424">
        <v>0.13650667769143968</v>
      </c>
      <c r="U5" s="424">
        <v>0.13650878641670705</v>
      </c>
      <c r="V5" s="424">
        <v>0.13653914116374247</v>
      </c>
      <c r="W5" s="424">
        <v>0.13660388646106919</v>
      </c>
      <c r="X5" s="424">
        <v>0.13672588035633687</v>
      </c>
      <c r="Y5" s="424">
        <v>0.13685655578701536</v>
      </c>
      <c r="Z5" s="424">
        <v>0.13706811096090665</v>
      </c>
      <c r="AA5" s="424">
        <v>0.13729860921627574</v>
      </c>
      <c r="AB5" s="424">
        <v>0.13746266794426001</v>
      </c>
      <c r="AC5" s="424">
        <v>0.13755440558166279</v>
      </c>
      <c r="AD5" s="424">
        <v>0.1376497109806637</v>
      </c>
      <c r="AE5" s="424">
        <v>0.13772591444921511</v>
      </c>
      <c r="AF5" s="424">
        <v>0.13782727447770673</v>
      </c>
      <c r="AG5" s="424">
        <v>0.13797193165916471</v>
      </c>
      <c r="AH5" s="424">
        <v>0.13802866888870877</v>
      </c>
      <c r="AI5" s="424">
        <v>0.13802563157388117</v>
      </c>
      <c r="AJ5" s="424">
        <v>0.13799266949296699</v>
      </c>
      <c r="AK5" s="424">
        <v>0.13785794648345742</v>
      </c>
      <c r="AL5" s="424">
        <v>0.13772897954447103</v>
      </c>
      <c r="AM5" s="424">
        <v>0.13758431658136114</v>
      </c>
      <c r="AN5" s="424">
        <v>0.13741561673263217</v>
      </c>
      <c r="AO5" s="424">
        <v>0.13727733510804097</v>
      </c>
      <c r="AP5" s="425">
        <v>0.13714702920573557</v>
      </c>
      <c r="AQ5" s="425">
        <v>0.13709366045923491</v>
      </c>
      <c r="AR5" s="425">
        <v>0.13707037737741889</v>
      </c>
      <c r="AS5" s="425">
        <v>0.13705368079953323</v>
      </c>
      <c r="AT5" s="425">
        <v>0.13712975784961567</v>
      </c>
      <c r="AU5" s="425">
        <v>0.13727816000624896</v>
      </c>
      <c r="AV5" s="425">
        <v>0.13742442039056799</v>
      </c>
      <c r="AW5" s="425">
        <v>0.13765069359928672</v>
      </c>
      <c r="AX5" s="424">
        <v>0.13791139785063222</v>
      </c>
      <c r="AY5" s="424">
        <v>0.13826718488981704</v>
      </c>
      <c r="AZ5" s="426">
        <v>0.13863576000600869</v>
      </c>
      <c r="BA5" s="420"/>
    </row>
    <row r="6" spans="1:53" x14ac:dyDescent="0.2">
      <c r="B6" s="421" t="s">
        <v>236</v>
      </c>
      <c r="C6" s="427">
        <v>0.13818380261101212</v>
      </c>
      <c r="D6" s="427">
        <v>0.13666006125073693</v>
      </c>
      <c r="E6" s="427">
        <v>0.13492071473017686</v>
      </c>
      <c r="F6" s="427">
        <v>0.13739415188374676</v>
      </c>
      <c r="G6" s="427">
        <v>0.13781262178604423</v>
      </c>
      <c r="H6" s="427">
        <v>0.13730715198925561</v>
      </c>
      <c r="I6" s="427">
        <v>0.13620355249560834</v>
      </c>
      <c r="J6" s="427">
        <v>0.13554404604869097</v>
      </c>
      <c r="K6" s="427">
        <v>0.13532299655698626</v>
      </c>
      <c r="L6" s="427">
        <v>0.13503917850039435</v>
      </c>
      <c r="M6" s="427">
        <v>0.13461890380530719</v>
      </c>
      <c r="N6" s="427">
        <v>0.1340321093111872</v>
      </c>
      <c r="O6" s="427">
        <v>0.13417043208416346</v>
      </c>
      <c r="P6" s="427">
        <v>0.13415732059029242</v>
      </c>
      <c r="Q6" s="427">
        <v>0.13403981684157706</v>
      </c>
      <c r="R6" s="427">
        <v>0.13400455846096804</v>
      </c>
      <c r="S6" s="427">
        <v>0.13401380785141034</v>
      </c>
      <c r="T6" s="427">
        <v>0.13379185593960102</v>
      </c>
      <c r="U6" s="427">
        <v>0.13352395898085656</v>
      </c>
      <c r="V6" s="427">
        <v>0.13329989781427831</v>
      </c>
      <c r="W6" s="427">
        <v>0.13310885104646383</v>
      </c>
      <c r="X6" s="427">
        <v>0.13297857948842767</v>
      </c>
      <c r="Y6" s="427">
        <v>0.13285058206261297</v>
      </c>
      <c r="Z6" s="427">
        <v>0.13282704019654473</v>
      </c>
      <c r="AA6" s="427">
        <v>0.13278719388747129</v>
      </c>
      <c r="AB6" s="427">
        <v>0.13270032835968532</v>
      </c>
      <c r="AC6" s="427">
        <v>0.13259639922495409</v>
      </c>
      <c r="AD6" s="427">
        <v>0.13247361806830427</v>
      </c>
      <c r="AE6" s="427">
        <v>0.13233214729588488</v>
      </c>
      <c r="AF6" s="427">
        <v>0.13221987613258845</v>
      </c>
      <c r="AG6" s="427">
        <v>0.13212940334015044</v>
      </c>
      <c r="AH6" s="427">
        <v>0.13197227587098453</v>
      </c>
      <c r="AI6" s="427">
        <v>0.13176942888473919</v>
      </c>
      <c r="AJ6" s="427">
        <v>0.1315569804914517</v>
      </c>
      <c r="AK6" s="427">
        <v>0.13125547571034035</v>
      </c>
      <c r="AL6" s="427">
        <v>0.1309596286922888</v>
      </c>
      <c r="AM6" s="427">
        <v>0.13064423834030486</v>
      </c>
      <c r="AN6" s="427">
        <v>0.1303071793470377</v>
      </c>
      <c r="AO6" s="427">
        <v>0.13002669913794107</v>
      </c>
      <c r="AP6" s="428">
        <v>0.12973422506039425</v>
      </c>
      <c r="AQ6" s="428">
        <v>0.12952732342033779</v>
      </c>
      <c r="AR6" s="428">
        <v>0.12935063580452</v>
      </c>
      <c r="AS6" s="428">
        <v>0.1291982103384437</v>
      </c>
      <c r="AT6" s="428">
        <v>0.12911190451114116</v>
      </c>
      <c r="AU6" s="428">
        <v>0.12908839426958496</v>
      </c>
      <c r="AV6" s="428">
        <v>0.12910102708153431</v>
      </c>
      <c r="AW6" s="428">
        <v>0.12917582750658765</v>
      </c>
      <c r="AX6" s="427">
        <v>0.12929861692346492</v>
      </c>
      <c r="AY6" s="427">
        <v>0.12950431515449765</v>
      </c>
      <c r="AZ6" s="429">
        <v>0.12972729572831351</v>
      </c>
      <c r="BA6" s="420"/>
    </row>
    <row r="7" spans="1:53" x14ac:dyDescent="0.2">
      <c r="B7" s="421" t="s">
        <v>237</v>
      </c>
      <c r="C7" s="427">
        <v>0.13818380261101212</v>
      </c>
      <c r="D7" s="427">
        <v>0.13666006125073693</v>
      </c>
      <c r="E7" s="427">
        <v>0.13492071473017686</v>
      </c>
      <c r="F7" s="427">
        <v>0.13739415188374676</v>
      </c>
      <c r="G7" s="427">
        <v>0.13781262178604423</v>
      </c>
      <c r="H7" s="427">
        <v>0.13730715198925561</v>
      </c>
      <c r="I7" s="427">
        <v>0.13620355248091348</v>
      </c>
      <c r="J7" s="427">
        <v>0.13547672349390827</v>
      </c>
      <c r="K7" s="427">
        <v>0.1351247223372436</v>
      </c>
      <c r="L7" s="427">
        <v>0.13466135786716912</v>
      </c>
      <c r="M7" s="427">
        <v>0.13398236985714959</v>
      </c>
      <c r="N7" s="427">
        <v>0.13306379096077847</v>
      </c>
      <c r="O7" s="427">
        <v>0.13294518224181381</v>
      </c>
      <c r="P7" s="427">
        <v>0.13265866404143031</v>
      </c>
      <c r="Q7" s="427">
        <v>0.13226441939199221</v>
      </c>
      <c r="R7" s="427">
        <v>0.13196663971987133</v>
      </c>
      <c r="S7" s="427">
        <v>0.13172140389809303</v>
      </c>
      <c r="T7" s="427">
        <v>0.13126252258714002</v>
      </c>
      <c r="U7" s="427">
        <v>0.13076395437427829</v>
      </c>
      <c r="V7" s="427">
        <v>0.13029641690059438</v>
      </c>
      <c r="W7" s="427">
        <v>0.12985025288019389</v>
      </c>
      <c r="X7" s="427">
        <v>0.12948209517828607</v>
      </c>
      <c r="Y7" s="427">
        <v>0.12912932715996428</v>
      </c>
      <c r="Z7" s="427">
        <v>0.12888072756359054</v>
      </c>
      <c r="AA7" s="427">
        <v>0.12862879332599361</v>
      </c>
      <c r="AB7" s="427">
        <v>0.12831754042167354</v>
      </c>
      <c r="AC7" s="427">
        <v>0.12799744309127492</v>
      </c>
      <c r="AD7" s="427">
        <v>0.12771228230118495</v>
      </c>
      <c r="AE7" s="427">
        <v>0.12737530116042181</v>
      </c>
      <c r="AF7" s="427">
        <v>0.12707532665531349</v>
      </c>
      <c r="AG7" s="427">
        <v>0.12680969646233259</v>
      </c>
      <c r="AH7" s="427">
        <v>0.12648948975981991</v>
      </c>
      <c r="AI7" s="427">
        <v>0.1261177416825903</v>
      </c>
      <c r="AJ7" s="427">
        <v>0.12572329721682371</v>
      </c>
      <c r="AK7" s="427">
        <v>0.1252576444503862</v>
      </c>
      <c r="AL7" s="427">
        <v>0.12481722638559727</v>
      </c>
      <c r="AM7" s="427">
        <v>0.12436941720989063</v>
      </c>
      <c r="AN7" s="427">
        <v>0.12390546507629743</v>
      </c>
      <c r="AO7" s="427">
        <v>0.12349612842173795</v>
      </c>
      <c r="AP7" s="428">
        <v>0.12307586146608653</v>
      </c>
      <c r="AQ7" s="428">
        <v>0.12273572751199202</v>
      </c>
      <c r="AR7" s="428">
        <v>0.12243103446474636</v>
      </c>
      <c r="AS7" s="428">
        <v>0.12216795331873921</v>
      </c>
      <c r="AT7" s="428">
        <v>0.12192970874399327</v>
      </c>
      <c r="AU7" s="428">
        <v>0.12175854508259863</v>
      </c>
      <c r="AV7" s="428">
        <v>0.12164482839586731</v>
      </c>
      <c r="AW7" s="428">
        <v>0.12160791809567688</v>
      </c>
      <c r="AX7" s="427">
        <v>0.12159201714289811</v>
      </c>
      <c r="AY7" s="427">
        <v>0.12168318370154224</v>
      </c>
      <c r="AZ7" s="429">
        <v>0.12179062811958871</v>
      </c>
      <c r="BA7" s="420"/>
    </row>
    <row r="8" spans="1:53" ht="13.5" thickBot="1" x14ac:dyDescent="0.25">
      <c r="B8" s="67" t="s">
        <v>238</v>
      </c>
      <c r="C8" s="430">
        <v>0.13818380261101212</v>
      </c>
      <c r="D8" s="430">
        <v>0.13666006125073693</v>
      </c>
      <c r="E8" s="430">
        <v>0.13492071473017686</v>
      </c>
      <c r="F8" s="430">
        <v>0.13739415188374676</v>
      </c>
      <c r="G8" s="430">
        <v>0.13781262178604423</v>
      </c>
      <c r="H8" s="430">
        <v>0.13730715198925561</v>
      </c>
      <c r="I8" s="430">
        <v>0.13620355248091348</v>
      </c>
      <c r="J8" s="430">
        <v>0.13541499692796088</v>
      </c>
      <c r="K8" s="430">
        <v>0.13493534141209615</v>
      </c>
      <c r="L8" s="430">
        <v>0.13428576142752613</v>
      </c>
      <c r="M8" s="430">
        <v>0.13338271699193407</v>
      </c>
      <c r="N8" s="430">
        <v>0.13219936738542709</v>
      </c>
      <c r="O8" s="430">
        <v>0.13183525588546316</v>
      </c>
      <c r="P8" s="430">
        <v>0.13131267751180592</v>
      </c>
      <c r="Q8" s="430">
        <v>0.13068482512812754</v>
      </c>
      <c r="R8" s="430">
        <v>0.13014681462540664</v>
      </c>
      <c r="S8" s="430">
        <v>0.1296766751798272</v>
      </c>
      <c r="T8" s="430">
        <v>0.12899427665079838</v>
      </c>
      <c r="U8" s="430">
        <v>0.12827483102624548</v>
      </c>
      <c r="V8" s="430">
        <v>0.12759865433658021</v>
      </c>
      <c r="W8" s="430">
        <v>0.12695099656684555</v>
      </c>
      <c r="X8" s="430">
        <v>0.12637406625911166</v>
      </c>
      <c r="Y8" s="430">
        <v>0.12581553007281393</v>
      </c>
      <c r="Z8" s="430">
        <v>0.12535555767165613</v>
      </c>
      <c r="AA8" s="430">
        <v>0.12490348135855822</v>
      </c>
      <c r="AB8" s="430">
        <v>0.12440623365353858</v>
      </c>
      <c r="AC8" s="430">
        <v>0.12390881256607471</v>
      </c>
      <c r="AD8" s="430">
        <v>0.12341368085996307</v>
      </c>
      <c r="AE8" s="430">
        <v>0.12291148463990124</v>
      </c>
      <c r="AF8" s="430">
        <v>0.12242894856813311</v>
      </c>
      <c r="AG8" s="430">
        <v>0.12199906702293274</v>
      </c>
      <c r="AH8" s="430">
        <v>0.12148704712330723</v>
      </c>
      <c r="AI8" s="430">
        <v>0.12095692362380676</v>
      </c>
      <c r="AJ8" s="430">
        <v>0.12040508580730151</v>
      </c>
      <c r="AK8" s="430">
        <v>0.11979418874642342</v>
      </c>
      <c r="AL8" s="430">
        <v>0.11921316068666123</v>
      </c>
      <c r="AM8" s="430">
        <v>0.11859992415660769</v>
      </c>
      <c r="AN8" s="430">
        <v>0.11799178452007898</v>
      </c>
      <c r="AO8" s="430">
        <v>0.1174108061824939</v>
      </c>
      <c r="AP8" s="431">
        <v>0.11684603175984419</v>
      </c>
      <c r="AQ8" s="431">
        <v>0.11634602101474469</v>
      </c>
      <c r="AR8" s="431">
        <v>0.11589611042853694</v>
      </c>
      <c r="AS8" s="431">
        <v>0.11546354457162047</v>
      </c>
      <c r="AT8" s="431">
        <v>0.11508178029485956</v>
      </c>
      <c r="AU8" s="431">
        <v>0.11476658265444249</v>
      </c>
      <c r="AV8" s="431">
        <v>0.11450253742064595</v>
      </c>
      <c r="AW8" s="431">
        <v>0.11432098819720972</v>
      </c>
      <c r="AX8" s="430">
        <v>0.1141793222826769</v>
      </c>
      <c r="AY8" s="430">
        <v>0.11409965937835316</v>
      </c>
      <c r="AZ8" s="182">
        <v>0.11403907756774218</v>
      </c>
      <c r="BA8" s="420"/>
    </row>
    <row r="9" spans="1:53" ht="13.5" thickBot="1" x14ac:dyDescent="0.25">
      <c r="B9" s="422"/>
    </row>
    <row r="10" spans="1:53" ht="13.5" thickBot="1" x14ac:dyDescent="0.25">
      <c r="B10" s="168">
        <v>2022</v>
      </c>
      <c r="C10" s="8">
        <v>2021</v>
      </c>
      <c r="D10" s="8">
        <v>2022</v>
      </c>
      <c r="E10" s="8">
        <v>2023</v>
      </c>
      <c r="F10" s="8">
        <v>2024</v>
      </c>
      <c r="G10" s="8">
        <v>2025</v>
      </c>
      <c r="H10" s="8">
        <v>2026</v>
      </c>
      <c r="I10" s="8">
        <v>2027</v>
      </c>
      <c r="J10" s="8">
        <v>2028</v>
      </c>
      <c r="K10" s="8">
        <v>2029</v>
      </c>
      <c r="L10" s="8">
        <v>2030</v>
      </c>
      <c r="M10" s="8">
        <v>2031</v>
      </c>
      <c r="N10" s="8">
        <v>2032</v>
      </c>
      <c r="O10" s="8">
        <v>2033</v>
      </c>
      <c r="P10" s="8">
        <v>2034</v>
      </c>
      <c r="Q10" s="8">
        <v>2035</v>
      </c>
      <c r="R10" s="8">
        <v>2036</v>
      </c>
      <c r="S10" s="8">
        <v>2037</v>
      </c>
      <c r="T10" s="8">
        <v>2038</v>
      </c>
      <c r="U10" s="8">
        <v>2039</v>
      </c>
      <c r="V10" s="8">
        <v>2040</v>
      </c>
      <c r="W10" s="8">
        <v>2041</v>
      </c>
      <c r="X10" s="8">
        <v>2042</v>
      </c>
      <c r="Y10" s="8">
        <v>2043</v>
      </c>
      <c r="Z10" s="8">
        <v>2044</v>
      </c>
      <c r="AA10" s="8">
        <v>2045</v>
      </c>
      <c r="AB10" s="8">
        <v>2046</v>
      </c>
      <c r="AC10" s="8">
        <v>2047</v>
      </c>
      <c r="AD10" s="8">
        <v>2048</v>
      </c>
      <c r="AE10" s="8">
        <v>2049</v>
      </c>
      <c r="AF10" s="8">
        <v>2050</v>
      </c>
      <c r="AG10" s="8">
        <v>2051</v>
      </c>
      <c r="AH10" s="8">
        <v>2052</v>
      </c>
      <c r="AI10" s="8">
        <v>2053</v>
      </c>
      <c r="AJ10" s="8">
        <v>2054</v>
      </c>
      <c r="AK10" s="8">
        <v>2055</v>
      </c>
      <c r="AL10" s="8">
        <v>2056</v>
      </c>
      <c r="AM10" s="8">
        <v>2057</v>
      </c>
      <c r="AN10" s="8">
        <v>2058</v>
      </c>
      <c r="AO10" s="8">
        <v>2059</v>
      </c>
      <c r="AP10" s="8">
        <v>2060</v>
      </c>
      <c r="AQ10" s="8">
        <v>2061</v>
      </c>
      <c r="AR10" s="8">
        <v>2062</v>
      </c>
      <c r="AS10" s="8">
        <v>2063</v>
      </c>
      <c r="AT10" s="8">
        <v>2064</v>
      </c>
      <c r="AU10" s="8">
        <v>2065</v>
      </c>
      <c r="AV10" s="8">
        <v>2066</v>
      </c>
      <c r="AW10" s="8">
        <v>2067</v>
      </c>
      <c r="AX10" s="8">
        <v>2068</v>
      </c>
      <c r="AY10" s="8">
        <v>2069</v>
      </c>
      <c r="AZ10" s="9">
        <v>2070</v>
      </c>
    </row>
    <row r="11" spans="1:53" x14ac:dyDescent="0.2">
      <c r="B11" s="184" t="s">
        <v>239</v>
      </c>
      <c r="C11" s="424">
        <v>0.13800068808161342</v>
      </c>
      <c r="D11" s="424">
        <v>0.13697547031967333</v>
      </c>
      <c r="E11" s="424">
        <v>0.1372195291113352</v>
      </c>
      <c r="F11" s="424">
        <v>0.1393808174061546</v>
      </c>
      <c r="G11" s="424">
        <v>0.13974960700479291</v>
      </c>
      <c r="H11" s="424">
        <v>0.13955054549082907</v>
      </c>
      <c r="I11" s="424">
        <v>0.13918722664751115</v>
      </c>
      <c r="J11" s="424">
        <v>0.13941822287823602</v>
      </c>
      <c r="K11" s="424">
        <v>0.14024656736621524</v>
      </c>
      <c r="L11" s="424">
        <v>0.14097154688646951</v>
      </c>
      <c r="M11" s="424">
        <v>0.14157584023191461</v>
      </c>
      <c r="N11" s="424">
        <v>0.1419730000506996</v>
      </c>
      <c r="O11" s="424">
        <v>0.14246473009360347</v>
      </c>
      <c r="P11" s="424">
        <v>0.1427478902970204</v>
      </c>
      <c r="Q11" s="424">
        <v>0.1428481123478117</v>
      </c>
      <c r="R11" s="424">
        <v>0.14282059321610951</v>
      </c>
      <c r="S11" s="424">
        <v>0.1427737918820127</v>
      </c>
      <c r="T11" s="424">
        <v>0.14264371572757617</v>
      </c>
      <c r="U11" s="424">
        <v>0.14253622836718613</v>
      </c>
      <c r="V11" s="424">
        <v>0.14258302394954497</v>
      </c>
      <c r="W11" s="424">
        <v>0.14265392342919586</v>
      </c>
      <c r="X11" s="424">
        <v>0.14279198699962772</v>
      </c>
      <c r="Y11" s="424">
        <v>0.14302312382364232</v>
      </c>
      <c r="Z11" s="424">
        <v>0.14317973569383818</v>
      </c>
      <c r="AA11" s="424">
        <v>0.14323842103124154</v>
      </c>
      <c r="AB11" s="424">
        <v>0.14331041419331314</v>
      </c>
      <c r="AC11" s="424">
        <v>0.14336795544027586</v>
      </c>
      <c r="AD11" s="424">
        <v>0.14346395743722193</v>
      </c>
      <c r="AE11" s="424">
        <v>0.14355423496881489</v>
      </c>
      <c r="AF11" s="424">
        <v>0.1436278586305561</v>
      </c>
      <c r="AG11" s="424">
        <v>0.14368053879641657</v>
      </c>
      <c r="AH11" s="424">
        <v>0.14366114638898816</v>
      </c>
      <c r="AI11" s="424">
        <v>0.14359328490019588</v>
      </c>
      <c r="AJ11" s="424">
        <v>0.14353672404286658</v>
      </c>
      <c r="AK11" s="424">
        <v>0.14336782527753025</v>
      </c>
      <c r="AL11" s="424">
        <v>0.14321984100443988</v>
      </c>
      <c r="AM11" s="424">
        <v>0.14305649235398188</v>
      </c>
      <c r="AN11" s="424">
        <v>0.14293846229036267</v>
      </c>
      <c r="AO11" s="424">
        <v>0.14286482915375848</v>
      </c>
      <c r="AP11" s="425">
        <v>0.14284692826014478</v>
      </c>
      <c r="AQ11" s="425">
        <v>0.14280929320894165</v>
      </c>
      <c r="AR11" s="425">
        <v>0.14280071963386926</v>
      </c>
      <c r="AS11" s="425">
        <v>0.14278873206773501</v>
      </c>
      <c r="AT11" s="425">
        <v>0.14283980771041593</v>
      </c>
      <c r="AU11" s="425">
        <v>0.14295386882201652</v>
      </c>
      <c r="AV11" s="425">
        <v>0.14309073404612757</v>
      </c>
      <c r="AW11" s="425">
        <v>0.14328888209195337</v>
      </c>
      <c r="AX11" s="424">
        <v>0.14350698100365297</v>
      </c>
      <c r="AY11" s="424">
        <v>0.14378378274072037</v>
      </c>
      <c r="AZ11" s="426">
        <v>0.14414223483896532</v>
      </c>
      <c r="BA11" s="420"/>
    </row>
    <row r="12" spans="1:53" x14ac:dyDescent="0.2">
      <c r="B12" s="421" t="s">
        <v>240</v>
      </c>
      <c r="C12" s="427">
        <v>0.13800068808161342</v>
      </c>
      <c r="D12" s="427">
        <v>0.13697547031967333</v>
      </c>
      <c r="E12" s="427">
        <v>0.1372195291113352</v>
      </c>
      <c r="F12" s="427">
        <v>0.1393808174061546</v>
      </c>
      <c r="G12" s="427">
        <v>0.13974960700479291</v>
      </c>
      <c r="H12" s="427">
        <v>0.13955054549082907</v>
      </c>
      <c r="I12" s="427">
        <v>0.13918732011547844</v>
      </c>
      <c r="J12" s="427">
        <v>0.1393278956101246</v>
      </c>
      <c r="K12" s="427">
        <v>0.1400394224381446</v>
      </c>
      <c r="L12" s="427">
        <v>0.14055989740646518</v>
      </c>
      <c r="M12" s="427">
        <v>0.14087080616678829</v>
      </c>
      <c r="N12" s="427">
        <v>0.14092964192674448</v>
      </c>
      <c r="O12" s="427">
        <v>0.14111541128526936</v>
      </c>
      <c r="P12" s="427">
        <v>0.14108228642258056</v>
      </c>
      <c r="Q12" s="427">
        <v>0.14087428249218564</v>
      </c>
      <c r="R12" s="427">
        <v>0.14053769485989276</v>
      </c>
      <c r="S12" s="427">
        <v>0.1401996305734439</v>
      </c>
      <c r="T12" s="427">
        <v>0.13978940118474592</v>
      </c>
      <c r="U12" s="427">
        <v>0.13939889653955187</v>
      </c>
      <c r="V12" s="427">
        <v>0.13917528105787644</v>
      </c>
      <c r="W12" s="427">
        <v>0.13897293253771362</v>
      </c>
      <c r="X12" s="427">
        <v>0.13883972345282986</v>
      </c>
      <c r="Y12" s="427">
        <v>0.13879092261673504</v>
      </c>
      <c r="Z12" s="427">
        <v>0.13869448465853015</v>
      </c>
      <c r="AA12" s="427">
        <v>0.13847103256710563</v>
      </c>
      <c r="AB12" s="427">
        <v>0.13828108931681832</v>
      </c>
      <c r="AC12" s="427">
        <v>0.13812453799676175</v>
      </c>
      <c r="AD12" s="427">
        <v>0.13798569691969748</v>
      </c>
      <c r="AE12" s="427">
        <v>0.1378383628515191</v>
      </c>
      <c r="AF12" s="427">
        <v>0.13767863966928007</v>
      </c>
      <c r="AG12" s="427">
        <v>0.13748203240859069</v>
      </c>
      <c r="AH12" s="427">
        <v>0.13723220540679279</v>
      </c>
      <c r="AI12" s="427">
        <v>0.13695108838652281</v>
      </c>
      <c r="AJ12" s="427">
        <v>0.13669663986929978</v>
      </c>
      <c r="AK12" s="427">
        <v>0.13634236643322242</v>
      </c>
      <c r="AL12" s="427">
        <v>0.13600908080276011</v>
      </c>
      <c r="AM12" s="427">
        <v>0.13565765910917657</v>
      </c>
      <c r="AN12" s="427">
        <v>0.13535090992714119</v>
      </c>
      <c r="AO12" s="427">
        <v>0.13511535163731261</v>
      </c>
      <c r="AP12" s="428">
        <v>0.13491446809939814</v>
      </c>
      <c r="AQ12" s="428">
        <v>0.13470402421533373</v>
      </c>
      <c r="AR12" s="428">
        <v>0.13452245952437689</v>
      </c>
      <c r="AS12" s="428">
        <v>0.13435666870849344</v>
      </c>
      <c r="AT12" s="428">
        <v>0.13423436325418914</v>
      </c>
      <c r="AU12" s="428">
        <v>0.13416257639553059</v>
      </c>
      <c r="AV12" s="428">
        <v>0.1341482811785194</v>
      </c>
      <c r="AW12" s="428">
        <v>0.13418325438537937</v>
      </c>
      <c r="AX12" s="427">
        <v>0.13424277862502521</v>
      </c>
      <c r="AY12" s="427">
        <v>0.13436056149514691</v>
      </c>
      <c r="AZ12" s="429">
        <v>0.13455828570412007</v>
      </c>
      <c r="BA12" s="420"/>
    </row>
    <row r="13" spans="1:53" x14ac:dyDescent="0.2">
      <c r="B13" s="421" t="s">
        <v>241</v>
      </c>
      <c r="C13" s="427">
        <v>0.13800068808161342</v>
      </c>
      <c r="D13" s="427">
        <v>0.13697547031967333</v>
      </c>
      <c r="E13" s="427">
        <v>0.1372195291113352</v>
      </c>
      <c r="F13" s="427">
        <v>0.1393808174061546</v>
      </c>
      <c r="G13" s="427">
        <v>0.13974960700479291</v>
      </c>
      <c r="H13" s="427">
        <v>0.13955054549082907</v>
      </c>
      <c r="I13" s="427">
        <v>0.13918732011547844</v>
      </c>
      <c r="J13" s="427">
        <v>0.13926334607778143</v>
      </c>
      <c r="K13" s="427">
        <v>0.13985772463381066</v>
      </c>
      <c r="L13" s="427">
        <v>0.1401751982976</v>
      </c>
      <c r="M13" s="427">
        <v>0.14020226144887954</v>
      </c>
      <c r="N13" s="427">
        <v>0.13994918907904158</v>
      </c>
      <c r="O13" s="427">
        <v>0.13980940993792371</v>
      </c>
      <c r="P13" s="427">
        <v>0.13945655533768705</v>
      </c>
      <c r="Q13" s="427">
        <v>0.13894598737595157</v>
      </c>
      <c r="R13" s="427">
        <v>0.13832525689147965</v>
      </c>
      <c r="S13" s="427">
        <v>0.13769718161424982</v>
      </c>
      <c r="T13" s="427">
        <v>0.13702156024359974</v>
      </c>
      <c r="U13" s="427">
        <v>0.13635690243421081</v>
      </c>
      <c r="V13" s="427">
        <v>0.13584849034829255</v>
      </c>
      <c r="W13" s="427">
        <v>0.13539377159350519</v>
      </c>
      <c r="X13" s="427">
        <v>0.13498984882464812</v>
      </c>
      <c r="Y13" s="427">
        <v>0.13469449749912057</v>
      </c>
      <c r="Z13" s="427">
        <v>0.13435688795284564</v>
      </c>
      <c r="AA13" s="427">
        <v>0.13390314125365907</v>
      </c>
      <c r="AB13" s="427">
        <v>0.13348188904281857</v>
      </c>
      <c r="AC13" s="427">
        <v>0.13310144558117587</v>
      </c>
      <c r="AD13" s="427">
        <v>0.13273898992203245</v>
      </c>
      <c r="AE13" s="427">
        <v>0.13236997380094459</v>
      </c>
      <c r="AF13" s="427">
        <v>0.13199811564411923</v>
      </c>
      <c r="AG13" s="427">
        <v>0.13162409267206659</v>
      </c>
      <c r="AH13" s="427">
        <v>0.13119989839084276</v>
      </c>
      <c r="AI13" s="427">
        <v>0.13075169145649501</v>
      </c>
      <c r="AJ13" s="427">
        <v>0.13029570588681669</v>
      </c>
      <c r="AK13" s="427">
        <v>0.12977860278702449</v>
      </c>
      <c r="AL13" s="427">
        <v>0.12929373131597718</v>
      </c>
      <c r="AM13" s="427">
        <v>0.12881353000371859</v>
      </c>
      <c r="AN13" s="427">
        <v>0.1283705635563662</v>
      </c>
      <c r="AO13" s="427">
        <v>0.12798218068994241</v>
      </c>
      <c r="AP13" s="428">
        <v>0.12765708649309379</v>
      </c>
      <c r="AQ13" s="428">
        <v>0.12730625007063262</v>
      </c>
      <c r="AR13" s="428">
        <v>0.12698109096290233</v>
      </c>
      <c r="AS13" s="428">
        <v>0.12666814372201424</v>
      </c>
      <c r="AT13" s="428">
        <v>0.12640827319053557</v>
      </c>
      <c r="AU13" s="428">
        <v>0.12620332359398442</v>
      </c>
      <c r="AV13" s="428">
        <v>0.12605300232622113</v>
      </c>
      <c r="AW13" s="428">
        <v>0.12593539700453715</v>
      </c>
      <c r="AX13" s="427">
        <v>0.12582843002170774</v>
      </c>
      <c r="AY13" s="427">
        <v>0.12582067928479634</v>
      </c>
      <c r="AZ13" s="429">
        <v>0.12585936302107745</v>
      </c>
      <c r="BA13" s="420"/>
    </row>
    <row r="14" spans="1:53" ht="13.5" thickBot="1" x14ac:dyDescent="0.25">
      <c r="B14" s="67" t="s">
        <v>242</v>
      </c>
      <c r="C14" s="430">
        <v>0.13800068808161342</v>
      </c>
      <c r="D14" s="430">
        <v>0.13697547031967333</v>
      </c>
      <c r="E14" s="430">
        <v>0.1372195291113352</v>
      </c>
      <c r="F14" s="430">
        <v>0.1393808174061546</v>
      </c>
      <c r="G14" s="430">
        <v>0.13974960700479291</v>
      </c>
      <c r="H14" s="430">
        <v>0.13955054549082907</v>
      </c>
      <c r="I14" s="430">
        <v>0.13918732011547844</v>
      </c>
      <c r="J14" s="430">
        <v>0.13919346388777612</v>
      </c>
      <c r="K14" s="430">
        <v>0.13964830913121584</v>
      </c>
      <c r="L14" s="430">
        <v>0.13976298890055835</v>
      </c>
      <c r="M14" s="430">
        <v>0.13954059913574457</v>
      </c>
      <c r="N14" s="430">
        <v>0.13898710120669863</v>
      </c>
      <c r="O14" s="430">
        <v>0.13856641844394807</v>
      </c>
      <c r="P14" s="430">
        <v>0.13794278204215082</v>
      </c>
      <c r="Q14" s="430">
        <v>0.13716791052566343</v>
      </c>
      <c r="R14" s="430">
        <v>0.13628548829453982</v>
      </c>
      <c r="S14" s="430">
        <v>0.1354094232594949</v>
      </c>
      <c r="T14" s="430">
        <v>0.13449026961092994</v>
      </c>
      <c r="U14" s="430">
        <v>0.13358791676823029</v>
      </c>
      <c r="V14" s="430">
        <v>0.13285218912009839</v>
      </c>
      <c r="W14" s="430">
        <v>0.13217915368951921</v>
      </c>
      <c r="X14" s="430">
        <v>0.13155112597820307</v>
      </c>
      <c r="Y14" s="430">
        <v>0.13104236268983352</v>
      </c>
      <c r="Z14" s="430">
        <v>0.13049097422000647</v>
      </c>
      <c r="AA14" s="430">
        <v>0.12983102775409935</v>
      </c>
      <c r="AB14" s="430">
        <v>0.12922265095368304</v>
      </c>
      <c r="AC14" s="430">
        <v>0.1286631079869483</v>
      </c>
      <c r="AD14" s="430">
        <v>0.12809073530643858</v>
      </c>
      <c r="AE14" s="430">
        <v>0.12755659100983716</v>
      </c>
      <c r="AF14" s="430">
        <v>0.1270137331625395</v>
      </c>
      <c r="AG14" s="430">
        <v>0.12649395694869428</v>
      </c>
      <c r="AH14" s="430">
        <v>0.12590683020123869</v>
      </c>
      <c r="AI14" s="430">
        <v>0.12533422072039407</v>
      </c>
      <c r="AJ14" s="430">
        <v>0.12475444284972101</v>
      </c>
      <c r="AK14" s="430">
        <v>0.12412708620585074</v>
      </c>
      <c r="AL14" s="430">
        <v>0.12354171108613733</v>
      </c>
      <c r="AM14" s="430">
        <v>0.12293696788327584</v>
      </c>
      <c r="AN14" s="430">
        <v>0.12239135232103783</v>
      </c>
      <c r="AO14" s="430">
        <v>0.12188337870609149</v>
      </c>
      <c r="AP14" s="431">
        <v>0.12146236488924239</v>
      </c>
      <c r="AQ14" s="431">
        <v>0.12100531258409371</v>
      </c>
      <c r="AR14" s="431">
        <v>0.12058572651595276</v>
      </c>
      <c r="AS14" s="431">
        <v>0.12015654354433895</v>
      </c>
      <c r="AT14" s="431">
        <v>0.11980695884351933</v>
      </c>
      <c r="AU14" s="431">
        <v>0.11951467797006686</v>
      </c>
      <c r="AV14" s="431">
        <v>0.1192647579695558</v>
      </c>
      <c r="AW14" s="431">
        <v>0.11904819739640399</v>
      </c>
      <c r="AX14" s="430">
        <v>0.11887233643193955</v>
      </c>
      <c r="AY14" s="430">
        <v>0.11875377135942694</v>
      </c>
      <c r="AZ14" s="182">
        <v>0.1186822783779936</v>
      </c>
      <c r="BA14" s="420"/>
    </row>
    <row r="15" spans="1:53" x14ac:dyDescent="0.2">
      <c r="B15" s="93"/>
      <c r="C15" s="423"/>
      <c r="D15" s="423"/>
      <c r="E15" s="423"/>
      <c r="F15" s="423"/>
      <c r="G15" s="423"/>
      <c r="H15" s="423"/>
      <c r="I15" s="423"/>
      <c r="J15" s="423"/>
      <c r="K15" s="423"/>
      <c r="L15" s="423"/>
      <c r="M15" s="423"/>
      <c r="N15" s="423"/>
      <c r="O15" s="423"/>
      <c r="P15" s="423"/>
      <c r="Q15" s="423"/>
      <c r="R15" s="423"/>
      <c r="S15" s="423"/>
      <c r="T15" s="423"/>
      <c r="U15" s="423"/>
      <c r="V15" s="423"/>
      <c r="W15" s="423"/>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c r="AT15" s="423"/>
      <c r="AU15" s="423"/>
      <c r="AV15" s="423"/>
      <c r="AW15" s="423"/>
      <c r="AX15" s="423"/>
      <c r="AY15" s="423"/>
      <c r="AZ15" s="423"/>
      <c r="BA15" s="420"/>
    </row>
    <row r="16" spans="1:53" x14ac:dyDescent="0.2">
      <c r="B16" s="849" t="s">
        <v>230</v>
      </c>
      <c r="C16" s="849"/>
      <c r="D16" s="849"/>
      <c r="E16" s="849"/>
      <c r="F16" s="849"/>
      <c r="G16" s="849"/>
      <c r="H16" s="849"/>
      <c r="I16" s="849"/>
      <c r="J16" s="849"/>
      <c r="K16" s="849"/>
      <c r="L16" s="423"/>
      <c r="M16" s="423"/>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0"/>
    </row>
  </sheetData>
  <mergeCells count="1">
    <mergeCell ref="B16:K16"/>
  </mergeCells>
  <hyperlinks>
    <hyperlink ref="A2" location="SOMMAIRE!A1" display="Retour sommaire"/>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I12"/>
  <sheetViews>
    <sheetView workbookViewId="0">
      <selection activeCell="A2" sqref="A2"/>
    </sheetView>
  </sheetViews>
  <sheetFormatPr baseColWidth="10" defaultColWidth="11.42578125" defaultRowHeight="15.75" x14ac:dyDescent="0.25"/>
  <cols>
    <col min="1" max="1" width="13.140625" style="188" customWidth="1"/>
    <col min="2" max="2" width="46.42578125" style="188" customWidth="1"/>
    <col min="3" max="6" width="27.7109375" style="188" customWidth="1"/>
    <col min="7" max="7" width="11.42578125" style="188"/>
    <col min="8" max="8" width="15" style="188" customWidth="1"/>
    <col min="9" max="16384" width="11.42578125" style="188"/>
  </cols>
  <sheetData>
    <row r="1" spans="1:9" ht="15.75" customHeight="1" x14ac:dyDescent="0.25">
      <c r="A1" s="909" t="s">
        <v>404</v>
      </c>
      <c r="B1" s="909"/>
      <c r="C1" s="909"/>
      <c r="D1" s="909"/>
      <c r="E1" s="909"/>
      <c r="F1" s="909"/>
      <c r="G1" s="909"/>
      <c r="H1" s="909"/>
      <c r="I1" s="909"/>
    </row>
    <row r="2" spans="1:9" ht="15.75" customHeight="1" x14ac:dyDescent="0.25">
      <c r="A2" s="640" t="s">
        <v>390</v>
      </c>
    </row>
    <row r="3" spans="1:9" ht="15.75" customHeight="1" thickBot="1" x14ac:dyDescent="0.3">
      <c r="A3" s="640"/>
    </row>
    <row r="4" spans="1:9" ht="24" customHeight="1" thickBot="1" x14ac:dyDescent="0.3">
      <c r="B4" s="399" t="s">
        <v>9</v>
      </c>
      <c r="C4" s="400">
        <v>2022</v>
      </c>
      <c r="D4" s="401">
        <v>2030</v>
      </c>
      <c r="E4" s="402">
        <v>2050</v>
      </c>
      <c r="F4" s="403">
        <v>2070</v>
      </c>
    </row>
    <row r="5" spans="1:9" ht="21" customHeight="1" thickBot="1" x14ac:dyDescent="0.3">
      <c r="B5" s="404" t="s">
        <v>226</v>
      </c>
      <c r="C5" s="405">
        <v>-3.1540906893640086E-2</v>
      </c>
      <c r="D5" s="406">
        <v>-0.55207189060708373</v>
      </c>
      <c r="E5" s="407">
        <v>-0.54587635366916132</v>
      </c>
      <c r="F5" s="408">
        <v>-0.48309899758065544</v>
      </c>
    </row>
    <row r="6" spans="1:9" ht="21" customHeight="1" x14ac:dyDescent="0.25">
      <c r="B6" s="409" t="s">
        <v>227</v>
      </c>
      <c r="C6" s="410">
        <v>-3.1540906893640086E-2</v>
      </c>
      <c r="D6" s="411">
        <v>-0.39595782768670762</v>
      </c>
      <c r="E6" s="412">
        <v>-0.63750664877651186</v>
      </c>
      <c r="F6" s="413">
        <v>-0.70566488936178451</v>
      </c>
    </row>
    <row r="7" spans="1:9" ht="21" customHeight="1" thickBot="1" x14ac:dyDescent="0.3">
      <c r="B7" s="414" t="s">
        <v>228</v>
      </c>
      <c r="C7" s="415">
        <v>0</v>
      </c>
      <c r="D7" s="416">
        <v>-0.15611406292037611</v>
      </c>
      <c r="E7" s="417">
        <v>9.1630295107350546E-2</v>
      </c>
      <c r="F7" s="418">
        <v>0.22256589178112907</v>
      </c>
    </row>
    <row r="9" spans="1:9" ht="34.5" customHeight="1" x14ac:dyDescent="0.25">
      <c r="B9" s="849" t="s">
        <v>229</v>
      </c>
      <c r="C9" s="849"/>
      <c r="D9" s="849"/>
      <c r="E9" s="849"/>
      <c r="F9" s="849"/>
    </row>
    <row r="10" spans="1:9" ht="27.75" customHeight="1" x14ac:dyDescent="0.25">
      <c r="B10" s="849" t="s">
        <v>47</v>
      </c>
      <c r="C10" s="891"/>
      <c r="D10" s="891"/>
      <c r="E10" s="891"/>
      <c r="F10" s="891"/>
    </row>
    <row r="11" spans="1:9" x14ac:dyDescent="0.25">
      <c r="B11" s="849" t="s">
        <v>51</v>
      </c>
      <c r="C11" s="891"/>
      <c r="D11" s="891"/>
      <c r="E11" s="891"/>
      <c r="F11" s="891"/>
    </row>
    <row r="12" spans="1:9" x14ac:dyDescent="0.25">
      <c r="B12" s="209" t="s">
        <v>230</v>
      </c>
    </row>
  </sheetData>
  <mergeCells count="4">
    <mergeCell ref="A1:I1"/>
    <mergeCell ref="B9:F9"/>
    <mergeCell ref="B10:F10"/>
    <mergeCell ref="B11:F11"/>
  </mergeCells>
  <hyperlinks>
    <hyperlink ref="A2" location="SOMMAIRE!A1" display="Retour sommaire"/>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G23"/>
  <sheetViews>
    <sheetView workbookViewId="0">
      <selection activeCell="A2" sqref="A2"/>
    </sheetView>
  </sheetViews>
  <sheetFormatPr baseColWidth="10" defaultRowHeight="15" x14ac:dyDescent="0.25"/>
  <cols>
    <col min="2" max="2" width="16.5703125" customWidth="1"/>
    <col min="3" max="3" width="20.7109375" customWidth="1"/>
    <col min="4" max="7" width="24.7109375" customWidth="1"/>
  </cols>
  <sheetData>
    <row r="1" spans="1:7" x14ac:dyDescent="0.25">
      <c r="A1" s="614" t="s">
        <v>363</v>
      </c>
    </row>
    <row r="2" spans="1:7" x14ac:dyDescent="0.25">
      <c r="A2" s="640" t="s">
        <v>390</v>
      </c>
    </row>
    <row r="3" spans="1:7" x14ac:dyDescent="0.25">
      <c r="A3" s="614"/>
    </row>
    <row r="4" spans="1:7" ht="15.75" thickBot="1" x14ac:dyDescent="0.3"/>
    <row r="5" spans="1:7" ht="16.5" thickBot="1" x14ac:dyDescent="0.3">
      <c r="B5" s="859" t="s">
        <v>3</v>
      </c>
      <c r="C5" s="860"/>
      <c r="D5" s="29" t="s">
        <v>413</v>
      </c>
      <c r="E5" s="30" t="s">
        <v>414</v>
      </c>
      <c r="F5" s="30" t="s">
        <v>415</v>
      </c>
      <c r="G5" s="31" t="s">
        <v>416</v>
      </c>
    </row>
    <row r="6" spans="1:7" ht="15.75" customHeight="1" x14ac:dyDescent="0.25">
      <c r="B6" s="861" t="s">
        <v>4</v>
      </c>
      <c r="C6" s="32" t="s">
        <v>0</v>
      </c>
      <c r="D6" s="33">
        <v>1.833463637202315E-2</v>
      </c>
      <c r="E6" s="34">
        <v>1.3651244681628372E-2</v>
      </c>
      <c r="F6" s="34">
        <v>1.0842244951347446E-2</v>
      </c>
      <c r="G6" s="35">
        <v>1.1165497258702528E-2</v>
      </c>
    </row>
    <row r="7" spans="1:7" ht="15.75" customHeight="1" x14ac:dyDescent="0.25">
      <c r="B7" s="862"/>
      <c r="C7" s="36" t="s">
        <v>5</v>
      </c>
      <c r="D7" s="37">
        <v>1.7276053086788146E-2</v>
      </c>
      <c r="E7" s="38">
        <v>8.1817566770432393E-3</v>
      </c>
      <c r="F7" s="38">
        <v>6.9353078991161166E-3</v>
      </c>
      <c r="G7" s="39">
        <v>1.4623822779746831E-3</v>
      </c>
    </row>
    <row r="8" spans="1:7" ht="15.75" customHeight="1" x14ac:dyDescent="0.25">
      <c r="B8" s="862"/>
      <c r="C8" s="36" t="s">
        <v>6</v>
      </c>
      <c r="D8" s="37">
        <v>1.8277589623729718E-3</v>
      </c>
      <c r="E8" s="38">
        <v>6.1034439314358035E-3</v>
      </c>
      <c r="F8" s="38">
        <v>3.9567063597589769E-3</v>
      </c>
      <c r="G8" s="39">
        <v>9.9216619054660615E-3</v>
      </c>
    </row>
    <row r="9" spans="1:7" ht="15.75" customHeight="1" thickBot="1" x14ac:dyDescent="0.3">
      <c r="B9" s="863"/>
      <c r="C9" s="40" t="s">
        <v>7</v>
      </c>
      <c r="D9" s="41">
        <v>1.1217962954385596E-2</v>
      </c>
      <c r="E9" s="42">
        <v>1.5813661582009475E-2</v>
      </c>
      <c r="F9" s="42">
        <v>1.557271073979094E-2</v>
      </c>
      <c r="G9" s="43">
        <v>1.4826384451767538E-2</v>
      </c>
    </row>
    <row r="10" spans="1:7" ht="15.75" x14ac:dyDescent="0.25">
      <c r="B10" s="864" t="s">
        <v>8</v>
      </c>
      <c r="C10" s="44" t="s">
        <v>0</v>
      </c>
      <c r="D10" s="45">
        <f>D6</f>
        <v>1.833463637202315E-2</v>
      </c>
      <c r="E10" s="46">
        <v>1.3575329748124698E-2</v>
      </c>
      <c r="F10" s="46">
        <v>9.647122383918072E-3</v>
      </c>
      <c r="G10" s="47">
        <v>9.719488284771538E-3</v>
      </c>
    </row>
    <row r="11" spans="1:7" ht="15.75" x14ac:dyDescent="0.25">
      <c r="B11" s="865"/>
      <c r="C11" s="48" t="s">
        <v>5</v>
      </c>
      <c r="D11" s="49">
        <f t="shared" ref="D11:D21" si="0">D7</f>
        <v>1.7276053086788146E-2</v>
      </c>
      <c r="E11" s="50">
        <f>E7</f>
        <v>8.1817566770432393E-3</v>
      </c>
      <c r="F11" s="50">
        <f t="shared" ref="F11:G11" si="1">F7</f>
        <v>6.9353078991161166E-3</v>
      </c>
      <c r="G11" s="51">
        <f t="shared" si="1"/>
        <v>1.4623822779746831E-3</v>
      </c>
    </row>
    <row r="12" spans="1:7" ht="15.75" x14ac:dyDescent="0.25">
      <c r="B12" s="865"/>
      <c r="C12" s="48" t="s">
        <v>6</v>
      </c>
      <c r="D12" s="49">
        <f t="shared" si="0"/>
        <v>1.8277589623729718E-3</v>
      </c>
      <c r="E12" s="50">
        <v>6.0295097338149972E-3</v>
      </c>
      <c r="F12" s="50">
        <v>2.764934971125399E-3</v>
      </c>
      <c r="G12" s="51">
        <v>8.499570164828496E-3</v>
      </c>
    </row>
    <row r="13" spans="1:7" ht="16.5" thickBot="1" x14ac:dyDescent="0.3">
      <c r="B13" s="866"/>
      <c r="C13" s="52" t="s">
        <v>7</v>
      </c>
      <c r="D13" s="53">
        <f t="shared" si="0"/>
        <v>1.1217962954385596E-2</v>
      </c>
      <c r="E13" s="54">
        <v>1.5362199720671432E-2</v>
      </c>
      <c r="F13" s="54">
        <v>1.260380960976093E-2</v>
      </c>
      <c r="G13" s="55">
        <v>1.182984985200819E-2</v>
      </c>
    </row>
    <row r="14" spans="1:7" ht="15.75" x14ac:dyDescent="0.25">
      <c r="B14" s="861" t="s">
        <v>9</v>
      </c>
      <c r="C14" s="32" t="s">
        <v>0</v>
      </c>
      <c r="D14" s="33">
        <f t="shared" si="0"/>
        <v>1.833463637202315E-2</v>
      </c>
      <c r="E14" s="34">
        <v>1.346490426316338E-2</v>
      </c>
      <c r="F14" s="34">
        <v>8.5703549977464988E-3</v>
      </c>
      <c r="G14" s="35">
        <v>7.8737790417240383E-3</v>
      </c>
    </row>
    <row r="15" spans="1:7" ht="15.75" x14ac:dyDescent="0.25">
      <c r="B15" s="862"/>
      <c r="C15" s="36" t="s">
        <v>5</v>
      </c>
      <c r="D15" s="37">
        <f t="shared" si="0"/>
        <v>1.7276053086788146E-2</v>
      </c>
      <c r="E15" s="38">
        <f>E11</f>
        <v>8.1817566770432393E-3</v>
      </c>
      <c r="F15" s="38">
        <f t="shared" ref="F15:G15" si="2">F11</f>
        <v>6.9353078991161166E-3</v>
      </c>
      <c r="G15" s="39">
        <f t="shared" si="2"/>
        <v>1.4623822779746831E-3</v>
      </c>
    </row>
    <row r="16" spans="1:7" ht="15.75" x14ac:dyDescent="0.25">
      <c r="B16" s="862"/>
      <c r="C16" s="36" t="s">
        <v>6</v>
      </c>
      <c r="D16" s="37">
        <f t="shared" si="0"/>
        <v>1.8277589623729718E-3</v>
      </c>
      <c r="E16" s="38">
        <v>5.915745322099708E-3</v>
      </c>
      <c r="F16" s="38">
        <v>1.6645362324767543E-3</v>
      </c>
      <c r="G16" s="39">
        <v>6.6107077692203475E-3</v>
      </c>
    </row>
    <row r="17" spans="2:7" ht="16.5" thickBot="1" x14ac:dyDescent="0.3">
      <c r="B17" s="863"/>
      <c r="C17" s="40" t="s">
        <v>7</v>
      </c>
      <c r="D17" s="41">
        <f t="shared" si="0"/>
        <v>1.1217962954385596E-2</v>
      </c>
      <c r="E17" s="42">
        <v>1.4910313865688751E-2</v>
      </c>
      <c r="F17" s="42">
        <v>9.6348916855764077E-3</v>
      </c>
      <c r="G17" s="43">
        <v>8.8333152522492853E-3</v>
      </c>
    </row>
    <row r="18" spans="2:7" ht="15.75" x14ac:dyDescent="0.25">
      <c r="B18" s="864" t="s">
        <v>10</v>
      </c>
      <c r="C18" s="44" t="s">
        <v>0</v>
      </c>
      <c r="D18" s="45">
        <f t="shared" si="0"/>
        <v>1.833463637202315E-2</v>
      </c>
      <c r="E18" s="46">
        <v>1.3373293512517925E-2</v>
      </c>
      <c r="F18" s="46">
        <v>7.5518791964928056E-3</v>
      </c>
      <c r="G18" s="47">
        <v>6.1308623289209052E-3</v>
      </c>
    </row>
    <row r="19" spans="2:7" ht="15.75" x14ac:dyDescent="0.25">
      <c r="B19" s="865"/>
      <c r="C19" s="48" t="s">
        <v>5</v>
      </c>
      <c r="D19" s="49">
        <f t="shared" si="0"/>
        <v>1.7276053086788146E-2</v>
      </c>
      <c r="E19" s="50">
        <f>E15</f>
        <v>8.1817566770432393E-3</v>
      </c>
      <c r="F19" s="50">
        <f t="shared" ref="F19:G19" si="3">F15</f>
        <v>6.9353078991161166E-3</v>
      </c>
      <c r="G19" s="51">
        <f t="shared" si="3"/>
        <v>1.4623822779746831E-3</v>
      </c>
    </row>
    <row r="20" spans="2:7" ht="15.75" x14ac:dyDescent="0.25">
      <c r="B20" s="865"/>
      <c r="C20" s="48" t="s">
        <v>6</v>
      </c>
      <c r="D20" s="49">
        <f t="shared" si="0"/>
        <v>1.8277589623729718E-3</v>
      </c>
      <c r="E20" s="50">
        <v>5.8206755914933517E-3</v>
      </c>
      <c r="F20" s="50">
        <v>6.2333682064164009E-4</v>
      </c>
      <c r="G20" s="51">
        <v>4.8179482457013645E-3</v>
      </c>
    </row>
    <row r="21" spans="2:7" ht="16.5" thickBot="1" x14ac:dyDescent="0.3">
      <c r="B21" s="866"/>
      <c r="C21" s="52" t="s">
        <v>7</v>
      </c>
      <c r="D21" s="53">
        <f t="shared" si="0"/>
        <v>1.1217962954385596E-2</v>
      </c>
      <c r="E21" s="54">
        <v>1.4458002853525942E-2</v>
      </c>
      <c r="F21" s="54">
        <v>6.6659568367055666E-3</v>
      </c>
      <c r="G21" s="55">
        <v>5.8367806524899368E-3</v>
      </c>
    </row>
    <row r="23" spans="2:7" x14ac:dyDescent="0.25">
      <c r="F23" s="56"/>
    </row>
  </sheetData>
  <mergeCells count="5">
    <mergeCell ref="B5:C5"/>
    <mergeCell ref="B6:B9"/>
    <mergeCell ref="B10:B13"/>
    <mergeCell ref="B14:B17"/>
    <mergeCell ref="B18:B21"/>
  </mergeCells>
  <hyperlinks>
    <hyperlink ref="A2" location="SOMMAIRE!A1" display="Retour sommaire"/>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J21"/>
  <sheetViews>
    <sheetView workbookViewId="0">
      <selection activeCell="A2" sqref="A2"/>
    </sheetView>
  </sheetViews>
  <sheetFormatPr baseColWidth="10" defaultColWidth="11.42578125" defaultRowHeight="15.75" x14ac:dyDescent="0.25"/>
  <cols>
    <col min="1" max="1" width="4.28515625" style="188" customWidth="1"/>
    <col min="2" max="2" width="46.42578125" style="188" customWidth="1"/>
    <col min="3" max="7" width="27.7109375" style="188" customWidth="1"/>
    <col min="8" max="8" width="11.42578125" style="188"/>
    <col min="9" max="9" width="15" style="188" customWidth="1"/>
    <col min="10" max="16384" width="11.42578125" style="188"/>
  </cols>
  <sheetData>
    <row r="1" spans="1:10" ht="15.75" customHeight="1" x14ac:dyDescent="0.25">
      <c r="A1" s="909" t="s">
        <v>250</v>
      </c>
      <c r="B1" s="909"/>
      <c r="C1" s="909"/>
      <c r="D1" s="909"/>
      <c r="E1" s="909"/>
      <c r="F1" s="909"/>
      <c r="G1" s="909"/>
      <c r="H1" s="909"/>
      <c r="I1" s="909"/>
      <c r="J1" s="909"/>
    </row>
    <row r="2" spans="1:10" ht="15.75" customHeight="1" x14ac:dyDescent="0.25">
      <c r="A2" s="640" t="s">
        <v>390</v>
      </c>
      <c r="B2" s="458"/>
      <c r="C2" s="458"/>
      <c r="D2" s="458"/>
      <c r="E2" s="458"/>
      <c r="F2" s="458"/>
      <c r="G2" s="458"/>
      <c r="H2" s="458"/>
      <c r="I2" s="458"/>
      <c r="J2" s="458"/>
    </row>
    <row r="3" spans="1:10" ht="15.75" customHeight="1" thickBot="1" x14ac:dyDescent="0.3"/>
    <row r="4" spans="1:10" ht="24" customHeight="1" thickBot="1" x14ac:dyDescent="0.3">
      <c r="B4" s="399" t="s">
        <v>9</v>
      </c>
      <c r="C4" s="400">
        <v>2022</v>
      </c>
      <c r="D4" s="401">
        <v>2030</v>
      </c>
      <c r="E4" s="401">
        <v>2040</v>
      </c>
      <c r="F4" s="402">
        <v>2050</v>
      </c>
      <c r="G4" s="403">
        <v>2070</v>
      </c>
    </row>
    <row r="5" spans="1:10" ht="24" customHeight="1" thickBot="1" x14ac:dyDescent="0.3">
      <c r="B5" s="910" t="s">
        <v>244</v>
      </c>
      <c r="C5" s="911"/>
      <c r="D5" s="911"/>
      <c r="E5" s="911"/>
      <c r="F5" s="911"/>
      <c r="G5" s="912"/>
    </row>
    <row r="6" spans="1:10" ht="21" customHeight="1" x14ac:dyDescent="0.25">
      <c r="B6" s="432" t="s">
        <v>245</v>
      </c>
      <c r="C6" s="433">
        <v>360.65847436632981</v>
      </c>
      <c r="D6" s="434">
        <v>406.02967843049419</v>
      </c>
      <c r="E6" s="434">
        <v>443.11522813175964</v>
      </c>
      <c r="F6" s="435">
        <v>472.79146330675826</v>
      </c>
      <c r="G6" s="436">
        <v>547.39037477777458</v>
      </c>
    </row>
    <row r="7" spans="1:10" ht="21" customHeight="1" x14ac:dyDescent="0.25">
      <c r="B7" s="437" t="s">
        <v>246</v>
      </c>
      <c r="C7" s="438">
        <v>17247.859825237778</v>
      </c>
      <c r="D7" s="439">
        <v>18693.906241151293</v>
      </c>
      <c r="E7" s="439">
        <v>20243.211937807198</v>
      </c>
      <c r="F7" s="440">
        <v>21304.881541809889</v>
      </c>
      <c r="G7" s="441">
        <v>21902.772915776004</v>
      </c>
    </row>
    <row r="8" spans="1:10" ht="21" customHeight="1" thickBot="1" x14ac:dyDescent="0.3">
      <c r="B8" s="414" t="s">
        <v>247</v>
      </c>
      <c r="C8" s="442">
        <v>19753.74932923762</v>
      </c>
      <c r="D8" s="443">
        <v>20715.419042471418</v>
      </c>
      <c r="E8" s="443">
        <v>20970.498829913759</v>
      </c>
      <c r="F8" s="444">
        <v>21359.210768292109</v>
      </c>
      <c r="G8" s="445">
        <v>24221.396599545984</v>
      </c>
    </row>
    <row r="9" spans="1:10" ht="24" customHeight="1" thickBot="1" x14ac:dyDescent="0.3">
      <c r="B9" s="910" t="s">
        <v>248</v>
      </c>
      <c r="C9" s="911"/>
      <c r="D9" s="911"/>
      <c r="E9" s="911"/>
      <c r="F9" s="911"/>
      <c r="G9" s="912"/>
    </row>
    <row r="10" spans="1:10" ht="21" customHeight="1" x14ac:dyDescent="0.25">
      <c r="B10" s="432" t="str">
        <f>B6</f>
        <v>Dépenses (Md€ 2022)</v>
      </c>
      <c r="C10" s="433">
        <v>360.65847436632981</v>
      </c>
      <c r="D10" s="434">
        <v>401.38935671163347</v>
      </c>
      <c r="E10" s="434">
        <v>442.10899336403264</v>
      </c>
      <c r="F10" s="435">
        <v>476.0908420104243</v>
      </c>
      <c r="G10" s="436">
        <v>556.94557971180166</v>
      </c>
    </row>
    <row r="11" spans="1:10" ht="21" customHeight="1" x14ac:dyDescent="0.25">
      <c r="B11" s="437" t="s">
        <v>246</v>
      </c>
      <c r="C11" s="438">
        <v>17247.859825237778</v>
      </c>
      <c r="D11" s="439">
        <v>18409.665178520176</v>
      </c>
      <c r="E11" s="439">
        <v>20075.257641303582</v>
      </c>
      <c r="F11" s="440">
        <v>21138.651587452165</v>
      </c>
      <c r="G11" s="441">
        <v>21765.572411387519</v>
      </c>
    </row>
    <row r="12" spans="1:10" ht="21" customHeight="1" thickBot="1" x14ac:dyDescent="0.3">
      <c r="B12" s="414" t="s">
        <v>247</v>
      </c>
      <c r="C12" s="442">
        <v>19753.74932923762</v>
      </c>
      <c r="D12" s="443">
        <v>20794.858351226583</v>
      </c>
      <c r="E12" s="443">
        <v>21097.924300665643</v>
      </c>
      <c r="F12" s="444">
        <v>21677.402704247794</v>
      </c>
      <c r="G12" s="445">
        <v>24799.549580968858</v>
      </c>
    </row>
    <row r="13" spans="1:10" ht="24" customHeight="1" thickBot="1" x14ac:dyDescent="0.3">
      <c r="B13" s="910" t="s">
        <v>249</v>
      </c>
      <c r="C13" s="911"/>
      <c r="D13" s="911"/>
      <c r="E13" s="911"/>
      <c r="F13" s="911"/>
      <c r="G13" s="912"/>
    </row>
    <row r="14" spans="1:10" ht="21" customHeight="1" x14ac:dyDescent="0.25">
      <c r="B14" s="432" t="str">
        <f>B10</f>
        <v>Dépenses (Md€ 2022)</v>
      </c>
      <c r="C14" s="446">
        <f>C10/C6-1</f>
        <v>0</v>
      </c>
      <c r="D14" s="447">
        <f t="shared" ref="D14:G16" si="0">D10/D6-1</f>
        <v>-1.1428528418902406E-2</v>
      </c>
      <c r="E14" s="447">
        <f t="shared" si="0"/>
        <v>-2.2708196510632384E-3</v>
      </c>
      <c r="F14" s="448">
        <f t="shared" si="0"/>
        <v>6.9785073541510645E-3</v>
      </c>
      <c r="G14" s="449">
        <f t="shared" si="0"/>
        <v>1.7455924280557866E-2</v>
      </c>
    </row>
    <row r="15" spans="1:10" ht="21" customHeight="1" x14ac:dyDescent="0.25">
      <c r="B15" s="437" t="s">
        <v>246</v>
      </c>
      <c r="C15" s="450">
        <f t="shared" ref="C15:G16" si="1">C11/C7-1</f>
        <v>0</v>
      </c>
      <c r="D15" s="451">
        <f t="shared" si="1"/>
        <v>-1.5205011674093605E-2</v>
      </c>
      <c r="E15" s="451">
        <f t="shared" si="0"/>
        <v>-8.2968205351807711E-3</v>
      </c>
      <c r="F15" s="452">
        <f t="shared" si="1"/>
        <v>-7.8024350443585133E-3</v>
      </c>
      <c r="G15" s="453">
        <f t="shared" si="1"/>
        <v>-6.2640700753311407E-3</v>
      </c>
    </row>
    <row r="16" spans="1:10" ht="21" customHeight="1" thickBot="1" x14ac:dyDescent="0.3">
      <c r="B16" s="414" t="s">
        <v>247</v>
      </c>
      <c r="C16" s="454">
        <f t="shared" si="1"/>
        <v>0</v>
      </c>
      <c r="D16" s="455">
        <f t="shared" si="1"/>
        <v>3.8347913017011681E-3</v>
      </c>
      <c r="E16" s="455">
        <f t="shared" si="0"/>
        <v>6.0764158156370041E-3</v>
      </c>
      <c r="F16" s="456">
        <f t="shared" si="1"/>
        <v>1.4897176651678778E-2</v>
      </c>
      <c r="G16" s="457">
        <f t="shared" si="1"/>
        <v>2.3869514668436231E-2</v>
      </c>
    </row>
    <row r="18" spans="2:5" ht="26.25" customHeight="1" x14ac:dyDescent="0.25">
      <c r="B18" s="849" t="s">
        <v>251</v>
      </c>
      <c r="C18" s="849"/>
      <c r="D18" s="849"/>
      <c r="E18" s="849"/>
    </row>
    <row r="19" spans="2:5" ht="28.5" customHeight="1" x14ac:dyDescent="0.25">
      <c r="B19" s="849" t="s">
        <v>47</v>
      </c>
      <c r="C19" s="891"/>
      <c r="D19" s="891"/>
      <c r="E19" s="891"/>
    </row>
    <row r="20" spans="2:5" x14ac:dyDescent="0.25">
      <c r="B20" s="849" t="s">
        <v>51</v>
      </c>
      <c r="C20" s="891"/>
      <c r="D20" s="891"/>
      <c r="E20" s="891"/>
    </row>
    <row r="21" spans="2:5" x14ac:dyDescent="0.25">
      <c r="B21" s="209" t="s">
        <v>252</v>
      </c>
    </row>
  </sheetData>
  <mergeCells count="7">
    <mergeCell ref="B20:E20"/>
    <mergeCell ref="A1:J1"/>
    <mergeCell ref="B5:G5"/>
    <mergeCell ref="B9:G9"/>
    <mergeCell ref="B13:G13"/>
    <mergeCell ref="B18:E18"/>
    <mergeCell ref="B19:E19"/>
  </mergeCells>
  <hyperlinks>
    <hyperlink ref="A2" location="SOMMAIRE!A1" display="Retour sommaire"/>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K26"/>
  <sheetViews>
    <sheetView workbookViewId="0">
      <selection activeCell="A2" sqref="A2"/>
    </sheetView>
  </sheetViews>
  <sheetFormatPr baseColWidth="10" defaultColWidth="11.42578125" defaultRowHeight="15.75" x14ac:dyDescent="0.25"/>
  <cols>
    <col min="1" max="1" width="2.28515625" style="188" customWidth="1"/>
    <col min="2" max="2" width="17.140625" style="188" customWidth="1"/>
    <col min="3" max="8" width="15.140625" style="188" customWidth="1"/>
    <col min="9" max="9" width="11.42578125" style="188"/>
    <col min="10" max="10" width="15" style="188" customWidth="1"/>
    <col min="11" max="16384" width="11.42578125" style="188"/>
  </cols>
  <sheetData>
    <row r="1" spans="1:11" ht="15.75" customHeight="1" x14ac:dyDescent="0.25">
      <c r="A1" s="909" t="s">
        <v>257</v>
      </c>
      <c r="B1" s="909"/>
      <c r="C1" s="909"/>
      <c r="D1" s="909"/>
      <c r="E1" s="909"/>
      <c r="F1" s="909"/>
      <c r="G1" s="909"/>
      <c r="H1" s="909"/>
      <c r="I1" s="909"/>
      <c r="J1" s="909"/>
      <c r="K1" s="909"/>
    </row>
    <row r="2" spans="1:11" ht="15.75" customHeight="1" x14ac:dyDescent="0.25">
      <c r="A2" s="640" t="s">
        <v>390</v>
      </c>
    </row>
    <row r="3" spans="1:11" ht="15.75" customHeight="1" x14ac:dyDescent="0.25">
      <c r="A3" s="640"/>
    </row>
    <row r="4" spans="1:11" s="459" customFormat="1" ht="16.5" thickBot="1" x14ac:dyDescent="0.3">
      <c r="B4" s="460" t="s">
        <v>253</v>
      </c>
    </row>
    <row r="5" spans="1:11" ht="16.5" thickBot="1" x14ac:dyDescent="0.3">
      <c r="B5" s="461" t="s">
        <v>254</v>
      </c>
      <c r="C5" s="462">
        <v>2022</v>
      </c>
      <c r="D5" s="462">
        <v>2030</v>
      </c>
      <c r="E5" s="462">
        <v>2040</v>
      </c>
      <c r="F5" s="462">
        <v>2050</v>
      </c>
      <c r="G5" s="463">
        <v>2060</v>
      </c>
      <c r="H5" s="464">
        <v>2070</v>
      </c>
    </row>
    <row r="6" spans="1:11" x14ac:dyDescent="0.25">
      <c r="B6" s="465" t="s">
        <v>231</v>
      </c>
      <c r="C6" s="466">
        <v>0.13834414318995636</v>
      </c>
      <c r="D6" s="466">
        <v>0.13260527849398168</v>
      </c>
      <c r="E6" s="466">
        <v>0.12876016713609173</v>
      </c>
      <c r="F6" s="466">
        <v>0.12563418140438859</v>
      </c>
      <c r="G6" s="467">
        <v>0.12313674307815146</v>
      </c>
      <c r="H6" s="468">
        <v>0.12220851027710895</v>
      </c>
    </row>
    <row r="7" spans="1:11" x14ac:dyDescent="0.25">
      <c r="B7" s="469" t="s">
        <v>232</v>
      </c>
      <c r="C7" s="470">
        <v>0.13834414318995636</v>
      </c>
      <c r="D7" s="470">
        <v>0.13266606674989853</v>
      </c>
      <c r="E7" s="470">
        <v>0.12806370826132488</v>
      </c>
      <c r="F7" s="470">
        <v>0.12477315115196848</v>
      </c>
      <c r="G7" s="471">
        <v>0.12236658198310367</v>
      </c>
      <c r="H7" s="472">
        <v>0.12155259126534901</v>
      </c>
    </row>
    <row r="8" spans="1:11" x14ac:dyDescent="0.25">
      <c r="B8" s="469" t="s">
        <v>233</v>
      </c>
      <c r="C8" s="470">
        <v>0.13834414318995636</v>
      </c>
      <c r="D8" s="470">
        <v>0.13270492689956825</v>
      </c>
      <c r="E8" s="470">
        <v>0.12727882046999661</v>
      </c>
      <c r="F8" s="470">
        <v>0.12366166848563816</v>
      </c>
      <c r="G8" s="471">
        <v>0.12113304096125106</v>
      </c>
      <c r="H8" s="472">
        <v>0.12028974971786492</v>
      </c>
    </row>
    <row r="9" spans="1:11" ht="16.5" thickBot="1" x14ac:dyDescent="0.3">
      <c r="B9" s="473" t="s">
        <v>234</v>
      </c>
      <c r="C9" s="474">
        <v>0.13834414318995636</v>
      </c>
      <c r="D9" s="474">
        <v>0.13236689480689226</v>
      </c>
      <c r="E9" s="474">
        <v>0.12617921609126281</v>
      </c>
      <c r="F9" s="474">
        <v>0.12237322122795363</v>
      </c>
      <c r="G9" s="475">
        <v>0.11975948678589721</v>
      </c>
      <c r="H9" s="476">
        <v>0.1188154667686175</v>
      </c>
    </row>
    <row r="10" spans="1:11" s="477" customFormat="1" ht="9.6" customHeight="1" x14ac:dyDescent="0.25">
      <c r="B10" s="478"/>
      <c r="C10" s="479"/>
      <c r="D10" s="479"/>
      <c r="E10" s="479"/>
      <c r="F10" s="479"/>
      <c r="G10" s="479"/>
      <c r="H10" s="479"/>
    </row>
    <row r="11" spans="1:11" s="459" customFormat="1" ht="16.5" thickBot="1" x14ac:dyDescent="0.3">
      <c r="B11" s="460" t="s">
        <v>255</v>
      </c>
    </row>
    <row r="12" spans="1:11" ht="16.5" thickBot="1" x14ac:dyDescent="0.3">
      <c r="B12" s="461" t="s">
        <v>254</v>
      </c>
      <c r="C12" s="462">
        <f>C5</f>
        <v>2022</v>
      </c>
      <c r="D12" s="462">
        <f t="shared" ref="D12:H12" si="0">D5</f>
        <v>2030</v>
      </c>
      <c r="E12" s="462">
        <f t="shared" si="0"/>
        <v>2040</v>
      </c>
      <c r="F12" s="462">
        <f t="shared" si="0"/>
        <v>2050</v>
      </c>
      <c r="G12" s="463">
        <f t="shared" si="0"/>
        <v>2060</v>
      </c>
      <c r="H12" s="464">
        <f t="shared" si="0"/>
        <v>2070</v>
      </c>
    </row>
    <row r="13" spans="1:11" x14ac:dyDescent="0.25">
      <c r="B13" s="465" t="s">
        <v>231</v>
      </c>
      <c r="C13" s="466">
        <v>0.13820504726614397</v>
      </c>
      <c r="D13" s="466">
        <v>0.13672105631403714</v>
      </c>
      <c r="E13" s="466">
        <v>0.13491787515813108</v>
      </c>
      <c r="F13" s="466">
        <v>0.13159321720161021</v>
      </c>
      <c r="G13" s="467">
        <v>0.12889583938931617</v>
      </c>
      <c r="H13" s="468">
        <v>0.12815655459828734</v>
      </c>
    </row>
    <row r="14" spans="1:11" x14ac:dyDescent="0.25">
      <c r="B14" s="469" t="s">
        <v>232</v>
      </c>
      <c r="C14" s="470">
        <v>0.13820504726614397</v>
      </c>
      <c r="D14" s="470">
        <v>0.13661564668517448</v>
      </c>
      <c r="E14" s="470">
        <v>0.13395413294189532</v>
      </c>
      <c r="F14" s="470">
        <v>0.13020712239516277</v>
      </c>
      <c r="G14" s="471">
        <v>0.12735022487686115</v>
      </c>
      <c r="H14" s="472">
        <v>0.12649153264608795</v>
      </c>
    </row>
    <row r="15" spans="1:11" x14ac:dyDescent="0.25">
      <c r="B15" s="469" t="s">
        <v>233</v>
      </c>
      <c r="C15" s="470">
        <v>0.13820504726614397</v>
      </c>
      <c r="D15" s="470">
        <v>0.13650647418252615</v>
      </c>
      <c r="E15" s="470">
        <v>0.13287782718412139</v>
      </c>
      <c r="F15" s="470">
        <v>0.1286458163945719</v>
      </c>
      <c r="G15" s="471">
        <v>0.12559732579146773</v>
      </c>
      <c r="H15" s="472">
        <v>0.12456820039065082</v>
      </c>
    </row>
    <row r="16" spans="1:11" ht="16.5" thickBot="1" x14ac:dyDescent="0.3">
      <c r="B16" s="473" t="s">
        <v>234</v>
      </c>
      <c r="C16" s="474">
        <v>0.13820504726614397</v>
      </c>
      <c r="D16" s="474">
        <v>0.13638879419345135</v>
      </c>
      <c r="E16" s="474">
        <v>0.13198148871020079</v>
      </c>
      <c r="F16" s="474">
        <v>0.12737778487651924</v>
      </c>
      <c r="G16" s="475">
        <v>0.12418226133699334</v>
      </c>
      <c r="H16" s="476">
        <v>0.12306687979115771</v>
      </c>
    </row>
    <row r="17" spans="2:8" s="477" customFormat="1" ht="9.6" customHeight="1" x14ac:dyDescent="0.25">
      <c r="B17" s="478"/>
      <c r="C17" s="479"/>
      <c r="D17" s="479"/>
      <c r="E17" s="479"/>
      <c r="F17" s="479"/>
      <c r="G17" s="479"/>
      <c r="H17" s="479"/>
    </row>
    <row r="18" spans="2:8" s="459" customFormat="1" ht="16.5" thickBot="1" x14ac:dyDescent="0.3">
      <c r="B18" s="460" t="s">
        <v>256</v>
      </c>
    </row>
    <row r="19" spans="2:8" ht="16.5" thickBot="1" x14ac:dyDescent="0.3">
      <c r="B19" s="461" t="s">
        <v>254</v>
      </c>
      <c r="C19" s="462">
        <f>C12</f>
        <v>2022</v>
      </c>
      <c r="D19" s="462">
        <f t="shared" ref="D19:H19" si="1">D12</f>
        <v>2030</v>
      </c>
      <c r="E19" s="462">
        <f t="shared" si="1"/>
        <v>2040</v>
      </c>
      <c r="F19" s="462">
        <f t="shared" si="1"/>
        <v>2050</v>
      </c>
      <c r="G19" s="463">
        <f t="shared" si="1"/>
        <v>2060</v>
      </c>
      <c r="H19" s="464">
        <f t="shared" si="1"/>
        <v>2070</v>
      </c>
    </row>
    <row r="20" spans="2:8" x14ac:dyDescent="0.25">
      <c r="B20" s="465" t="s">
        <v>231</v>
      </c>
      <c r="C20" s="480">
        <f>C6*100-C13*100</f>
        <v>1.3909592381239122E-2</v>
      </c>
      <c r="D20" s="480">
        <f t="shared" ref="D20:H20" si="2">D6*100-D13*100</f>
        <v>-0.41157778200554596</v>
      </c>
      <c r="E20" s="480">
        <f t="shared" si="2"/>
        <v>-0.61577080220393476</v>
      </c>
      <c r="F20" s="480">
        <f t="shared" si="2"/>
        <v>-0.59590357972216168</v>
      </c>
      <c r="G20" s="481">
        <f t="shared" si="2"/>
        <v>-0.57590963111647042</v>
      </c>
      <c r="H20" s="482">
        <f t="shared" si="2"/>
        <v>-0.59480443211784007</v>
      </c>
    </row>
    <row r="21" spans="2:8" x14ac:dyDescent="0.25">
      <c r="B21" s="483" t="s">
        <v>232</v>
      </c>
      <c r="C21" s="484">
        <f t="shared" ref="C21:H23" si="3">C7*100-C14*100</f>
        <v>1.3909592381239122E-2</v>
      </c>
      <c r="D21" s="484">
        <f t="shared" si="3"/>
        <v>-0.3949579935275942</v>
      </c>
      <c r="E21" s="484">
        <f t="shared" si="3"/>
        <v>-0.58904246805704297</v>
      </c>
      <c r="F21" s="484">
        <f t="shared" si="3"/>
        <v>-0.54339712431942822</v>
      </c>
      <c r="G21" s="485">
        <f t="shared" si="3"/>
        <v>-0.49836428937574695</v>
      </c>
      <c r="H21" s="486">
        <f t="shared" si="3"/>
        <v>-0.4938941380738946</v>
      </c>
    </row>
    <row r="22" spans="2:8" x14ac:dyDescent="0.25">
      <c r="B22" s="483" t="s">
        <v>233</v>
      </c>
      <c r="C22" s="484">
        <f t="shared" si="3"/>
        <v>1.3909592381239122E-2</v>
      </c>
      <c r="D22" s="484">
        <f t="shared" si="3"/>
        <v>-0.38015472829578911</v>
      </c>
      <c r="E22" s="484">
        <f t="shared" si="3"/>
        <v>-0.55990067141247835</v>
      </c>
      <c r="F22" s="484">
        <f t="shared" si="3"/>
        <v>-0.49841479089337426</v>
      </c>
      <c r="G22" s="485">
        <f t="shared" si="3"/>
        <v>-0.44642848302166804</v>
      </c>
      <c r="H22" s="486">
        <f t="shared" si="3"/>
        <v>-0.4278450672785894</v>
      </c>
    </row>
    <row r="23" spans="2:8" ht="16.5" thickBot="1" x14ac:dyDescent="0.3">
      <c r="B23" s="473" t="s">
        <v>234</v>
      </c>
      <c r="C23" s="487">
        <f t="shared" si="3"/>
        <v>1.3909592381239122E-2</v>
      </c>
      <c r="D23" s="487">
        <f t="shared" si="3"/>
        <v>-0.40218993865590846</v>
      </c>
      <c r="E23" s="487">
        <f t="shared" si="3"/>
        <v>-0.58022726189379803</v>
      </c>
      <c r="F23" s="487">
        <f t="shared" si="3"/>
        <v>-0.50045636485656075</v>
      </c>
      <c r="G23" s="488">
        <f t="shared" si="3"/>
        <v>-0.44227745510961292</v>
      </c>
      <c r="H23" s="489">
        <f t="shared" si="3"/>
        <v>-0.42514130225402269</v>
      </c>
    </row>
    <row r="25" spans="2:8" ht="31.5" customHeight="1" x14ac:dyDescent="0.25">
      <c r="B25" s="849" t="s">
        <v>258</v>
      </c>
      <c r="C25" s="849"/>
      <c r="D25" s="849"/>
      <c r="E25" s="849"/>
      <c r="F25" s="849"/>
      <c r="G25" s="849"/>
      <c r="H25" s="849"/>
    </row>
    <row r="26" spans="2:8" x14ac:dyDescent="0.25">
      <c r="B26" s="849" t="s">
        <v>230</v>
      </c>
      <c r="C26" s="891"/>
      <c r="D26" s="891"/>
      <c r="E26" s="891"/>
      <c r="F26" s="891"/>
      <c r="G26" s="891"/>
      <c r="H26" s="891"/>
    </row>
  </sheetData>
  <mergeCells count="3">
    <mergeCell ref="A1:K1"/>
    <mergeCell ref="B25:H25"/>
    <mergeCell ref="B26:H26"/>
  </mergeCells>
  <hyperlinks>
    <hyperlink ref="A2" location="SOMMAIRE!A1" display="Retour sommaire"/>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K26"/>
  <sheetViews>
    <sheetView workbookViewId="0">
      <selection sqref="A1:XFD1048576"/>
    </sheetView>
  </sheetViews>
  <sheetFormatPr baseColWidth="10" defaultColWidth="11.42578125" defaultRowHeight="15.75" x14ac:dyDescent="0.25"/>
  <cols>
    <col min="1" max="1" width="2.28515625" style="188" customWidth="1"/>
    <col min="2" max="2" width="17.140625" style="188" customWidth="1"/>
    <col min="3" max="8" width="15.140625" style="188" customWidth="1"/>
    <col min="9" max="9" width="11.42578125" style="188"/>
    <col min="10" max="10" width="15" style="188" customWidth="1"/>
    <col min="11" max="16384" width="11.42578125" style="188"/>
  </cols>
  <sheetData>
    <row r="1" spans="1:11" ht="15.75" customHeight="1" x14ac:dyDescent="0.25">
      <c r="A1" s="909" t="s">
        <v>262</v>
      </c>
      <c r="B1" s="909"/>
      <c r="C1" s="909"/>
      <c r="D1" s="909"/>
      <c r="E1" s="909"/>
      <c r="F1" s="909"/>
      <c r="G1" s="909"/>
      <c r="H1" s="909"/>
      <c r="I1" s="909"/>
      <c r="J1" s="909"/>
      <c r="K1" s="909"/>
    </row>
    <row r="2" spans="1:11" ht="15.75" customHeight="1" x14ac:dyDescent="0.25">
      <c r="A2" s="640" t="s">
        <v>390</v>
      </c>
    </row>
    <row r="3" spans="1:11" ht="15.75" customHeight="1" x14ac:dyDescent="0.25">
      <c r="A3" s="640"/>
    </row>
    <row r="4" spans="1:11" s="459" customFormat="1" ht="16.5" thickBot="1" x14ac:dyDescent="0.3">
      <c r="B4" s="460" t="s">
        <v>259</v>
      </c>
    </row>
    <row r="5" spans="1:11" ht="16.5" thickBot="1" x14ac:dyDescent="0.3">
      <c r="B5" s="461" t="s">
        <v>254</v>
      </c>
      <c r="C5" s="462">
        <v>2022</v>
      </c>
      <c r="D5" s="462">
        <v>2030</v>
      </c>
      <c r="E5" s="462">
        <v>2040</v>
      </c>
      <c r="F5" s="462">
        <v>2050</v>
      </c>
      <c r="G5" s="463">
        <v>2060</v>
      </c>
      <c r="H5" s="464">
        <v>2070</v>
      </c>
    </row>
    <row r="6" spans="1:11" x14ac:dyDescent="0.25">
      <c r="B6" s="465" t="s">
        <v>231</v>
      </c>
      <c r="C6" s="466">
        <v>1.6840819392194284E-3</v>
      </c>
      <c r="D6" s="466">
        <v>-2.8183546673279936E-3</v>
      </c>
      <c r="E6" s="466">
        <v>-7.7789740276507369E-3</v>
      </c>
      <c r="F6" s="466">
        <v>-1.2193093073318145E-2</v>
      </c>
      <c r="G6" s="467">
        <v>-1.4010286127584107E-2</v>
      </c>
      <c r="H6" s="468">
        <v>-1.6427249728899737E-2</v>
      </c>
    </row>
    <row r="7" spans="1:11" x14ac:dyDescent="0.25">
      <c r="B7" s="469" t="s">
        <v>232</v>
      </c>
      <c r="C7" s="470">
        <v>1.6840819392194284E-3</v>
      </c>
      <c r="D7" s="470">
        <v>-2.3731117504958155E-3</v>
      </c>
      <c r="E7" s="470">
        <v>-5.2361895529534352E-3</v>
      </c>
      <c r="F7" s="470">
        <v>-7.4467249806199759E-3</v>
      </c>
      <c r="G7" s="471">
        <v>-7.3676430772905838E-3</v>
      </c>
      <c r="H7" s="472">
        <v>-8.1747044629645049E-3</v>
      </c>
    </row>
    <row r="8" spans="1:11" x14ac:dyDescent="0.25">
      <c r="B8" s="469" t="s">
        <v>233</v>
      </c>
      <c r="C8" s="470">
        <v>1.6840819392194284E-3</v>
      </c>
      <c r="D8" s="470">
        <v>-1.9564309676008695E-3</v>
      </c>
      <c r="E8" s="470">
        <v>-3.0175964305977632E-3</v>
      </c>
      <c r="F8" s="470">
        <v>-3.4136581696753293E-3</v>
      </c>
      <c r="G8" s="471">
        <v>-1.942820504835463E-3</v>
      </c>
      <c r="H8" s="472">
        <v>-1.5008784017237903E-3</v>
      </c>
    </row>
    <row r="9" spans="1:11" ht="16.5" thickBot="1" x14ac:dyDescent="0.3">
      <c r="B9" s="473" t="s">
        <v>234</v>
      </c>
      <c r="C9" s="474">
        <v>1.6840819392194284E-3</v>
      </c>
      <c r="D9" s="474">
        <v>-1.9188666206338689E-3</v>
      </c>
      <c r="E9" s="474">
        <v>-1.4194382453174004E-3</v>
      </c>
      <c r="F9" s="474">
        <v>-5.5727340179473339E-5</v>
      </c>
      <c r="G9" s="475">
        <v>2.9134550260530162E-3</v>
      </c>
      <c r="H9" s="476">
        <v>4.7763892008753223E-3</v>
      </c>
    </row>
    <row r="10" spans="1:11" s="477" customFormat="1" ht="9.6" customHeight="1" x14ac:dyDescent="0.25">
      <c r="B10" s="478"/>
      <c r="C10" s="479"/>
      <c r="D10" s="479"/>
      <c r="E10" s="479"/>
      <c r="F10" s="479"/>
      <c r="G10" s="479"/>
      <c r="H10" s="479"/>
    </row>
    <row r="11" spans="1:11" s="459" customFormat="1" ht="16.5" thickBot="1" x14ac:dyDescent="0.3">
      <c r="B11" s="460" t="s">
        <v>260</v>
      </c>
    </row>
    <row r="12" spans="1:11" ht="16.5" thickBot="1" x14ac:dyDescent="0.3">
      <c r="B12" s="461" t="s">
        <v>254</v>
      </c>
      <c r="C12" s="462">
        <f>C5</f>
        <v>2022</v>
      </c>
      <c r="D12" s="462">
        <f t="shared" ref="D12:H12" si="0">D5</f>
        <v>2030</v>
      </c>
      <c r="E12" s="462">
        <f t="shared" si="0"/>
        <v>2040</v>
      </c>
      <c r="F12" s="462">
        <f t="shared" si="0"/>
        <v>2050</v>
      </c>
      <c r="G12" s="463">
        <f t="shared" si="0"/>
        <v>2060</v>
      </c>
      <c r="H12" s="464">
        <f t="shared" si="0"/>
        <v>2070</v>
      </c>
    </row>
    <row r="13" spans="1:11" x14ac:dyDescent="0.25">
      <c r="B13" s="465" t="s">
        <v>231</v>
      </c>
      <c r="C13" s="466">
        <v>1.2295769464706341E-3</v>
      </c>
      <c r="D13" s="466">
        <v>-4.2504905724323749E-3</v>
      </c>
      <c r="E13" s="466">
        <v>-7.6651487914138894E-3</v>
      </c>
      <c r="F13" s="466">
        <v>-1.2034641428945891E-2</v>
      </c>
      <c r="G13" s="467">
        <v>-1.3951088870828604E-2</v>
      </c>
      <c r="H13" s="468">
        <v>-1.598568024067798E-2</v>
      </c>
    </row>
    <row r="14" spans="1:11" x14ac:dyDescent="0.25">
      <c r="B14" s="469" t="s">
        <v>232</v>
      </c>
      <c r="C14" s="470">
        <v>1.2295769464706341E-3</v>
      </c>
      <c r="D14" s="470">
        <v>-3.9442507212907041E-3</v>
      </c>
      <c r="E14" s="470">
        <v>-5.2211481159811224E-3</v>
      </c>
      <c r="F14" s="470">
        <v>-7.4715172741172953E-3</v>
      </c>
      <c r="G14" s="471">
        <v>-7.5642432225369871E-3</v>
      </c>
      <c r="H14" s="472">
        <v>-8.0667530580321167E-3</v>
      </c>
    </row>
    <row r="15" spans="1:11" x14ac:dyDescent="0.25">
      <c r="B15" s="469" t="s">
        <v>233</v>
      </c>
      <c r="C15" s="470">
        <v>1.2295769464706341E-3</v>
      </c>
      <c r="D15" s="470">
        <v>-3.6687241150738514E-3</v>
      </c>
      <c r="E15" s="470">
        <v>-2.9706631641711612E-3</v>
      </c>
      <c r="F15" s="470">
        <v>-3.3522992495473303E-3</v>
      </c>
      <c r="G15" s="471">
        <v>-2.0597607016260566E-3</v>
      </c>
      <c r="H15" s="472">
        <v>-1.291162630426626E-3</v>
      </c>
      <c r="K15" s="490"/>
    </row>
    <row r="16" spans="1:11" ht="16.5" thickBot="1" x14ac:dyDescent="0.3">
      <c r="B16" s="473" t="s">
        <v>234</v>
      </c>
      <c r="C16" s="474">
        <v>1.2295769464706341E-3</v>
      </c>
      <c r="D16" s="474">
        <v>-3.3741947071070089E-3</v>
      </c>
      <c r="E16" s="474">
        <v>-8.7070040989759012E-4</v>
      </c>
      <c r="F16" s="474">
        <v>3.6405171397974057E-4</v>
      </c>
      <c r="G16" s="475">
        <v>2.7198964477509469E-3</v>
      </c>
      <c r="H16" s="476">
        <v>4.3846014131641159E-3</v>
      </c>
    </row>
    <row r="17" spans="2:8" s="477" customFormat="1" ht="9.6" customHeight="1" x14ac:dyDescent="0.25">
      <c r="B17" s="478"/>
      <c r="C17" s="479"/>
      <c r="D17" s="479"/>
      <c r="E17" s="479"/>
      <c r="F17" s="479"/>
      <c r="G17" s="479"/>
      <c r="H17" s="479"/>
    </row>
    <row r="18" spans="2:8" s="459" customFormat="1" ht="16.5" thickBot="1" x14ac:dyDescent="0.3">
      <c r="B18" s="460" t="s">
        <v>261</v>
      </c>
    </row>
    <row r="19" spans="2:8" ht="16.5" thickBot="1" x14ac:dyDescent="0.3">
      <c r="B19" s="461" t="s">
        <v>254</v>
      </c>
      <c r="C19" s="462">
        <f>C12</f>
        <v>2022</v>
      </c>
      <c r="D19" s="462">
        <f t="shared" ref="D19:H19" si="1">D12</f>
        <v>2030</v>
      </c>
      <c r="E19" s="462">
        <f t="shared" si="1"/>
        <v>2040</v>
      </c>
      <c r="F19" s="462">
        <f t="shared" si="1"/>
        <v>2050</v>
      </c>
      <c r="G19" s="463">
        <f t="shared" si="1"/>
        <v>2060</v>
      </c>
      <c r="H19" s="464">
        <f t="shared" si="1"/>
        <v>2070</v>
      </c>
    </row>
    <row r="20" spans="2:8" x14ac:dyDescent="0.25">
      <c r="B20" s="465" t="s">
        <v>231</v>
      </c>
      <c r="C20" s="480">
        <f>C6*100-C13*100</f>
        <v>4.545049927487943E-2</v>
      </c>
      <c r="D20" s="480">
        <f t="shared" ref="D20:H20" si="2">D6*100-D13*100</f>
        <v>0.14321359051043814</v>
      </c>
      <c r="E20" s="480">
        <f t="shared" si="2"/>
        <v>-1.1382523623684748E-2</v>
      </c>
      <c r="F20" s="480">
        <f t="shared" si="2"/>
        <v>-1.5845164437225501E-2</v>
      </c>
      <c r="G20" s="481">
        <f t="shared" si="2"/>
        <v>-5.9197256755501027E-3</v>
      </c>
      <c r="H20" s="482">
        <f t="shared" si="2"/>
        <v>-4.4156948822175801E-2</v>
      </c>
    </row>
    <row r="21" spans="2:8" x14ac:dyDescent="0.25">
      <c r="B21" s="483" t="s">
        <v>232</v>
      </c>
      <c r="C21" s="484">
        <f t="shared" ref="C21:H23" si="3">C7*100-C14*100</f>
        <v>4.545049927487943E-2</v>
      </c>
      <c r="D21" s="484">
        <f t="shared" si="3"/>
        <v>0.15711389707948886</v>
      </c>
      <c r="E21" s="484">
        <f t="shared" si="3"/>
        <v>-1.504143697231286E-3</v>
      </c>
      <c r="F21" s="484">
        <f t="shared" si="3"/>
        <v>2.4792293497318818E-3</v>
      </c>
      <c r="G21" s="485">
        <f t="shared" si="3"/>
        <v>1.9660014524640279E-2</v>
      </c>
      <c r="H21" s="486">
        <f t="shared" si="3"/>
        <v>-1.079514049323882E-2</v>
      </c>
    </row>
    <row r="22" spans="2:8" x14ac:dyDescent="0.25">
      <c r="B22" s="483" t="s">
        <v>233</v>
      </c>
      <c r="C22" s="484">
        <f t="shared" si="3"/>
        <v>4.545049927487943E-2</v>
      </c>
      <c r="D22" s="484">
        <f t="shared" si="3"/>
        <v>0.17122931474729819</v>
      </c>
      <c r="E22" s="484">
        <f t="shared" si="3"/>
        <v>-4.6933266426602005E-3</v>
      </c>
      <c r="F22" s="484">
        <f t="shared" si="3"/>
        <v>-6.1358920127999039E-3</v>
      </c>
      <c r="G22" s="485">
        <f t="shared" si="3"/>
        <v>1.1694019679059364E-2</v>
      </c>
      <c r="H22" s="486">
        <f t="shared" si="3"/>
        <v>-2.0971577129716423E-2</v>
      </c>
    </row>
    <row r="23" spans="2:8" ht="16.5" thickBot="1" x14ac:dyDescent="0.3">
      <c r="B23" s="473" t="s">
        <v>234</v>
      </c>
      <c r="C23" s="487">
        <f t="shared" si="3"/>
        <v>4.545049927487943E-2</v>
      </c>
      <c r="D23" s="487">
        <f t="shared" si="3"/>
        <v>0.14553280864731399</v>
      </c>
      <c r="E23" s="487">
        <f t="shared" si="3"/>
        <v>-5.4873783541981025E-2</v>
      </c>
      <c r="F23" s="487">
        <f t="shared" si="3"/>
        <v>-4.197790541592139E-2</v>
      </c>
      <c r="G23" s="488">
        <f t="shared" si="3"/>
        <v>1.9355857830206935E-2</v>
      </c>
      <c r="H23" s="489">
        <f t="shared" si="3"/>
        <v>3.9178778771120637E-2</v>
      </c>
    </row>
    <row r="25" spans="2:8" ht="25.5" customHeight="1" x14ac:dyDescent="0.25">
      <c r="B25" s="849" t="s">
        <v>263</v>
      </c>
      <c r="C25" s="849"/>
      <c r="D25" s="849"/>
      <c r="E25" s="849"/>
      <c r="F25" s="849"/>
      <c r="G25" s="849"/>
      <c r="H25" s="849"/>
    </row>
    <row r="26" spans="2:8" x14ac:dyDescent="0.25">
      <c r="B26" s="880" t="s">
        <v>230</v>
      </c>
      <c r="C26" s="880"/>
      <c r="D26" s="880"/>
      <c r="E26" s="880"/>
      <c r="F26" s="880"/>
      <c r="G26" s="880"/>
      <c r="H26" s="880"/>
    </row>
  </sheetData>
  <mergeCells count="3">
    <mergeCell ref="A1:K1"/>
    <mergeCell ref="B25:H25"/>
    <mergeCell ref="B26:H26"/>
  </mergeCells>
  <hyperlinks>
    <hyperlink ref="A2" location="SOMMAIRE!A1" display="Retour sommaire"/>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BX29"/>
  <sheetViews>
    <sheetView workbookViewId="0">
      <selection activeCell="A2" sqref="A2"/>
    </sheetView>
  </sheetViews>
  <sheetFormatPr baseColWidth="10" defaultColWidth="10.85546875" defaultRowHeight="15" x14ac:dyDescent="0.25"/>
  <cols>
    <col min="1" max="1" width="10.85546875" style="2"/>
    <col min="2" max="2" width="17.42578125" style="2" customWidth="1"/>
    <col min="3" max="3" width="13.42578125" style="2" bestFit="1" customWidth="1"/>
    <col min="4" max="16384" width="10.85546875" style="2"/>
  </cols>
  <sheetData>
    <row r="1" spans="1:76" ht="70.5" customHeight="1" x14ac:dyDescent="0.25">
      <c r="A1" s="71" t="s">
        <v>270</v>
      </c>
      <c r="C1" s="519"/>
    </row>
    <row r="2" spans="1:76" ht="15.75" x14ac:dyDescent="0.25">
      <c r="A2" s="640" t="s">
        <v>390</v>
      </c>
      <c r="B2" s="57"/>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row>
    <row r="3" spans="1:76" customFormat="1" ht="15.75" thickBot="1" x14ac:dyDescent="0.3">
      <c r="C3" s="4"/>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row>
    <row r="4" spans="1:76" customFormat="1" ht="15.75" thickBot="1" x14ac:dyDescent="0.3">
      <c r="B4" s="767"/>
      <c r="C4" s="768"/>
      <c r="D4" s="94">
        <v>2000</v>
      </c>
      <c r="E4" s="493">
        <v>2001</v>
      </c>
      <c r="F4" s="493">
        <v>2002</v>
      </c>
      <c r="G4" s="493">
        <v>2003</v>
      </c>
      <c r="H4" s="493">
        <v>2004</v>
      </c>
      <c r="I4" s="493">
        <v>2005</v>
      </c>
      <c r="J4" s="493">
        <v>2006</v>
      </c>
      <c r="K4" s="493">
        <v>2007</v>
      </c>
      <c r="L4" s="493">
        <v>2008</v>
      </c>
      <c r="M4" s="493">
        <v>2009</v>
      </c>
      <c r="N4" s="493">
        <v>2010</v>
      </c>
      <c r="O4" s="493">
        <v>2011</v>
      </c>
      <c r="P4" s="493">
        <v>2012</v>
      </c>
      <c r="Q4" s="493">
        <v>2013</v>
      </c>
      <c r="R4" s="493">
        <v>2014</v>
      </c>
      <c r="S4" s="493">
        <v>2015</v>
      </c>
      <c r="T4" s="493">
        <v>2016</v>
      </c>
      <c r="U4" s="493">
        <v>2017</v>
      </c>
      <c r="V4" s="493">
        <v>2018</v>
      </c>
      <c r="W4" s="493">
        <v>2019</v>
      </c>
      <c r="X4" s="493">
        <v>2020</v>
      </c>
      <c r="Y4" s="493">
        <v>2021</v>
      </c>
      <c r="Z4" s="493">
        <v>2022</v>
      </c>
      <c r="AA4" s="493">
        <v>2023</v>
      </c>
      <c r="AB4" s="493">
        <v>2024</v>
      </c>
      <c r="AC4" s="493">
        <v>2025</v>
      </c>
      <c r="AD4" s="493">
        <v>2026</v>
      </c>
      <c r="AE4" s="493">
        <v>2027</v>
      </c>
      <c r="AF4" s="493">
        <v>2028</v>
      </c>
      <c r="AG4" s="493">
        <v>2029</v>
      </c>
      <c r="AH4" s="493">
        <v>2030</v>
      </c>
      <c r="AI4" s="493">
        <v>2031</v>
      </c>
      <c r="AJ4" s="493">
        <v>2032</v>
      </c>
      <c r="AK4" s="493">
        <v>2033</v>
      </c>
      <c r="AL4" s="493">
        <v>2034</v>
      </c>
      <c r="AM4" s="493">
        <v>2035</v>
      </c>
      <c r="AN4" s="493">
        <v>2036</v>
      </c>
      <c r="AO4" s="493">
        <v>2037</v>
      </c>
      <c r="AP4" s="493">
        <v>2038</v>
      </c>
      <c r="AQ4" s="493">
        <v>2039</v>
      </c>
      <c r="AR4" s="493">
        <v>2040</v>
      </c>
      <c r="AS4" s="493">
        <v>2041</v>
      </c>
      <c r="AT4" s="493">
        <v>2042</v>
      </c>
      <c r="AU4" s="493">
        <v>2043</v>
      </c>
      <c r="AV4" s="493">
        <v>2044</v>
      </c>
      <c r="AW4" s="493">
        <v>2045</v>
      </c>
      <c r="AX4" s="493">
        <v>2046</v>
      </c>
      <c r="AY4" s="493">
        <v>2047</v>
      </c>
      <c r="AZ4" s="493">
        <v>2048</v>
      </c>
      <c r="BA4" s="493">
        <v>2049</v>
      </c>
      <c r="BB4" s="493">
        <v>2050</v>
      </c>
      <c r="BC4" s="493">
        <v>2051</v>
      </c>
      <c r="BD4" s="493">
        <v>2052</v>
      </c>
      <c r="BE4" s="493">
        <v>2053</v>
      </c>
      <c r="BF4" s="493">
        <v>2054</v>
      </c>
      <c r="BG4" s="493">
        <v>2055</v>
      </c>
      <c r="BH4" s="493">
        <v>2056</v>
      </c>
      <c r="BI4" s="493">
        <v>2057</v>
      </c>
      <c r="BJ4" s="493">
        <v>2058</v>
      </c>
      <c r="BK4" s="493">
        <v>2059</v>
      </c>
      <c r="BL4" s="493">
        <v>2060</v>
      </c>
      <c r="BM4" s="493">
        <v>2061</v>
      </c>
      <c r="BN4" s="493">
        <v>2062</v>
      </c>
      <c r="BO4" s="493">
        <v>2063</v>
      </c>
      <c r="BP4" s="493">
        <v>2064</v>
      </c>
      <c r="BQ4" s="493">
        <v>2065</v>
      </c>
      <c r="BR4" s="493">
        <v>2066</v>
      </c>
      <c r="BS4" s="493">
        <v>2067</v>
      </c>
      <c r="BT4" s="493">
        <v>2068</v>
      </c>
      <c r="BU4" s="493">
        <v>2069</v>
      </c>
      <c r="BV4" s="95">
        <v>2070</v>
      </c>
    </row>
    <row r="5" spans="1:76" customFormat="1" ht="15" customHeight="1" x14ac:dyDescent="0.25">
      <c r="B5" s="913" t="s">
        <v>264</v>
      </c>
      <c r="C5" s="769" t="s">
        <v>29</v>
      </c>
      <c r="D5" s="494"/>
      <c r="E5" s="495"/>
      <c r="F5" s="495">
        <v>0.11674966409653273</v>
      </c>
      <c r="G5" s="495">
        <v>0.11789390322768699</v>
      </c>
      <c r="H5" s="495">
        <v>0.11879442405204782</v>
      </c>
      <c r="I5" s="495">
        <v>0.12080131070478532</v>
      </c>
      <c r="J5" s="495">
        <v>0.12109155113310627</v>
      </c>
      <c r="K5" s="495">
        <v>0.1225112113207332</v>
      </c>
      <c r="L5" s="495">
        <v>0.12376627302179521</v>
      </c>
      <c r="M5" s="495">
        <v>0.13257659679212816</v>
      </c>
      <c r="N5" s="495">
        <v>0.13295946990233451</v>
      </c>
      <c r="O5" s="495">
        <v>0.13458289559897652</v>
      </c>
      <c r="P5" s="495">
        <v>0.13737800887051968</v>
      </c>
      <c r="Q5" s="495">
        <v>0.13925986654119615</v>
      </c>
      <c r="R5" s="495">
        <v>0.14117995900566149</v>
      </c>
      <c r="S5" s="495">
        <v>0.14000653219869189</v>
      </c>
      <c r="T5" s="495">
        <v>0.139992144215523</v>
      </c>
      <c r="U5" s="495">
        <v>0.13882109234332179</v>
      </c>
      <c r="V5" s="495">
        <v>0.13853197623879385</v>
      </c>
      <c r="W5" s="495">
        <v>0.13713819934840027</v>
      </c>
      <c r="X5" s="495">
        <v>0.14696339879683179</v>
      </c>
      <c r="Y5" s="495">
        <v>0.13818380261101212</v>
      </c>
      <c r="Z5" s="495">
        <v>0.13666006125073693</v>
      </c>
      <c r="AA5" s="495"/>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c r="BT5" s="495"/>
      <c r="BU5" s="495"/>
      <c r="BV5" s="496"/>
    </row>
    <row r="6" spans="1:76" customFormat="1" ht="15" customHeight="1" x14ac:dyDescent="0.25">
      <c r="B6" s="914"/>
      <c r="C6" s="516" t="s">
        <v>265</v>
      </c>
      <c r="D6" s="498"/>
      <c r="E6" s="499"/>
      <c r="F6" s="499"/>
      <c r="G6" s="499"/>
      <c r="H6" s="499"/>
      <c r="I6" s="499"/>
      <c r="J6" s="499"/>
      <c r="K6" s="499"/>
      <c r="L6" s="499"/>
      <c r="M6" s="499"/>
      <c r="N6" s="499"/>
      <c r="O6" s="499"/>
      <c r="P6" s="499"/>
      <c r="Q6" s="499"/>
      <c r="R6" s="499"/>
      <c r="S6" s="499"/>
      <c r="T6" s="499"/>
      <c r="U6" s="499"/>
      <c r="V6" s="499"/>
      <c r="W6" s="499"/>
      <c r="X6" s="499"/>
      <c r="Y6" s="499"/>
      <c r="Z6" s="499">
        <v>0.13666006125073693</v>
      </c>
      <c r="AA6" s="499">
        <v>0.13492071473017686</v>
      </c>
      <c r="AB6" s="499">
        <v>0.13739415188374676</v>
      </c>
      <c r="AC6" s="499">
        <v>0.13781262178604423</v>
      </c>
      <c r="AD6" s="499">
        <v>0.13730715198925561</v>
      </c>
      <c r="AE6" s="499">
        <v>0.13620355249560834</v>
      </c>
      <c r="AF6" s="499">
        <v>0.13554404604869097</v>
      </c>
      <c r="AG6" s="499">
        <v>0.13532299655698626</v>
      </c>
      <c r="AH6" s="499">
        <v>0.13503917850039435</v>
      </c>
      <c r="AI6" s="499">
        <v>0.13461890380530719</v>
      </c>
      <c r="AJ6" s="499">
        <v>0.1340321093111872</v>
      </c>
      <c r="AK6" s="499">
        <v>0.13417043208416346</v>
      </c>
      <c r="AL6" s="499">
        <v>0.13415732059029242</v>
      </c>
      <c r="AM6" s="499">
        <v>0.13403981684157706</v>
      </c>
      <c r="AN6" s="499">
        <v>0.13400455846096804</v>
      </c>
      <c r="AO6" s="499">
        <v>0.13401380785141034</v>
      </c>
      <c r="AP6" s="499">
        <v>0.13379185593960102</v>
      </c>
      <c r="AQ6" s="499">
        <v>0.13352395898085656</v>
      </c>
      <c r="AR6" s="499">
        <v>0.13329989781427831</v>
      </c>
      <c r="AS6" s="499">
        <v>0.13310885104646383</v>
      </c>
      <c r="AT6" s="499">
        <v>0.13297857948842767</v>
      </c>
      <c r="AU6" s="499">
        <v>0.13285058206261297</v>
      </c>
      <c r="AV6" s="499">
        <v>0.13282704019654473</v>
      </c>
      <c r="AW6" s="499">
        <v>0.13278719388747129</v>
      </c>
      <c r="AX6" s="499">
        <v>0.13270032835968532</v>
      </c>
      <c r="AY6" s="499">
        <v>0.13259639922495409</v>
      </c>
      <c r="AZ6" s="499">
        <v>0.13247361806830427</v>
      </c>
      <c r="BA6" s="499">
        <v>0.13233214729588488</v>
      </c>
      <c r="BB6" s="499">
        <v>0.13221987613258845</v>
      </c>
      <c r="BC6" s="499">
        <v>0.13212940334015044</v>
      </c>
      <c r="BD6" s="499">
        <v>0.13197227587098453</v>
      </c>
      <c r="BE6" s="499">
        <v>0.13176942888473919</v>
      </c>
      <c r="BF6" s="499">
        <v>0.1315569804914517</v>
      </c>
      <c r="BG6" s="499">
        <v>0.13125547571034035</v>
      </c>
      <c r="BH6" s="499">
        <v>0.1309596286922888</v>
      </c>
      <c r="BI6" s="499">
        <v>0.13064423834030486</v>
      </c>
      <c r="BJ6" s="499">
        <v>0.1303071793470377</v>
      </c>
      <c r="BK6" s="499">
        <v>0.13002669913794107</v>
      </c>
      <c r="BL6" s="499">
        <v>0.12973422506039425</v>
      </c>
      <c r="BM6" s="499">
        <v>0.12952732342033779</v>
      </c>
      <c r="BN6" s="499">
        <v>0.12935063580452</v>
      </c>
      <c r="BO6" s="499">
        <v>0.1291982103384437</v>
      </c>
      <c r="BP6" s="499">
        <v>0.12911190451114116</v>
      </c>
      <c r="BQ6" s="499">
        <v>0.12908839426958496</v>
      </c>
      <c r="BR6" s="499">
        <v>0.12910102708153431</v>
      </c>
      <c r="BS6" s="499">
        <v>0.12917582750658765</v>
      </c>
      <c r="BT6" s="499">
        <v>0.12929861692346492</v>
      </c>
      <c r="BU6" s="499">
        <v>0.12950431515449765</v>
      </c>
      <c r="BV6" s="500">
        <v>0.12972729572831351</v>
      </c>
    </row>
    <row r="7" spans="1:76" customFormat="1" x14ac:dyDescent="0.25">
      <c r="B7" s="915"/>
      <c r="C7" s="517" t="s">
        <v>266</v>
      </c>
      <c r="D7" s="502"/>
      <c r="E7" s="503"/>
      <c r="F7" s="503"/>
      <c r="G7" s="503"/>
      <c r="H7" s="503"/>
      <c r="I7" s="503"/>
      <c r="J7" s="503"/>
      <c r="K7" s="503"/>
      <c r="L7" s="503"/>
      <c r="M7" s="503"/>
      <c r="N7" s="503"/>
      <c r="O7" s="503"/>
      <c r="P7" s="503"/>
      <c r="Q7" s="503"/>
      <c r="R7" s="503"/>
      <c r="S7" s="503"/>
      <c r="T7" s="503"/>
      <c r="U7" s="503"/>
      <c r="V7" s="503"/>
      <c r="W7" s="503"/>
      <c r="X7" s="503"/>
      <c r="Y7" s="503"/>
      <c r="Z7" s="503">
        <f t="shared" ref="Z7:Z8" si="0">Z$6</f>
        <v>0.13666006125073693</v>
      </c>
      <c r="AA7" s="503">
        <v>0.13472097801959484</v>
      </c>
      <c r="AB7" s="503">
        <v>0.13719075349525359</v>
      </c>
      <c r="AC7" s="503">
        <v>0.13760860389444565</v>
      </c>
      <c r="AD7" s="503">
        <v>0.13725051069404248</v>
      </c>
      <c r="AE7" s="503">
        <v>0.13635896555263227</v>
      </c>
      <c r="AF7" s="503">
        <v>0.1358375090886719</v>
      </c>
      <c r="AG7" s="503">
        <v>0.13552723778492831</v>
      </c>
      <c r="AH7" s="503">
        <v>0.13535611505405454</v>
      </c>
      <c r="AI7" s="503">
        <v>0.13465600558035509</v>
      </c>
      <c r="AJ7" s="503">
        <v>0.13416420856364211</v>
      </c>
      <c r="AK7" s="503">
        <v>0.13421683393646527</v>
      </c>
      <c r="AL7" s="503">
        <v>0.134337133896579</v>
      </c>
      <c r="AM7" s="503">
        <v>0.13461581205555626</v>
      </c>
      <c r="AN7" s="503">
        <v>0.13439399989573925</v>
      </c>
      <c r="AO7" s="503">
        <v>0.13430034309758346</v>
      </c>
      <c r="AP7" s="503">
        <v>0.13449552003189894</v>
      </c>
      <c r="AQ7" s="503">
        <v>0.13431508814188731</v>
      </c>
      <c r="AR7" s="503">
        <v>0.13397357045258659</v>
      </c>
      <c r="AS7" s="503">
        <v>0.13373642012470022</v>
      </c>
      <c r="AT7" s="503">
        <v>0.13372397960636406</v>
      </c>
      <c r="AU7" s="503">
        <v>0.13377131854816574</v>
      </c>
      <c r="AV7" s="503">
        <v>0.13406333370101489</v>
      </c>
      <c r="AW7" s="503">
        <v>0.13387220797411417</v>
      </c>
      <c r="AX7" s="503">
        <v>0.13414055958004276</v>
      </c>
      <c r="AY7" s="503">
        <v>0.13457877273863966</v>
      </c>
      <c r="AZ7" s="503">
        <v>0.13484118317390426</v>
      </c>
      <c r="BA7" s="503">
        <v>0.1344639809030074</v>
      </c>
      <c r="BB7" s="503">
        <v>0.13469756974220953</v>
      </c>
      <c r="BC7" s="503">
        <v>0.13499967559916212</v>
      </c>
      <c r="BD7" s="503">
        <v>0.13496558205975287</v>
      </c>
      <c r="BE7" s="503">
        <v>0.13494512735864819</v>
      </c>
      <c r="BF7" s="503">
        <v>0.13497420442721791</v>
      </c>
      <c r="BG7" s="503">
        <v>0.13486262964124268</v>
      </c>
      <c r="BH7" s="503">
        <v>0.13472626459714215</v>
      </c>
      <c r="BI7" s="503">
        <v>0.13462291843120391</v>
      </c>
      <c r="BJ7" s="503">
        <v>0.13417011968281059</v>
      </c>
      <c r="BK7" s="503">
        <v>0.13446024333775802</v>
      </c>
      <c r="BL7" s="503">
        <v>0.13427823582104023</v>
      </c>
      <c r="BM7" s="503">
        <v>0.13450718972111694</v>
      </c>
      <c r="BN7" s="503">
        <v>0.13433510154594316</v>
      </c>
      <c r="BO7" s="503">
        <v>0.13397150095267107</v>
      </c>
      <c r="BP7" s="503">
        <v>0.1338494692712085</v>
      </c>
      <c r="BQ7" s="503">
        <v>0.13438911964975461</v>
      </c>
      <c r="BR7" s="503">
        <v>0.13459545820999633</v>
      </c>
      <c r="BS7" s="503">
        <v>0.13504772927910669</v>
      </c>
      <c r="BT7" s="503">
        <v>0.13559201468734269</v>
      </c>
      <c r="BU7" s="503">
        <v>0.13644148901954431</v>
      </c>
      <c r="BV7" s="504">
        <v>0.13720921053210852</v>
      </c>
      <c r="BW7" s="58"/>
    </row>
    <row r="8" spans="1:76" customFormat="1" ht="15.75" thickBot="1" x14ac:dyDescent="0.3">
      <c r="B8" s="916"/>
      <c r="C8" s="518" t="s">
        <v>267</v>
      </c>
      <c r="D8" s="509"/>
      <c r="E8" s="510"/>
      <c r="F8" s="510"/>
      <c r="G8" s="510"/>
      <c r="H8" s="510"/>
      <c r="I8" s="510"/>
      <c r="J8" s="510"/>
      <c r="K8" s="510"/>
      <c r="L8" s="510"/>
      <c r="M8" s="510"/>
      <c r="N8" s="510"/>
      <c r="O8" s="510"/>
      <c r="P8" s="510"/>
      <c r="Q8" s="510"/>
      <c r="R8" s="510"/>
      <c r="S8" s="510"/>
      <c r="T8" s="510"/>
      <c r="U8" s="510"/>
      <c r="V8" s="510"/>
      <c r="W8" s="510"/>
      <c r="X8" s="510"/>
      <c r="Y8" s="510"/>
      <c r="Z8" s="510">
        <f t="shared" si="0"/>
        <v>0.13666006125073693</v>
      </c>
      <c r="AA8" s="510">
        <v>0.13472097801959484</v>
      </c>
      <c r="AB8" s="510">
        <v>0.13719075349525359</v>
      </c>
      <c r="AC8" s="510">
        <v>0.13760860389444565</v>
      </c>
      <c r="AD8" s="510">
        <v>0.13710388239546076</v>
      </c>
      <c r="AE8" s="510">
        <v>0.13600191667119504</v>
      </c>
      <c r="AF8" s="510">
        <v>0.13534338655803468</v>
      </c>
      <c r="AG8" s="510">
        <v>0.13512266430813594</v>
      </c>
      <c r="AH8" s="510">
        <v>0.13483926641597269</v>
      </c>
      <c r="AI8" s="510">
        <v>0.13441961389580737</v>
      </c>
      <c r="AJ8" s="510">
        <v>0.13383368809262394</v>
      </c>
      <c r="AK8" s="510">
        <v>0.13397180609248047</v>
      </c>
      <c r="AL8" s="510">
        <v>0.13395871400887316</v>
      </c>
      <c r="AM8" s="510">
        <v>0.13384138421278097</v>
      </c>
      <c r="AN8" s="510">
        <v>0.13380617802870071</v>
      </c>
      <c r="AO8" s="510">
        <v>0.13381541372633962</v>
      </c>
      <c r="AP8" s="510">
        <v>0.13359379039227953</v>
      </c>
      <c r="AQ8" s="510">
        <v>0.13332040125851363</v>
      </c>
      <c r="AR8" s="510">
        <v>0.13308393747795144</v>
      </c>
      <c r="AS8" s="510">
        <v>0.13287363943463978</v>
      </c>
      <c r="AT8" s="510">
        <v>0.13271722144188342</v>
      </c>
      <c r="AU8" s="510">
        <v>0.13255624570699115</v>
      </c>
      <c r="AV8" s="510">
        <v>0.13247460019994814</v>
      </c>
      <c r="AW8" s="510">
        <v>0.13234855927181965</v>
      </c>
      <c r="AX8" s="510">
        <v>0.13214738820930028</v>
      </c>
      <c r="AY8" s="510">
        <v>0.13190794586417337</v>
      </c>
      <c r="AZ8" s="510">
        <v>0.13162868408009848</v>
      </c>
      <c r="BA8" s="510">
        <v>0.13130253646714138</v>
      </c>
      <c r="BB8" s="510">
        <v>0.1309754213098869</v>
      </c>
      <c r="BC8" s="510">
        <v>0.13064001882680432</v>
      </c>
      <c r="BD8" s="510">
        <v>0.13023023254509494</v>
      </c>
      <c r="BE8" s="510">
        <v>0.12976756976427706</v>
      </c>
      <c r="BF8" s="510">
        <v>0.12928854044558769</v>
      </c>
      <c r="BG8" s="510">
        <v>0.12871348378695294</v>
      </c>
      <c r="BH8" s="510">
        <v>0.12813525989306959</v>
      </c>
      <c r="BI8" s="510">
        <v>0.12753922457797182</v>
      </c>
      <c r="BJ8" s="510">
        <v>0.12692408309727815</v>
      </c>
      <c r="BK8" s="510">
        <v>0.12636608994543705</v>
      </c>
      <c r="BL8" s="510">
        <v>0.12579718332993625</v>
      </c>
      <c r="BM8" s="510">
        <v>0.12530949765436469</v>
      </c>
      <c r="BN8" s="510">
        <v>0.12485194761441411</v>
      </c>
      <c r="BO8" s="510">
        <v>0.1244192847141483</v>
      </c>
      <c r="BP8" s="510">
        <v>0.12404991363102197</v>
      </c>
      <c r="BQ8" s="510">
        <v>0.12373977940530075</v>
      </c>
      <c r="BR8" s="510">
        <v>0.123459322369317</v>
      </c>
      <c r="BS8" s="510">
        <v>0.12323710796076655</v>
      </c>
      <c r="BT8" s="510">
        <v>0.1230599547901069</v>
      </c>
      <c r="BU8" s="510">
        <v>0.12295845571901425</v>
      </c>
      <c r="BV8" s="511">
        <v>0.12286888867875127</v>
      </c>
      <c r="BW8" s="58"/>
    </row>
    <row r="9" spans="1:76" x14ac:dyDescent="0.25">
      <c r="B9" s="91"/>
      <c r="C9" s="512"/>
      <c r="D9" s="92"/>
      <c r="E9" s="92"/>
      <c r="F9" s="92"/>
      <c r="G9" s="92"/>
      <c r="H9" s="92"/>
      <c r="I9" s="92"/>
      <c r="J9" s="92"/>
      <c r="K9" s="92"/>
      <c r="L9" s="92"/>
      <c r="M9" s="92"/>
      <c r="N9" s="92"/>
      <c r="U9" s="513"/>
      <c r="V9" s="513"/>
      <c r="W9" s="513"/>
      <c r="X9" s="513"/>
      <c r="Y9" s="513"/>
      <c r="Z9" s="513"/>
      <c r="AA9" s="513"/>
      <c r="AB9" s="513"/>
      <c r="AC9" s="513"/>
      <c r="AD9" s="513"/>
      <c r="AE9" s="513"/>
      <c r="AF9" s="513"/>
      <c r="AG9" s="513"/>
      <c r="AH9" s="513"/>
      <c r="AI9" s="513"/>
      <c r="AJ9" s="513"/>
      <c r="AK9" s="513"/>
      <c r="AL9" s="513"/>
      <c r="AM9" s="513"/>
      <c r="AN9" s="513"/>
      <c r="AO9" s="513"/>
      <c r="AP9" s="513"/>
      <c r="AQ9" s="513"/>
      <c r="AR9" s="513"/>
      <c r="AS9" s="513"/>
      <c r="AT9" s="513"/>
      <c r="AU9" s="513"/>
      <c r="AV9" s="513"/>
      <c r="AW9" s="513"/>
      <c r="AX9" s="513"/>
      <c r="AY9" s="513"/>
      <c r="AZ9" s="513"/>
      <c r="BA9" s="513"/>
      <c r="BB9" s="513"/>
      <c r="BC9" s="513"/>
      <c r="BD9" s="513"/>
      <c r="BE9" s="513"/>
      <c r="BF9" s="513"/>
      <c r="BG9" s="513"/>
      <c r="BH9" s="513"/>
      <c r="BI9" s="513"/>
      <c r="BJ9" s="513"/>
      <c r="BK9" s="513"/>
      <c r="BL9" s="513"/>
      <c r="BM9" s="513"/>
      <c r="BN9" s="513"/>
      <c r="BO9" s="513"/>
      <c r="BP9" s="513"/>
      <c r="BQ9" s="513"/>
      <c r="BR9" s="513"/>
      <c r="BS9" s="513"/>
      <c r="BT9" s="513"/>
      <c r="BU9" s="513"/>
      <c r="BV9" s="513"/>
      <c r="BX9" s="514"/>
    </row>
    <row r="10" spans="1:76" x14ac:dyDescent="0.25">
      <c r="B10" s="91"/>
      <c r="C10" s="512"/>
      <c r="D10" s="92"/>
      <c r="E10" s="92"/>
      <c r="F10" s="92"/>
      <c r="G10" s="92"/>
      <c r="H10" s="92"/>
      <c r="I10" s="92"/>
      <c r="J10" s="92"/>
      <c r="K10" s="92"/>
      <c r="L10" s="92"/>
      <c r="M10" s="92"/>
      <c r="N10" s="92"/>
      <c r="U10" s="513"/>
      <c r="V10" s="513"/>
      <c r="W10" s="513"/>
      <c r="X10" s="513"/>
      <c r="Y10" s="513"/>
      <c r="Z10" s="764"/>
      <c r="AA10" s="515"/>
      <c r="AB10" s="515"/>
      <c r="AC10" s="515"/>
      <c r="AD10" s="515"/>
      <c r="AE10" s="515"/>
      <c r="AF10" s="515"/>
      <c r="AG10" s="515"/>
      <c r="AH10" s="515"/>
      <c r="AI10" s="515"/>
      <c r="AJ10" s="515"/>
      <c r="AK10" s="515"/>
      <c r="AL10" s="515"/>
      <c r="AM10" s="515"/>
      <c r="AN10" s="515"/>
      <c r="AO10" s="515"/>
      <c r="AP10" s="515"/>
      <c r="AQ10" s="515"/>
      <c r="AR10" s="515"/>
      <c r="AS10" s="515"/>
      <c r="AT10" s="515"/>
      <c r="AU10" s="515"/>
      <c r="AV10" s="515"/>
      <c r="AW10" s="515"/>
      <c r="AX10" s="515"/>
      <c r="AY10" s="515"/>
      <c r="AZ10" s="515"/>
      <c r="BA10" s="515"/>
      <c r="BB10" s="515"/>
      <c r="BC10" s="515"/>
      <c r="BD10" s="515"/>
      <c r="BE10" s="515"/>
      <c r="BF10" s="515"/>
      <c r="BG10" s="515"/>
      <c r="BH10" s="515"/>
      <c r="BI10" s="515"/>
      <c r="BJ10" s="515"/>
      <c r="BK10" s="515"/>
      <c r="BL10" s="515"/>
      <c r="BM10" s="515"/>
      <c r="BN10" s="515"/>
      <c r="BO10" s="515"/>
      <c r="BP10" s="515"/>
      <c r="BQ10" s="515"/>
      <c r="BR10" s="515"/>
      <c r="BS10" s="515"/>
      <c r="BT10" s="515"/>
      <c r="BU10" s="515"/>
      <c r="BV10" s="515"/>
      <c r="BX10" s="514"/>
    </row>
    <row r="11" spans="1:76" x14ac:dyDescent="0.25">
      <c r="B11" s="91"/>
      <c r="C11" s="512"/>
      <c r="D11" s="92"/>
      <c r="E11" s="92"/>
      <c r="F11" s="92"/>
      <c r="G11" s="92"/>
      <c r="H11" s="92"/>
      <c r="I11" s="92"/>
      <c r="J11" s="92"/>
      <c r="K11" s="92"/>
      <c r="L11" s="92"/>
      <c r="M11" s="92"/>
      <c r="N11" s="92"/>
      <c r="U11" s="513"/>
      <c r="V11" s="513"/>
      <c r="W11" s="513"/>
      <c r="X11" s="513"/>
      <c r="Y11" s="513"/>
      <c r="Z11" s="764"/>
      <c r="AA11" s="515"/>
      <c r="AB11" s="515"/>
      <c r="AC11" s="515"/>
      <c r="AD11" s="515"/>
      <c r="AE11" s="515"/>
      <c r="AF11" s="515"/>
      <c r="AG11" s="515"/>
      <c r="AH11" s="515"/>
      <c r="AI11" s="515"/>
      <c r="AJ11" s="515"/>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515"/>
      <c r="BK11" s="515"/>
      <c r="BL11" s="515"/>
      <c r="BM11" s="515"/>
      <c r="BN11" s="515"/>
      <c r="BO11" s="515"/>
      <c r="BP11" s="515"/>
      <c r="BQ11" s="515"/>
      <c r="BR11" s="515"/>
      <c r="BS11" s="515"/>
      <c r="BT11" s="515"/>
      <c r="BU11" s="515"/>
      <c r="BV11" s="515"/>
      <c r="BX11" s="514"/>
    </row>
    <row r="12" spans="1:76" x14ac:dyDescent="0.25">
      <c r="U12" s="513"/>
      <c r="V12" s="513"/>
      <c r="W12" s="513"/>
      <c r="X12" s="513"/>
      <c r="Y12" s="513"/>
      <c r="Z12" s="764"/>
      <c r="AA12" s="515"/>
      <c r="AB12" s="515"/>
      <c r="AC12" s="515"/>
      <c r="AD12" s="515"/>
      <c r="AE12" s="515"/>
      <c r="AF12" s="515"/>
      <c r="AG12" s="515"/>
      <c r="AH12" s="515"/>
      <c r="AI12" s="515"/>
      <c r="AJ12" s="515"/>
      <c r="AK12" s="515"/>
      <c r="AL12" s="515"/>
      <c r="AM12" s="515"/>
      <c r="AN12" s="515"/>
      <c r="AO12" s="515"/>
      <c r="AP12" s="515"/>
      <c r="AQ12" s="515"/>
      <c r="AR12" s="515"/>
      <c r="AS12" s="515"/>
      <c r="AT12" s="515"/>
      <c r="AU12" s="515"/>
      <c r="AV12" s="515"/>
      <c r="AW12" s="515"/>
      <c r="AX12" s="515"/>
      <c r="AY12" s="515"/>
      <c r="AZ12" s="515"/>
      <c r="BA12" s="515"/>
      <c r="BB12" s="515"/>
      <c r="BC12" s="515"/>
      <c r="BD12" s="515"/>
      <c r="BE12" s="515"/>
      <c r="BF12" s="515"/>
      <c r="BG12" s="515"/>
      <c r="BH12" s="515"/>
      <c r="BI12" s="515"/>
      <c r="BJ12" s="515"/>
      <c r="BK12" s="515"/>
      <c r="BL12" s="515"/>
      <c r="BM12" s="515"/>
      <c r="BN12" s="515"/>
      <c r="BO12" s="515"/>
      <c r="BP12" s="515"/>
      <c r="BQ12" s="515"/>
      <c r="BR12" s="515"/>
      <c r="BS12" s="515"/>
      <c r="BT12" s="515"/>
      <c r="BU12" s="515"/>
      <c r="BV12" s="515"/>
      <c r="BX12" s="514"/>
    </row>
    <row r="13" spans="1:76" x14ac:dyDescent="0.25">
      <c r="U13" s="513"/>
      <c r="V13" s="513"/>
      <c r="W13" s="513"/>
      <c r="X13" s="513"/>
      <c r="Y13" s="513"/>
      <c r="Z13" s="764"/>
      <c r="AA13" s="515"/>
      <c r="AB13" s="515"/>
      <c r="AC13" s="515"/>
      <c r="AD13" s="515"/>
      <c r="AE13" s="515"/>
      <c r="AF13" s="515"/>
      <c r="AG13" s="515"/>
      <c r="AH13" s="515"/>
      <c r="AI13" s="515"/>
      <c r="AJ13" s="515"/>
      <c r="AK13" s="515"/>
      <c r="AL13" s="515"/>
      <c r="AM13" s="515"/>
      <c r="AN13" s="515"/>
      <c r="AO13" s="515"/>
      <c r="AP13" s="515"/>
      <c r="AQ13" s="515"/>
      <c r="AR13" s="515"/>
      <c r="AS13" s="515"/>
      <c r="AT13" s="515"/>
      <c r="AU13" s="515"/>
      <c r="AV13" s="515"/>
      <c r="AW13" s="515"/>
      <c r="AX13" s="515"/>
      <c r="AY13" s="515"/>
      <c r="AZ13" s="515"/>
      <c r="BA13" s="515"/>
      <c r="BB13" s="515"/>
      <c r="BC13" s="515"/>
      <c r="BD13" s="515"/>
      <c r="BE13" s="515"/>
      <c r="BF13" s="515"/>
      <c r="BG13" s="515"/>
      <c r="BH13" s="515"/>
      <c r="BI13" s="515"/>
      <c r="BJ13" s="515"/>
      <c r="BK13" s="515"/>
      <c r="BL13" s="515"/>
      <c r="BM13" s="515"/>
      <c r="BN13" s="515"/>
      <c r="BO13" s="515"/>
      <c r="BP13" s="515"/>
      <c r="BQ13" s="515"/>
      <c r="BR13" s="515"/>
      <c r="BS13" s="515"/>
      <c r="BT13" s="515"/>
      <c r="BU13" s="515"/>
      <c r="BV13" s="515"/>
      <c r="BX13" s="514"/>
    </row>
    <row r="14" spans="1:76" x14ac:dyDescent="0.25">
      <c r="U14" s="513"/>
      <c r="V14" s="513"/>
      <c r="W14" s="513"/>
      <c r="X14" s="513"/>
      <c r="Y14" s="513"/>
      <c r="Z14" s="764"/>
      <c r="AA14" s="515"/>
      <c r="AB14" s="515"/>
      <c r="AC14" s="515"/>
      <c r="AD14" s="515"/>
      <c r="AE14" s="515"/>
      <c r="AF14" s="515"/>
      <c r="AG14" s="515"/>
      <c r="AH14" s="515"/>
      <c r="AI14" s="515"/>
      <c r="AJ14" s="515"/>
      <c r="AK14" s="515"/>
      <c r="AL14" s="515"/>
      <c r="AM14" s="515"/>
      <c r="AN14" s="515"/>
      <c r="AO14" s="515"/>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5"/>
      <c r="BM14" s="515"/>
      <c r="BN14" s="515"/>
      <c r="BO14" s="515"/>
      <c r="BP14" s="515"/>
      <c r="BQ14" s="515"/>
      <c r="BR14" s="515"/>
      <c r="BS14" s="515"/>
      <c r="BT14" s="515"/>
      <c r="BU14" s="515"/>
      <c r="BV14" s="515"/>
      <c r="BX14" s="514"/>
    </row>
    <row r="15" spans="1:76" ht="15.75" x14ac:dyDescent="0.25">
      <c r="D15" s="917"/>
      <c r="E15" s="917"/>
      <c r="F15" s="917"/>
      <c r="G15" s="917"/>
      <c r="H15" s="917"/>
      <c r="I15" s="917"/>
      <c r="J15" s="917"/>
      <c r="K15" s="917"/>
      <c r="Z15" s="765"/>
      <c r="AA15" s="515"/>
      <c r="AB15" s="515"/>
      <c r="AC15" s="515"/>
      <c r="AD15" s="515"/>
      <c r="AE15" s="515"/>
      <c r="AF15" s="515"/>
      <c r="AG15" s="515"/>
      <c r="AH15" s="515"/>
      <c r="AI15" s="515"/>
      <c r="AJ15" s="515"/>
      <c r="AK15" s="515"/>
      <c r="AL15" s="515"/>
      <c r="AM15" s="515"/>
      <c r="AN15" s="515"/>
      <c r="AO15" s="515"/>
      <c r="AP15" s="515"/>
      <c r="AQ15" s="515"/>
      <c r="AR15" s="515"/>
      <c r="AS15" s="515"/>
      <c r="AT15" s="515"/>
      <c r="AU15" s="515"/>
      <c r="AV15" s="515"/>
      <c r="AW15" s="515"/>
      <c r="AX15" s="515"/>
      <c r="AY15" s="515"/>
      <c r="AZ15" s="515"/>
      <c r="BA15" s="515"/>
      <c r="BB15" s="515"/>
      <c r="BC15" s="515"/>
      <c r="BD15" s="515"/>
      <c r="BE15" s="515"/>
      <c r="BF15" s="515"/>
      <c r="BG15" s="515"/>
      <c r="BH15" s="515"/>
      <c r="BI15" s="515"/>
      <c r="BJ15" s="515"/>
      <c r="BK15" s="515"/>
      <c r="BL15" s="515"/>
      <c r="BM15" s="515"/>
      <c r="BN15" s="515"/>
      <c r="BO15" s="515"/>
      <c r="BP15" s="515"/>
      <c r="BQ15" s="515"/>
      <c r="BR15" s="515"/>
      <c r="BS15" s="515"/>
      <c r="BT15" s="515"/>
      <c r="BU15" s="515"/>
      <c r="BV15" s="515"/>
    </row>
    <row r="16" spans="1:76" x14ac:dyDescent="0.25">
      <c r="Z16" s="766"/>
      <c r="AA16" s="513"/>
      <c r="AB16" s="513"/>
      <c r="AC16" s="513"/>
      <c r="AD16" s="513"/>
      <c r="AE16" s="513"/>
      <c r="AF16" s="513"/>
      <c r="AG16" s="513"/>
      <c r="AH16" s="513"/>
      <c r="AI16" s="513"/>
      <c r="AJ16" s="513"/>
      <c r="AK16" s="513"/>
      <c r="AL16" s="513"/>
      <c r="AM16" s="513"/>
      <c r="AN16" s="513"/>
      <c r="AO16" s="513"/>
      <c r="AP16" s="513"/>
      <c r="AQ16" s="513"/>
      <c r="AR16" s="513"/>
      <c r="AS16" s="513"/>
      <c r="AT16" s="513"/>
      <c r="AU16" s="513"/>
      <c r="AV16" s="513"/>
      <c r="AW16" s="513"/>
      <c r="AX16" s="513"/>
      <c r="AY16" s="513"/>
      <c r="AZ16" s="513"/>
      <c r="BA16" s="513"/>
      <c r="BB16" s="513"/>
      <c r="BC16" s="513"/>
      <c r="BD16" s="513"/>
      <c r="BE16" s="513"/>
      <c r="BF16" s="513"/>
      <c r="BG16" s="513"/>
      <c r="BH16" s="513"/>
      <c r="BI16" s="513"/>
      <c r="BJ16" s="513"/>
      <c r="BK16" s="513"/>
      <c r="BL16" s="513"/>
      <c r="BM16" s="513"/>
      <c r="BN16" s="513"/>
      <c r="BO16" s="513"/>
      <c r="BP16" s="513"/>
      <c r="BQ16" s="513"/>
      <c r="BR16" s="513"/>
      <c r="BS16" s="513"/>
      <c r="BT16" s="513"/>
      <c r="BU16" s="513"/>
      <c r="BV16" s="513"/>
    </row>
    <row r="17" spans="26:74" x14ac:dyDescent="0.25">
      <c r="Z17" s="513"/>
      <c r="AA17" s="513"/>
      <c r="AB17" s="513"/>
      <c r="AC17" s="513"/>
      <c r="AD17" s="513"/>
      <c r="AE17" s="513"/>
      <c r="AF17" s="513"/>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3"/>
      <c r="BC17" s="513"/>
      <c r="BD17" s="513"/>
      <c r="BE17" s="513"/>
      <c r="BF17" s="513"/>
      <c r="BG17" s="513"/>
      <c r="BH17" s="513"/>
      <c r="BI17" s="513"/>
      <c r="BJ17" s="513"/>
      <c r="BK17" s="513"/>
      <c r="BL17" s="513"/>
      <c r="BM17" s="513"/>
      <c r="BN17" s="513"/>
      <c r="BO17" s="513"/>
      <c r="BP17" s="513"/>
      <c r="BQ17" s="513"/>
      <c r="BR17" s="513"/>
      <c r="BS17" s="513"/>
      <c r="BT17" s="513"/>
      <c r="BU17" s="513"/>
      <c r="BV17" s="513"/>
    </row>
    <row r="18" spans="26:74" x14ac:dyDescent="0.25">
      <c r="Z18" s="513"/>
      <c r="AA18" s="513"/>
      <c r="AB18" s="513"/>
      <c r="AC18" s="513"/>
      <c r="AD18" s="513"/>
      <c r="AE18" s="513"/>
      <c r="AF18" s="513"/>
      <c r="AG18" s="513"/>
      <c r="AH18" s="513"/>
      <c r="AI18" s="513"/>
      <c r="AJ18" s="513"/>
      <c r="AK18" s="513"/>
      <c r="AL18" s="513"/>
      <c r="AM18" s="513"/>
      <c r="AN18" s="513"/>
      <c r="AO18" s="513"/>
      <c r="AP18" s="513"/>
      <c r="AQ18" s="513"/>
      <c r="AR18" s="513"/>
      <c r="AS18" s="513"/>
      <c r="AT18" s="513"/>
      <c r="AU18" s="513"/>
      <c r="AV18" s="513"/>
      <c r="AW18" s="513"/>
      <c r="AX18" s="513"/>
      <c r="AY18" s="513"/>
      <c r="AZ18" s="513"/>
      <c r="BA18" s="513"/>
      <c r="BB18" s="513"/>
      <c r="BC18" s="513"/>
      <c r="BD18" s="513"/>
      <c r="BE18" s="513"/>
      <c r="BF18" s="513"/>
      <c r="BG18" s="513"/>
      <c r="BH18" s="513"/>
      <c r="BI18" s="513"/>
      <c r="BJ18" s="513"/>
      <c r="BK18" s="513"/>
      <c r="BL18" s="513"/>
      <c r="BM18" s="513"/>
      <c r="BN18" s="513"/>
      <c r="BO18" s="513"/>
      <c r="BP18" s="513"/>
      <c r="BQ18" s="513"/>
      <c r="BR18" s="513"/>
      <c r="BS18" s="513"/>
      <c r="BT18" s="513"/>
      <c r="BU18" s="513"/>
      <c r="BV18" s="513"/>
    </row>
    <row r="29" spans="26:74" ht="18" customHeight="1" x14ac:dyDescent="0.25"/>
  </sheetData>
  <mergeCells count="3">
    <mergeCell ref="B5:B8"/>
    <mergeCell ref="D15:G15"/>
    <mergeCell ref="H15:K15"/>
  </mergeCells>
  <hyperlinks>
    <hyperlink ref="A2" location="SOMMAIRE!A1" display="Retour sommaire"/>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BX29"/>
  <sheetViews>
    <sheetView topLeftCell="BA1" workbookViewId="0">
      <selection activeCell="BW7" sqref="BW7"/>
    </sheetView>
  </sheetViews>
  <sheetFormatPr baseColWidth="10" defaultColWidth="10.85546875" defaultRowHeight="15" x14ac:dyDescent="0.25"/>
  <cols>
    <col min="1" max="1" width="10.85546875" style="2"/>
    <col min="2" max="2" width="17.42578125" style="2" customWidth="1"/>
    <col min="3" max="3" width="27.42578125" style="2" customWidth="1"/>
    <col min="4" max="16384" width="10.85546875" style="2"/>
  </cols>
  <sheetData>
    <row r="1" spans="1:76" ht="15.75" x14ac:dyDescent="0.25">
      <c r="A1" s="71" t="s">
        <v>430</v>
      </c>
      <c r="C1" s="520"/>
    </row>
    <row r="2" spans="1:76" ht="15.75" x14ac:dyDescent="0.25">
      <c r="A2" s="640" t="s">
        <v>390</v>
      </c>
      <c r="B2" s="57"/>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row>
    <row r="3" spans="1:76" customFormat="1" ht="15.75" thickBot="1" x14ac:dyDescent="0.3">
      <c r="C3" s="4"/>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row>
    <row r="4" spans="1:76" customFormat="1" ht="15.75" thickBot="1" x14ac:dyDescent="0.3">
      <c r="B4" s="767"/>
      <c r="C4" s="768"/>
      <c r="D4" s="94">
        <v>2000</v>
      </c>
      <c r="E4" s="493">
        <v>2001</v>
      </c>
      <c r="F4" s="493">
        <v>2002</v>
      </c>
      <c r="G4" s="493">
        <v>2003</v>
      </c>
      <c r="H4" s="493">
        <v>2004</v>
      </c>
      <c r="I4" s="493">
        <v>2005</v>
      </c>
      <c r="J4" s="493">
        <v>2006</v>
      </c>
      <c r="K4" s="493">
        <v>2007</v>
      </c>
      <c r="L4" s="493">
        <v>2008</v>
      </c>
      <c r="M4" s="493">
        <v>2009</v>
      </c>
      <c r="N4" s="493">
        <v>2010</v>
      </c>
      <c r="O4" s="493">
        <v>2011</v>
      </c>
      <c r="P4" s="493">
        <v>2012</v>
      </c>
      <c r="Q4" s="493">
        <v>2013</v>
      </c>
      <c r="R4" s="493">
        <v>2014</v>
      </c>
      <c r="S4" s="493">
        <v>2015</v>
      </c>
      <c r="T4" s="493">
        <v>2016</v>
      </c>
      <c r="U4" s="493">
        <v>2017</v>
      </c>
      <c r="V4" s="493">
        <v>2018</v>
      </c>
      <c r="W4" s="493">
        <v>2019</v>
      </c>
      <c r="X4" s="493">
        <v>2020</v>
      </c>
      <c r="Y4" s="493">
        <v>2021</v>
      </c>
      <c r="Z4" s="493">
        <v>2022</v>
      </c>
      <c r="AA4" s="493">
        <v>2023</v>
      </c>
      <c r="AB4" s="493">
        <v>2024</v>
      </c>
      <c r="AC4" s="493">
        <v>2025</v>
      </c>
      <c r="AD4" s="493">
        <v>2026</v>
      </c>
      <c r="AE4" s="493">
        <v>2027</v>
      </c>
      <c r="AF4" s="493">
        <v>2028</v>
      </c>
      <c r="AG4" s="493">
        <v>2029</v>
      </c>
      <c r="AH4" s="493">
        <v>2030</v>
      </c>
      <c r="AI4" s="493">
        <v>2031</v>
      </c>
      <c r="AJ4" s="493">
        <v>2032</v>
      </c>
      <c r="AK4" s="493">
        <v>2033</v>
      </c>
      <c r="AL4" s="493">
        <v>2034</v>
      </c>
      <c r="AM4" s="493">
        <v>2035</v>
      </c>
      <c r="AN4" s="493">
        <v>2036</v>
      </c>
      <c r="AO4" s="493">
        <v>2037</v>
      </c>
      <c r="AP4" s="493">
        <v>2038</v>
      </c>
      <c r="AQ4" s="493">
        <v>2039</v>
      </c>
      <c r="AR4" s="493">
        <v>2040</v>
      </c>
      <c r="AS4" s="493">
        <v>2041</v>
      </c>
      <c r="AT4" s="493">
        <v>2042</v>
      </c>
      <c r="AU4" s="493">
        <v>2043</v>
      </c>
      <c r="AV4" s="493">
        <v>2044</v>
      </c>
      <c r="AW4" s="493">
        <v>2045</v>
      </c>
      <c r="AX4" s="493">
        <v>2046</v>
      </c>
      <c r="AY4" s="493">
        <v>2047</v>
      </c>
      <c r="AZ4" s="493">
        <v>2048</v>
      </c>
      <c r="BA4" s="493">
        <v>2049</v>
      </c>
      <c r="BB4" s="493">
        <v>2050</v>
      </c>
      <c r="BC4" s="493">
        <v>2051</v>
      </c>
      <c r="BD4" s="493">
        <v>2052</v>
      </c>
      <c r="BE4" s="493">
        <v>2053</v>
      </c>
      <c r="BF4" s="493">
        <v>2054</v>
      </c>
      <c r="BG4" s="493">
        <v>2055</v>
      </c>
      <c r="BH4" s="493">
        <v>2056</v>
      </c>
      <c r="BI4" s="493">
        <v>2057</v>
      </c>
      <c r="BJ4" s="493">
        <v>2058</v>
      </c>
      <c r="BK4" s="493">
        <v>2059</v>
      </c>
      <c r="BL4" s="493">
        <v>2060</v>
      </c>
      <c r="BM4" s="493">
        <v>2061</v>
      </c>
      <c r="BN4" s="493">
        <v>2062</v>
      </c>
      <c r="BO4" s="493">
        <v>2063</v>
      </c>
      <c r="BP4" s="493">
        <v>2064</v>
      </c>
      <c r="BQ4" s="493">
        <v>2065</v>
      </c>
      <c r="BR4" s="493">
        <v>2066</v>
      </c>
      <c r="BS4" s="493">
        <v>2067</v>
      </c>
      <c r="BT4" s="493">
        <v>2068</v>
      </c>
      <c r="BU4" s="493">
        <v>2069</v>
      </c>
      <c r="BV4" s="95">
        <v>2070</v>
      </c>
    </row>
    <row r="5" spans="1:76" customFormat="1" ht="15" customHeight="1" x14ac:dyDescent="0.25">
      <c r="B5" s="870" t="s">
        <v>264</v>
      </c>
      <c r="C5" s="160" t="s">
        <v>29</v>
      </c>
      <c r="D5" s="494"/>
      <c r="E5" s="495"/>
      <c r="F5" s="495">
        <v>0.11674966409653273</v>
      </c>
      <c r="G5" s="495">
        <v>0.11789390322768699</v>
      </c>
      <c r="H5" s="495">
        <v>0.11879442405204782</v>
      </c>
      <c r="I5" s="495">
        <v>0.12080131070478532</v>
      </c>
      <c r="J5" s="495">
        <v>0.12109155113310627</v>
      </c>
      <c r="K5" s="495">
        <v>0.1225112113207332</v>
      </c>
      <c r="L5" s="495">
        <v>0.12376627302179521</v>
      </c>
      <c r="M5" s="495">
        <v>0.13257659679212816</v>
      </c>
      <c r="N5" s="495">
        <v>0.13295946990233451</v>
      </c>
      <c r="O5" s="495">
        <v>0.13458289559897652</v>
      </c>
      <c r="P5" s="495">
        <v>0.13737800887051968</v>
      </c>
      <c r="Q5" s="495">
        <v>0.13925986654119615</v>
      </c>
      <c r="R5" s="495">
        <v>0.14117995900566149</v>
      </c>
      <c r="S5" s="495">
        <v>0.14000653219869189</v>
      </c>
      <c r="T5" s="495">
        <v>0.139992144215523</v>
      </c>
      <c r="U5" s="495">
        <v>0.13882109234332179</v>
      </c>
      <c r="V5" s="495">
        <v>0.13853197623879385</v>
      </c>
      <c r="W5" s="495">
        <v>0.13713819934840027</v>
      </c>
      <c r="X5" s="495">
        <v>0.14696339879683179</v>
      </c>
      <c r="Y5" s="495">
        <v>0.13818380261101212</v>
      </c>
      <c r="Z5" s="495">
        <v>0.13666006125073693</v>
      </c>
      <c r="AA5" s="495"/>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c r="BT5" s="495"/>
      <c r="BU5" s="495"/>
      <c r="BV5" s="496"/>
    </row>
    <row r="6" spans="1:76" customFormat="1" ht="15" customHeight="1" x14ac:dyDescent="0.25">
      <c r="B6" s="918"/>
      <c r="C6" s="497" t="s">
        <v>265</v>
      </c>
      <c r="D6" s="498"/>
      <c r="E6" s="499"/>
      <c r="F6" s="499"/>
      <c r="G6" s="499"/>
      <c r="H6" s="499"/>
      <c r="I6" s="499"/>
      <c r="J6" s="499"/>
      <c r="K6" s="499"/>
      <c r="L6" s="499"/>
      <c r="M6" s="499"/>
      <c r="N6" s="499"/>
      <c r="O6" s="499"/>
      <c r="P6" s="499"/>
      <c r="Q6" s="499"/>
      <c r="R6" s="499"/>
      <c r="S6" s="499"/>
      <c r="T6" s="499"/>
      <c r="U6" s="499"/>
      <c r="V6" s="499"/>
      <c r="W6" s="499"/>
      <c r="X6" s="499"/>
      <c r="Y6" s="499"/>
      <c r="Z6" s="499">
        <v>0.13666006125073693</v>
      </c>
      <c r="AA6" s="499">
        <v>0.13492071473017686</v>
      </c>
      <c r="AB6" s="499">
        <v>0.13739415188374676</v>
      </c>
      <c r="AC6" s="499">
        <v>0.13781262178604423</v>
      </c>
      <c r="AD6" s="499">
        <v>0.13730715198925561</v>
      </c>
      <c r="AE6" s="499">
        <v>0.13620355249560834</v>
      </c>
      <c r="AF6" s="499">
        <v>0.13554404604869097</v>
      </c>
      <c r="AG6" s="499">
        <v>0.13532299655698626</v>
      </c>
      <c r="AH6" s="499">
        <v>0.13503917850039435</v>
      </c>
      <c r="AI6" s="499">
        <v>0.13461890380530719</v>
      </c>
      <c r="AJ6" s="499">
        <v>0.1340321093111872</v>
      </c>
      <c r="AK6" s="499">
        <v>0.13417043208416346</v>
      </c>
      <c r="AL6" s="499">
        <v>0.13415732059029242</v>
      </c>
      <c r="AM6" s="499">
        <v>0.13403981684157706</v>
      </c>
      <c r="AN6" s="499">
        <v>0.13400455846096804</v>
      </c>
      <c r="AO6" s="499">
        <v>0.13401380785141034</v>
      </c>
      <c r="AP6" s="499">
        <v>0.13379185593960102</v>
      </c>
      <c r="AQ6" s="499">
        <v>0.13352395898085656</v>
      </c>
      <c r="AR6" s="499">
        <v>0.13329989781427831</v>
      </c>
      <c r="AS6" s="499">
        <v>0.13310885104646383</v>
      </c>
      <c r="AT6" s="499">
        <v>0.13297857948842767</v>
      </c>
      <c r="AU6" s="499">
        <v>0.13285058206261297</v>
      </c>
      <c r="AV6" s="499">
        <v>0.13282704019654473</v>
      </c>
      <c r="AW6" s="499">
        <v>0.13278719388747129</v>
      </c>
      <c r="AX6" s="499">
        <v>0.13270032835968532</v>
      </c>
      <c r="AY6" s="499">
        <v>0.13259639922495409</v>
      </c>
      <c r="AZ6" s="499">
        <v>0.13247361806830427</v>
      </c>
      <c r="BA6" s="499">
        <v>0.13233214729588488</v>
      </c>
      <c r="BB6" s="499">
        <v>0.13221987613258845</v>
      </c>
      <c r="BC6" s="499">
        <v>0.13212940334015044</v>
      </c>
      <c r="BD6" s="499">
        <v>0.13197227587098453</v>
      </c>
      <c r="BE6" s="499">
        <v>0.13176942888473919</v>
      </c>
      <c r="BF6" s="499">
        <v>0.1315569804914517</v>
      </c>
      <c r="BG6" s="499">
        <v>0.13125547571034035</v>
      </c>
      <c r="BH6" s="499">
        <v>0.1309596286922888</v>
      </c>
      <c r="BI6" s="499">
        <v>0.13064423834030486</v>
      </c>
      <c r="BJ6" s="499">
        <v>0.1303071793470377</v>
      </c>
      <c r="BK6" s="499">
        <v>0.13002669913794107</v>
      </c>
      <c r="BL6" s="499">
        <v>0.12973422506039425</v>
      </c>
      <c r="BM6" s="499">
        <v>0.12952732342033779</v>
      </c>
      <c r="BN6" s="499">
        <v>0.12935063580452</v>
      </c>
      <c r="BO6" s="499">
        <v>0.1291982103384437</v>
      </c>
      <c r="BP6" s="499">
        <v>0.12911190451114116</v>
      </c>
      <c r="BQ6" s="499">
        <v>0.12908839426958496</v>
      </c>
      <c r="BR6" s="499">
        <v>0.12910102708153431</v>
      </c>
      <c r="BS6" s="499">
        <v>0.12917582750658765</v>
      </c>
      <c r="BT6" s="499">
        <v>0.12929861692346492</v>
      </c>
      <c r="BU6" s="499">
        <v>0.12950431515449765</v>
      </c>
      <c r="BV6" s="500">
        <v>0.12972729572831351</v>
      </c>
    </row>
    <row r="7" spans="1:76" customFormat="1" x14ac:dyDescent="0.25">
      <c r="B7" s="876"/>
      <c r="C7" s="501" t="s">
        <v>429</v>
      </c>
      <c r="D7" s="502"/>
      <c r="E7" s="503"/>
      <c r="F7" s="503"/>
      <c r="G7" s="503"/>
      <c r="H7" s="503"/>
      <c r="I7" s="503"/>
      <c r="J7" s="503"/>
      <c r="K7" s="503"/>
      <c r="L7" s="503"/>
      <c r="M7" s="503"/>
      <c r="N7" s="503"/>
      <c r="O7" s="503"/>
      <c r="P7" s="503"/>
      <c r="Q7" s="503"/>
      <c r="R7" s="503"/>
      <c r="S7" s="503"/>
      <c r="T7" s="503"/>
      <c r="U7" s="503"/>
      <c r="V7" s="503"/>
      <c r="W7" s="503"/>
      <c r="X7" s="503"/>
      <c r="Y7" s="503"/>
      <c r="Z7" s="503">
        <f>Z$6</f>
        <v>0.13666006125073693</v>
      </c>
      <c r="AA7" s="503">
        <v>0.13469713653713983</v>
      </c>
      <c r="AB7" s="503">
        <v>0.13710963384536262</v>
      </c>
      <c r="AC7" s="503">
        <v>0.13759962082697058</v>
      </c>
      <c r="AD7" s="503">
        <v>0.13730898516582798</v>
      </c>
      <c r="AE7" s="503">
        <v>0.13628236489175513</v>
      </c>
      <c r="AF7" s="503">
        <v>0.1358001328684616</v>
      </c>
      <c r="AG7" s="503">
        <v>0.13561709432621816</v>
      </c>
      <c r="AH7" s="503">
        <v>0.13572070583249224</v>
      </c>
      <c r="AI7" s="503">
        <v>0.13546690813701059</v>
      </c>
      <c r="AJ7" s="503">
        <v>0.13514188527038676</v>
      </c>
      <c r="AK7" s="503">
        <v>0.13562454549307454</v>
      </c>
      <c r="AL7" s="503">
        <v>0.13599164355537768</v>
      </c>
      <c r="AM7" s="503">
        <v>0.13639286530173508</v>
      </c>
      <c r="AN7" s="503">
        <v>0.13649171474122576</v>
      </c>
      <c r="AO7" s="503">
        <v>0.13662123379921245</v>
      </c>
      <c r="AP7" s="503">
        <v>0.13641193485457795</v>
      </c>
      <c r="AQ7" s="503">
        <v>0.13637048367201016</v>
      </c>
      <c r="AR7" s="503">
        <v>0.1364594025008902</v>
      </c>
      <c r="AS7" s="503">
        <v>0.13656780610401095</v>
      </c>
      <c r="AT7" s="503">
        <v>0.13646734317936621</v>
      </c>
      <c r="AU7" s="503">
        <v>0.13639998994733993</v>
      </c>
      <c r="AV7" s="503">
        <v>0.13645262984431372</v>
      </c>
      <c r="AW7" s="503">
        <v>0.13678942391432627</v>
      </c>
      <c r="AX7" s="503">
        <v>0.13672331903010412</v>
      </c>
      <c r="AY7" s="503">
        <v>0.13676997695197082</v>
      </c>
      <c r="AZ7" s="503">
        <v>0.13704257417459834</v>
      </c>
      <c r="BA7" s="503">
        <v>0.13717195875601626</v>
      </c>
      <c r="BB7" s="503">
        <v>0.13719960946101331</v>
      </c>
      <c r="BC7" s="503">
        <v>0.13711888242356518</v>
      </c>
      <c r="BD7" s="503">
        <v>0.13745198225596378</v>
      </c>
      <c r="BE7" s="503">
        <v>0.13774107790155848</v>
      </c>
      <c r="BF7" s="503">
        <v>0.13819161348375167</v>
      </c>
      <c r="BG7" s="503">
        <v>0.13798900361372504</v>
      </c>
      <c r="BH7" s="503">
        <v>0.13806282768070918</v>
      </c>
      <c r="BI7" s="503">
        <v>0.13797269923401251</v>
      </c>
      <c r="BJ7" s="503">
        <v>0.13796983334792673</v>
      </c>
      <c r="BK7" s="503">
        <v>0.1379614895770418</v>
      </c>
      <c r="BL7" s="503">
        <v>0.13800649028467429</v>
      </c>
      <c r="BM7" s="503">
        <v>0.13797781548082449</v>
      </c>
      <c r="BN7" s="503">
        <v>0.13822703593471247</v>
      </c>
      <c r="BO7" s="503">
        <v>0.13863624447150644</v>
      </c>
      <c r="BP7" s="503">
        <v>0.13879263763884236</v>
      </c>
      <c r="BQ7" s="503">
        <v>0.13823838873719285</v>
      </c>
      <c r="BR7" s="503">
        <v>0.13829677529940784</v>
      </c>
      <c r="BS7" s="503">
        <v>0.13870148750502229</v>
      </c>
      <c r="BT7" s="503">
        <v>0.13862529626122144</v>
      </c>
      <c r="BU7" s="503">
        <v>0.13877218476779538</v>
      </c>
      <c r="BV7" s="504">
        <v>0.13900451828662588</v>
      </c>
      <c r="BW7" s="58"/>
    </row>
    <row r="8" spans="1:76" customFormat="1" ht="15.75" thickBot="1" x14ac:dyDescent="0.3">
      <c r="B8" s="871"/>
      <c r="C8" s="161" t="s">
        <v>428</v>
      </c>
      <c r="D8" s="509"/>
      <c r="E8" s="510"/>
      <c r="F8" s="510"/>
      <c r="G8" s="510"/>
      <c r="H8" s="510"/>
      <c r="I8" s="510"/>
      <c r="J8" s="510"/>
      <c r="K8" s="510"/>
      <c r="L8" s="510"/>
      <c r="M8" s="510"/>
      <c r="N8" s="510"/>
      <c r="O8" s="510"/>
      <c r="P8" s="510"/>
      <c r="Q8" s="510"/>
      <c r="R8" s="510"/>
      <c r="S8" s="510"/>
      <c r="T8" s="510"/>
      <c r="U8" s="510"/>
      <c r="V8" s="510"/>
      <c r="W8" s="510"/>
      <c r="X8" s="510"/>
      <c r="Y8" s="510"/>
      <c r="Z8" s="510">
        <f t="shared" ref="Z8" si="0">Z$6</f>
        <v>0.13666006125073693</v>
      </c>
      <c r="AA8" s="510">
        <v>0.13474542864770692</v>
      </c>
      <c r="AB8" s="510">
        <v>0.13792401870503901</v>
      </c>
      <c r="AC8" s="510">
        <v>0.13849569453722269</v>
      </c>
      <c r="AD8" s="510">
        <v>0.13788266589920031</v>
      </c>
      <c r="AE8" s="510">
        <v>0.13658824099577707</v>
      </c>
      <c r="AF8" s="510">
        <v>0.13576353171750202</v>
      </c>
      <c r="AG8" s="510">
        <v>0.13541768783558153</v>
      </c>
      <c r="AH8" s="510">
        <v>0.13498739359988776</v>
      </c>
      <c r="AI8" s="510">
        <v>0.1343583573266631</v>
      </c>
      <c r="AJ8" s="510">
        <v>0.13358525106878366</v>
      </c>
      <c r="AK8" s="510">
        <v>0.13342344678212822</v>
      </c>
      <c r="AL8" s="510">
        <v>0.13306840829757496</v>
      </c>
      <c r="AM8" s="510">
        <v>0.13263975873531408</v>
      </c>
      <c r="AN8" s="510">
        <v>0.13257552881608894</v>
      </c>
      <c r="AO8" s="510">
        <v>0.13241485511838805</v>
      </c>
      <c r="AP8" s="510">
        <v>0.13193790661561869</v>
      </c>
      <c r="AQ8" s="510">
        <v>0.13104065961076167</v>
      </c>
      <c r="AR8" s="510">
        <v>0.13070708363670186</v>
      </c>
      <c r="AS8" s="510">
        <v>0.13032250100054407</v>
      </c>
      <c r="AT8" s="510">
        <v>0.13008544027871205</v>
      </c>
      <c r="AU8" s="510">
        <v>0.12970361216836654</v>
      </c>
      <c r="AV8" s="510">
        <v>0.12960250879662227</v>
      </c>
      <c r="AW8" s="510">
        <v>0.12956021126505662</v>
      </c>
      <c r="AX8" s="510">
        <v>0.12944059940763919</v>
      </c>
      <c r="AY8" s="510">
        <v>0.1292262841574805</v>
      </c>
      <c r="AZ8" s="510">
        <v>0.12893317061392265</v>
      </c>
      <c r="BA8" s="510">
        <v>0.12841952864045142</v>
      </c>
      <c r="BB8" s="510">
        <v>0.12816132230526869</v>
      </c>
      <c r="BC8" s="510">
        <v>0.12804317881663307</v>
      </c>
      <c r="BD8" s="510">
        <v>0.12767838620682526</v>
      </c>
      <c r="BE8" s="510">
        <v>0.12715669020096226</v>
      </c>
      <c r="BF8" s="510">
        <v>0.12695008196093649</v>
      </c>
      <c r="BG8" s="510">
        <v>0.1266584219856898</v>
      </c>
      <c r="BH8" s="510">
        <v>0.12605716744425355</v>
      </c>
      <c r="BI8" s="510">
        <v>0.12589684855216199</v>
      </c>
      <c r="BJ8" s="510">
        <v>0.12533124807806675</v>
      </c>
      <c r="BK8" s="510">
        <v>0.12455573810053779</v>
      </c>
      <c r="BL8" s="510">
        <v>0.12424085013270095</v>
      </c>
      <c r="BM8" s="510">
        <v>0.12363569135923023</v>
      </c>
      <c r="BN8" s="510">
        <v>0.12316281157966202</v>
      </c>
      <c r="BO8" s="510">
        <v>0.12298413901988386</v>
      </c>
      <c r="BP8" s="510">
        <v>0.12295391608641765</v>
      </c>
      <c r="BQ8" s="510">
        <v>0.12263467764004149</v>
      </c>
      <c r="BR8" s="510">
        <v>0.12215217035993026</v>
      </c>
      <c r="BS8" s="510">
        <v>0.12192556973289943</v>
      </c>
      <c r="BT8" s="510">
        <v>0.12182424630730385</v>
      </c>
      <c r="BU8" s="510">
        <v>0.12177266865638262</v>
      </c>
      <c r="BV8" s="511">
        <v>0.1219433061917036</v>
      </c>
      <c r="BW8" s="58"/>
    </row>
    <row r="9" spans="1:76" x14ac:dyDescent="0.25">
      <c r="B9" s="91"/>
      <c r="C9" s="512"/>
      <c r="D9" s="92"/>
      <c r="E9" s="92"/>
      <c r="F9" s="92"/>
      <c r="G9" s="92"/>
      <c r="H9" s="92"/>
      <c r="I9" s="92"/>
      <c r="J9" s="92"/>
      <c r="K9" s="92"/>
      <c r="L9" s="92"/>
      <c r="M9" s="92"/>
      <c r="N9" s="92"/>
      <c r="U9" s="513"/>
      <c r="V9" s="513"/>
      <c r="W9" s="513"/>
      <c r="X9" s="513"/>
      <c r="Y9" s="513"/>
      <c r="Z9" s="513"/>
      <c r="AA9" s="513"/>
      <c r="AB9" s="513"/>
      <c r="AC9" s="513"/>
      <c r="AD9" s="513"/>
      <c r="AE9" s="513"/>
      <c r="AF9" s="513"/>
      <c r="AG9" s="513"/>
      <c r="AH9" s="513"/>
      <c r="AI9" s="513"/>
      <c r="AJ9" s="513"/>
      <c r="AK9" s="513"/>
      <c r="AL9" s="513"/>
      <c r="AM9" s="513"/>
      <c r="AN9" s="513"/>
      <c r="AO9" s="513"/>
      <c r="AP9" s="513"/>
      <c r="AQ9" s="513"/>
      <c r="AR9" s="513"/>
      <c r="AS9" s="513"/>
      <c r="AT9" s="513"/>
      <c r="AU9" s="513"/>
      <c r="AV9" s="513"/>
      <c r="AW9" s="513"/>
      <c r="AX9" s="513"/>
      <c r="AY9" s="513"/>
      <c r="AZ9" s="513"/>
      <c r="BA9" s="513"/>
      <c r="BB9" s="513"/>
      <c r="BC9" s="513"/>
      <c r="BD9" s="513"/>
      <c r="BE9" s="513"/>
      <c r="BF9" s="513"/>
      <c r="BG9" s="513"/>
      <c r="BH9" s="513"/>
      <c r="BI9" s="513"/>
      <c r="BJ9" s="513"/>
      <c r="BK9" s="513"/>
      <c r="BL9" s="513"/>
      <c r="BM9" s="513"/>
      <c r="BN9" s="513"/>
      <c r="BO9" s="513"/>
      <c r="BP9" s="513"/>
      <c r="BQ9" s="513"/>
      <c r="BR9" s="513"/>
      <c r="BS9" s="513"/>
      <c r="BT9" s="513"/>
      <c r="BU9" s="513"/>
      <c r="BV9" s="513"/>
      <c r="BX9" s="514"/>
    </row>
    <row r="10" spans="1:76" x14ac:dyDescent="0.25">
      <c r="B10" s="91"/>
      <c r="C10" s="512"/>
      <c r="D10" s="92"/>
      <c r="E10" s="92"/>
      <c r="F10" s="92"/>
      <c r="G10" s="92"/>
      <c r="H10" s="92"/>
      <c r="I10" s="92"/>
      <c r="J10" s="92"/>
      <c r="K10" s="92"/>
      <c r="L10" s="92"/>
      <c r="M10" s="92"/>
      <c r="N10" s="92"/>
      <c r="U10" s="513"/>
      <c r="V10" s="513"/>
      <c r="W10" s="513"/>
      <c r="X10" s="513"/>
      <c r="Y10" s="513"/>
      <c r="Z10" s="501"/>
      <c r="AA10" s="515"/>
      <c r="AB10" s="515"/>
      <c r="AC10" s="515"/>
      <c r="AD10" s="515"/>
      <c r="AE10" s="515"/>
      <c r="AF10" s="515"/>
      <c r="AG10" s="515"/>
      <c r="AH10" s="515"/>
      <c r="AI10" s="515"/>
      <c r="AJ10" s="515"/>
      <c r="AK10" s="515"/>
      <c r="AL10" s="515"/>
      <c r="AM10" s="515"/>
      <c r="AN10" s="515"/>
      <c r="AO10" s="515"/>
      <c r="AP10" s="515"/>
      <c r="AQ10" s="515"/>
      <c r="AR10" s="515"/>
      <c r="AS10" s="515"/>
      <c r="AT10" s="515"/>
      <c r="AU10" s="515"/>
      <c r="AV10" s="515"/>
      <c r="AW10" s="515"/>
      <c r="AX10" s="515"/>
      <c r="AY10" s="515"/>
      <c r="AZ10" s="515"/>
      <c r="BA10" s="515"/>
      <c r="BB10" s="515"/>
      <c r="BC10" s="515"/>
      <c r="BD10" s="515"/>
      <c r="BE10" s="515"/>
      <c r="BF10" s="515"/>
      <c r="BG10" s="515"/>
      <c r="BH10" s="515"/>
      <c r="BI10" s="515"/>
      <c r="BJ10" s="515"/>
      <c r="BK10" s="515"/>
      <c r="BL10" s="515"/>
      <c r="BM10" s="515"/>
      <c r="BN10" s="515"/>
      <c r="BO10" s="515"/>
      <c r="BP10" s="515"/>
      <c r="BQ10" s="515"/>
      <c r="BR10" s="515"/>
      <c r="BS10" s="515"/>
      <c r="BT10" s="515"/>
      <c r="BU10" s="515"/>
      <c r="BV10" s="515"/>
      <c r="BX10" s="514"/>
    </row>
    <row r="11" spans="1:76" x14ac:dyDescent="0.25">
      <c r="B11" s="91"/>
      <c r="C11" s="512"/>
      <c r="D11" s="92"/>
      <c r="E11" s="92"/>
      <c r="F11" s="92"/>
      <c r="G11" s="92"/>
      <c r="H11" s="92"/>
      <c r="I11" s="92"/>
      <c r="J11" s="92"/>
      <c r="K11" s="92"/>
      <c r="L11" s="92"/>
      <c r="M11" s="92"/>
      <c r="N11" s="92"/>
      <c r="U11" s="513"/>
      <c r="V11" s="513"/>
      <c r="W11" s="513"/>
      <c r="X11" s="513"/>
      <c r="Y11" s="513"/>
      <c r="Z11" s="501"/>
      <c r="AA11" s="515"/>
      <c r="AB11" s="515"/>
      <c r="AC11" s="515"/>
      <c r="AD11" s="515"/>
      <c r="AE11" s="515"/>
      <c r="AF11" s="515"/>
      <c r="AG11" s="515"/>
      <c r="AH11" s="515"/>
      <c r="AI11" s="515"/>
      <c r="AJ11" s="515"/>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515"/>
      <c r="BK11" s="515"/>
      <c r="BL11" s="515"/>
      <c r="BM11" s="515"/>
      <c r="BN11" s="515"/>
      <c r="BO11" s="515"/>
      <c r="BP11" s="515"/>
      <c r="BQ11" s="515"/>
      <c r="BR11" s="515"/>
      <c r="BS11" s="515"/>
      <c r="BT11" s="515"/>
      <c r="BU11" s="515"/>
      <c r="BV11" s="515"/>
      <c r="BX11" s="514"/>
    </row>
    <row r="12" spans="1:76" x14ac:dyDescent="0.25">
      <c r="U12" s="513"/>
      <c r="V12" s="513"/>
      <c r="W12" s="513"/>
      <c r="X12" s="513"/>
      <c r="Y12" s="513"/>
      <c r="Z12" s="501"/>
      <c r="AA12" s="515"/>
      <c r="AB12" s="515"/>
      <c r="AC12" s="515"/>
      <c r="AD12" s="515"/>
      <c r="AE12" s="515"/>
      <c r="AF12" s="515"/>
      <c r="AG12" s="515"/>
      <c r="AH12" s="515"/>
      <c r="AI12" s="515"/>
      <c r="AJ12" s="515"/>
      <c r="AK12" s="515"/>
      <c r="AL12" s="515"/>
      <c r="AM12" s="515"/>
      <c r="AN12" s="515"/>
      <c r="AO12" s="515"/>
      <c r="AP12" s="515"/>
      <c r="AQ12" s="515"/>
      <c r="AR12" s="515"/>
      <c r="AS12" s="515"/>
      <c r="AT12" s="515"/>
      <c r="AU12" s="515"/>
      <c r="AV12" s="515"/>
      <c r="AW12" s="515"/>
      <c r="AX12" s="515"/>
      <c r="AY12" s="515"/>
      <c r="AZ12" s="515"/>
      <c r="BA12" s="515"/>
      <c r="BB12" s="515"/>
      <c r="BC12" s="515"/>
      <c r="BD12" s="515"/>
      <c r="BE12" s="515"/>
      <c r="BF12" s="515"/>
      <c r="BG12" s="515"/>
      <c r="BH12" s="515"/>
      <c r="BI12" s="515"/>
      <c r="BJ12" s="515"/>
      <c r="BK12" s="515"/>
      <c r="BL12" s="515"/>
      <c r="BM12" s="515"/>
      <c r="BN12" s="515"/>
      <c r="BO12" s="515"/>
      <c r="BP12" s="515"/>
      <c r="BQ12" s="515"/>
      <c r="BR12" s="515"/>
      <c r="BS12" s="515"/>
      <c r="BT12" s="515"/>
      <c r="BU12" s="515"/>
      <c r="BV12" s="515"/>
      <c r="BX12" s="514"/>
    </row>
    <row r="13" spans="1:76" x14ac:dyDescent="0.25">
      <c r="U13" s="513"/>
      <c r="V13" s="513"/>
      <c r="W13" s="513"/>
      <c r="X13" s="513"/>
      <c r="Y13" s="513"/>
      <c r="Z13" s="505"/>
      <c r="AA13" s="515"/>
      <c r="AB13" s="515"/>
      <c r="AC13" s="515"/>
      <c r="AD13" s="515"/>
      <c r="AE13" s="515"/>
      <c r="AF13" s="515"/>
      <c r="AG13" s="515"/>
      <c r="AH13" s="515"/>
      <c r="AI13" s="515"/>
      <c r="AJ13" s="515"/>
      <c r="AK13" s="515"/>
      <c r="AL13" s="515"/>
      <c r="AM13" s="515"/>
      <c r="AN13" s="515"/>
      <c r="AO13" s="515"/>
      <c r="AP13" s="515"/>
      <c r="AQ13" s="515"/>
      <c r="AR13" s="515"/>
      <c r="AS13" s="515"/>
      <c r="AT13" s="515"/>
      <c r="AU13" s="515"/>
      <c r="AV13" s="515"/>
      <c r="AW13" s="515"/>
      <c r="AX13" s="515"/>
      <c r="AY13" s="515"/>
      <c r="AZ13" s="515"/>
      <c r="BA13" s="515"/>
      <c r="BB13" s="515"/>
      <c r="BC13" s="515"/>
      <c r="BD13" s="515"/>
      <c r="BE13" s="515"/>
      <c r="BF13" s="515"/>
      <c r="BG13" s="515"/>
      <c r="BH13" s="515"/>
      <c r="BI13" s="515"/>
      <c r="BJ13" s="515"/>
      <c r="BK13" s="515"/>
      <c r="BL13" s="515"/>
      <c r="BM13" s="515"/>
      <c r="BN13" s="515"/>
      <c r="BO13" s="515"/>
      <c r="BP13" s="515"/>
      <c r="BQ13" s="515"/>
      <c r="BR13" s="515"/>
      <c r="BS13" s="515"/>
      <c r="BT13" s="515"/>
      <c r="BU13" s="515"/>
      <c r="BV13" s="515"/>
      <c r="BX13" s="514"/>
    </row>
    <row r="14" spans="1:76" x14ac:dyDescent="0.25">
      <c r="U14" s="513"/>
      <c r="V14" s="513"/>
      <c r="W14" s="513"/>
      <c r="X14" s="513"/>
      <c r="Y14" s="513"/>
      <c r="Z14" s="505"/>
      <c r="AA14" s="515"/>
      <c r="AB14" s="515"/>
      <c r="AC14" s="515"/>
      <c r="AD14" s="515"/>
      <c r="AE14" s="515"/>
      <c r="AF14" s="515"/>
      <c r="AG14" s="515"/>
      <c r="AH14" s="515"/>
      <c r="AI14" s="515"/>
      <c r="AJ14" s="515"/>
      <c r="AK14" s="515"/>
      <c r="AL14" s="515"/>
      <c r="AM14" s="515"/>
      <c r="AN14" s="515"/>
      <c r="AO14" s="515"/>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5"/>
      <c r="BM14" s="515"/>
      <c r="BN14" s="515"/>
      <c r="BO14" s="515"/>
      <c r="BP14" s="515"/>
      <c r="BQ14" s="515"/>
      <c r="BR14" s="515"/>
      <c r="BS14" s="515"/>
      <c r="BT14" s="515"/>
      <c r="BU14" s="515"/>
      <c r="BV14" s="515"/>
      <c r="BX14" s="514"/>
    </row>
    <row r="15" spans="1:76" ht="16.5" thickBot="1" x14ac:dyDescent="0.3">
      <c r="D15" s="917"/>
      <c r="E15" s="917"/>
      <c r="F15" s="917"/>
      <c r="G15" s="917"/>
      <c r="H15" s="917"/>
      <c r="I15" s="917"/>
      <c r="J15" s="917"/>
      <c r="K15" s="917"/>
      <c r="Z15" s="508"/>
      <c r="AA15" s="515"/>
      <c r="AB15" s="515"/>
      <c r="AC15" s="515"/>
      <c r="AD15" s="515"/>
      <c r="AE15" s="515"/>
      <c r="AF15" s="515"/>
      <c r="AG15" s="515"/>
      <c r="AH15" s="515"/>
      <c r="AI15" s="515"/>
      <c r="AJ15" s="515"/>
      <c r="AK15" s="515"/>
      <c r="AL15" s="515"/>
      <c r="AM15" s="515"/>
      <c r="AN15" s="515"/>
      <c r="AO15" s="515"/>
      <c r="AP15" s="515"/>
      <c r="AQ15" s="515"/>
      <c r="AR15" s="515"/>
      <c r="AS15" s="515"/>
      <c r="AT15" s="515"/>
      <c r="AU15" s="515"/>
      <c r="AV15" s="515"/>
      <c r="AW15" s="515"/>
      <c r="AX15" s="515"/>
      <c r="AY15" s="515"/>
      <c r="AZ15" s="515"/>
      <c r="BA15" s="515"/>
      <c r="BB15" s="515"/>
      <c r="BC15" s="515"/>
      <c r="BD15" s="515"/>
      <c r="BE15" s="515"/>
      <c r="BF15" s="515"/>
      <c r="BG15" s="515"/>
      <c r="BH15" s="515"/>
      <c r="BI15" s="515"/>
      <c r="BJ15" s="515"/>
      <c r="BK15" s="515"/>
      <c r="BL15" s="515"/>
      <c r="BM15" s="515"/>
      <c r="BN15" s="515"/>
      <c r="BO15" s="515"/>
      <c r="BP15" s="515"/>
      <c r="BQ15" s="515"/>
      <c r="BR15" s="515"/>
      <c r="BS15" s="515"/>
      <c r="BT15" s="515"/>
      <c r="BU15" s="515"/>
      <c r="BV15" s="515"/>
    </row>
    <row r="16" spans="1:76" x14ac:dyDescent="0.25">
      <c r="Z16" s="513"/>
      <c r="AA16" s="513"/>
      <c r="AB16" s="513"/>
      <c r="AC16" s="513"/>
      <c r="AD16" s="513"/>
      <c r="AE16" s="513"/>
      <c r="AF16" s="513"/>
      <c r="AG16" s="513"/>
      <c r="AH16" s="513"/>
      <c r="AI16" s="513"/>
      <c r="AJ16" s="513"/>
      <c r="AK16" s="513"/>
      <c r="AL16" s="513"/>
      <c r="AM16" s="513"/>
      <c r="AN16" s="513"/>
      <c r="AO16" s="513"/>
      <c r="AP16" s="513"/>
      <c r="AQ16" s="513"/>
      <c r="AR16" s="513"/>
      <c r="AS16" s="513"/>
      <c r="AT16" s="513"/>
      <c r="AU16" s="513"/>
      <c r="AV16" s="513"/>
      <c r="AW16" s="513"/>
      <c r="AX16" s="513"/>
      <c r="AY16" s="513"/>
      <c r="AZ16" s="513"/>
      <c r="BA16" s="513"/>
      <c r="BB16" s="513"/>
      <c r="BC16" s="513"/>
      <c r="BD16" s="513"/>
      <c r="BE16" s="513"/>
      <c r="BF16" s="513"/>
      <c r="BG16" s="513"/>
      <c r="BH16" s="513"/>
      <c r="BI16" s="513"/>
      <c r="BJ16" s="513"/>
      <c r="BK16" s="513"/>
      <c r="BL16" s="513"/>
      <c r="BM16" s="513"/>
      <c r="BN16" s="513"/>
      <c r="BO16" s="513"/>
      <c r="BP16" s="513"/>
      <c r="BQ16" s="513"/>
      <c r="BR16" s="513"/>
      <c r="BS16" s="513"/>
      <c r="BT16" s="513"/>
      <c r="BU16" s="513"/>
      <c r="BV16" s="513"/>
    </row>
    <row r="17" spans="26:74" x14ac:dyDescent="0.25">
      <c r="Z17" s="513"/>
      <c r="AA17" s="513"/>
      <c r="AB17" s="513"/>
      <c r="AC17" s="513"/>
      <c r="AD17" s="513"/>
      <c r="AE17" s="513"/>
      <c r="AF17" s="513"/>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3"/>
      <c r="BC17" s="513"/>
      <c r="BD17" s="513"/>
      <c r="BE17" s="513"/>
      <c r="BF17" s="513"/>
      <c r="BG17" s="513"/>
      <c r="BH17" s="513"/>
      <c r="BI17" s="513"/>
      <c r="BJ17" s="513"/>
      <c r="BK17" s="513"/>
      <c r="BL17" s="513"/>
      <c r="BM17" s="513"/>
      <c r="BN17" s="513"/>
      <c r="BO17" s="513"/>
      <c r="BP17" s="513"/>
      <c r="BQ17" s="513"/>
      <c r="BR17" s="513"/>
      <c r="BS17" s="513"/>
      <c r="BT17" s="513"/>
      <c r="BU17" s="513"/>
      <c r="BV17" s="513"/>
    </row>
    <row r="18" spans="26:74" x14ac:dyDescent="0.25">
      <c r="Z18" s="513"/>
      <c r="AA18" s="513"/>
      <c r="AB18" s="513"/>
      <c r="AC18" s="513"/>
      <c r="AD18" s="513"/>
      <c r="AE18" s="513"/>
      <c r="AF18" s="513"/>
      <c r="AG18" s="513"/>
      <c r="AH18" s="513"/>
      <c r="AI18" s="513"/>
      <c r="AJ18" s="513"/>
      <c r="AK18" s="513"/>
      <c r="AL18" s="513"/>
      <c r="AM18" s="513"/>
      <c r="AN18" s="513"/>
      <c r="AO18" s="513"/>
      <c r="AP18" s="513"/>
      <c r="AQ18" s="513"/>
      <c r="AR18" s="513"/>
      <c r="AS18" s="513"/>
      <c r="AT18" s="513"/>
      <c r="AU18" s="513"/>
      <c r="AV18" s="513"/>
      <c r="AW18" s="513"/>
      <c r="AX18" s="513"/>
      <c r="AY18" s="513"/>
      <c r="AZ18" s="513"/>
      <c r="BA18" s="513"/>
      <c r="BB18" s="513"/>
      <c r="BC18" s="513"/>
      <c r="BD18" s="513"/>
      <c r="BE18" s="513"/>
      <c r="BF18" s="513"/>
      <c r="BG18" s="513"/>
      <c r="BH18" s="513"/>
      <c r="BI18" s="513"/>
      <c r="BJ18" s="513"/>
      <c r="BK18" s="513"/>
      <c r="BL18" s="513"/>
      <c r="BM18" s="513"/>
      <c r="BN18" s="513"/>
      <c r="BO18" s="513"/>
      <c r="BP18" s="513"/>
      <c r="BQ18" s="513"/>
      <c r="BR18" s="513"/>
      <c r="BS18" s="513"/>
      <c r="BT18" s="513"/>
      <c r="BU18" s="513"/>
      <c r="BV18" s="513"/>
    </row>
    <row r="29" spans="26:74" ht="18" customHeight="1" x14ac:dyDescent="0.25"/>
  </sheetData>
  <mergeCells count="3">
    <mergeCell ref="B5:B8"/>
    <mergeCell ref="D15:G15"/>
    <mergeCell ref="H15:K15"/>
  </mergeCells>
  <hyperlinks>
    <hyperlink ref="A2" location="SOMMAIRE!A1" display="Retour sommaire"/>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BX29"/>
  <sheetViews>
    <sheetView workbookViewId="0">
      <selection activeCell="A2" sqref="A2"/>
    </sheetView>
  </sheetViews>
  <sheetFormatPr baseColWidth="10" defaultColWidth="10.85546875" defaultRowHeight="15" x14ac:dyDescent="0.25"/>
  <cols>
    <col min="1" max="1" width="10.85546875" style="2"/>
    <col min="2" max="2" width="17.42578125" style="2" customWidth="1"/>
    <col min="3" max="3" width="22" style="2" customWidth="1"/>
    <col min="4" max="4" width="15" style="2" customWidth="1"/>
    <col min="5" max="16384" width="10.85546875" style="2"/>
  </cols>
  <sheetData>
    <row r="1" spans="1:76" ht="15.75" x14ac:dyDescent="0.25">
      <c r="A1" s="208" t="s">
        <v>271</v>
      </c>
    </row>
    <row r="2" spans="1:76" ht="15.75" x14ac:dyDescent="0.25">
      <c r="A2" s="640" t="s">
        <v>390</v>
      </c>
      <c r="B2" s="57"/>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row>
    <row r="3" spans="1:76" customFormat="1" ht="15.75" thickBot="1" x14ac:dyDescent="0.3">
      <c r="C3" s="4"/>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row>
    <row r="4" spans="1:76" customFormat="1" ht="15.75" thickBot="1" x14ac:dyDescent="0.3">
      <c r="B4" s="767"/>
      <c r="C4" s="768"/>
      <c r="D4" s="94">
        <v>2000</v>
      </c>
      <c r="E4" s="493">
        <v>2001</v>
      </c>
      <c r="F4" s="493">
        <v>2002</v>
      </c>
      <c r="G4" s="493">
        <v>2003</v>
      </c>
      <c r="H4" s="493">
        <v>2004</v>
      </c>
      <c r="I4" s="493">
        <v>2005</v>
      </c>
      <c r="J4" s="493">
        <v>2006</v>
      </c>
      <c r="K4" s="493">
        <v>2007</v>
      </c>
      <c r="L4" s="493">
        <v>2008</v>
      </c>
      <c r="M4" s="493">
        <v>2009</v>
      </c>
      <c r="N4" s="493">
        <v>2010</v>
      </c>
      <c r="O4" s="493">
        <v>2011</v>
      </c>
      <c r="P4" s="493">
        <v>2012</v>
      </c>
      <c r="Q4" s="493">
        <v>2013</v>
      </c>
      <c r="R4" s="493">
        <v>2014</v>
      </c>
      <c r="S4" s="493">
        <v>2015</v>
      </c>
      <c r="T4" s="493">
        <v>2016</v>
      </c>
      <c r="U4" s="493">
        <v>2017</v>
      </c>
      <c r="V4" s="493">
        <v>2018</v>
      </c>
      <c r="W4" s="493">
        <v>2019</v>
      </c>
      <c r="X4" s="493">
        <v>2020</v>
      </c>
      <c r="Y4" s="493">
        <v>2021</v>
      </c>
      <c r="Z4" s="493">
        <v>2022</v>
      </c>
      <c r="AA4" s="493">
        <v>2023</v>
      </c>
      <c r="AB4" s="493">
        <v>2024</v>
      </c>
      <c r="AC4" s="493">
        <v>2025</v>
      </c>
      <c r="AD4" s="493">
        <v>2026</v>
      </c>
      <c r="AE4" s="493">
        <v>2027</v>
      </c>
      <c r="AF4" s="493">
        <v>2028</v>
      </c>
      <c r="AG4" s="493">
        <v>2029</v>
      </c>
      <c r="AH4" s="493">
        <v>2030</v>
      </c>
      <c r="AI4" s="493">
        <v>2031</v>
      </c>
      <c r="AJ4" s="493">
        <v>2032</v>
      </c>
      <c r="AK4" s="493">
        <v>2033</v>
      </c>
      <c r="AL4" s="493">
        <v>2034</v>
      </c>
      <c r="AM4" s="493">
        <v>2035</v>
      </c>
      <c r="AN4" s="493">
        <v>2036</v>
      </c>
      <c r="AO4" s="493">
        <v>2037</v>
      </c>
      <c r="AP4" s="493">
        <v>2038</v>
      </c>
      <c r="AQ4" s="493">
        <v>2039</v>
      </c>
      <c r="AR4" s="493">
        <v>2040</v>
      </c>
      <c r="AS4" s="493">
        <v>2041</v>
      </c>
      <c r="AT4" s="493">
        <v>2042</v>
      </c>
      <c r="AU4" s="493">
        <v>2043</v>
      </c>
      <c r="AV4" s="493">
        <v>2044</v>
      </c>
      <c r="AW4" s="493">
        <v>2045</v>
      </c>
      <c r="AX4" s="493">
        <v>2046</v>
      </c>
      <c r="AY4" s="493">
        <v>2047</v>
      </c>
      <c r="AZ4" s="493">
        <v>2048</v>
      </c>
      <c r="BA4" s="493">
        <v>2049</v>
      </c>
      <c r="BB4" s="493">
        <v>2050</v>
      </c>
      <c r="BC4" s="493">
        <v>2051</v>
      </c>
      <c r="BD4" s="493">
        <v>2052</v>
      </c>
      <c r="BE4" s="493">
        <v>2053</v>
      </c>
      <c r="BF4" s="493">
        <v>2054</v>
      </c>
      <c r="BG4" s="493">
        <v>2055</v>
      </c>
      <c r="BH4" s="493">
        <v>2056</v>
      </c>
      <c r="BI4" s="493">
        <v>2057</v>
      </c>
      <c r="BJ4" s="493">
        <v>2058</v>
      </c>
      <c r="BK4" s="493">
        <v>2059</v>
      </c>
      <c r="BL4" s="493">
        <v>2060</v>
      </c>
      <c r="BM4" s="493">
        <v>2061</v>
      </c>
      <c r="BN4" s="493">
        <v>2062</v>
      </c>
      <c r="BO4" s="493">
        <v>2063</v>
      </c>
      <c r="BP4" s="493">
        <v>2064</v>
      </c>
      <c r="BQ4" s="493">
        <v>2065</v>
      </c>
      <c r="BR4" s="493">
        <v>2066</v>
      </c>
      <c r="BS4" s="493">
        <v>2067</v>
      </c>
      <c r="BT4" s="493">
        <v>2068</v>
      </c>
      <c r="BU4" s="493">
        <v>2069</v>
      </c>
      <c r="BV4" s="95">
        <v>2070</v>
      </c>
    </row>
    <row r="5" spans="1:76" customFormat="1" ht="15" customHeight="1" x14ac:dyDescent="0.25">
      <c r="B5" s="867" t="s">
        <v>264</v>
      </c>
      <c r="C5" s="160" t="s">
        <v>29</v>
      </c>
      <c r="D5" s="494"/>
      <c r="E5" s="495"/>
      <c r="F5" s="495">
        <v>0.11674966409653273</v>
      </c>
      <c r="G5" s="495">
        <v>0.11789390322768699</v>
      </c>
      <c r="H5" s="495">
        <v>0.11879442405204782</v>
      </c>
      <c r="I5" s="495">
        <v>0.12080131070478532</v>
      </c>
      <c r="J5" s="495">
        <v>0.12109155113310627</v>
      </c>
      <c r="K5" s="495">
        <v>0.1225112113207332</v>
      </c>
      <c r="L5" s="495">
        <v>0.12376627302179521</v>
      </c>
      <c r="M5" s="495">
        <v>0.13257659679212816</v>
      </c>
      <c r="N5" s="495">
        <v>0.13295946990233451</v>
      </c>
      <c r="O5" s="495">
        <v>0.13458289559897652</v>
      </c>
      <c r="P5" s="495">
        <v>0.13737800887051968</v>
      </c>
      <c r="Q5" s="495">
        <v>0.13925986654119615</v>
      </c>
      <c r="R5" s="495">
        <v>0.14117995900566149</v>
      </c>
      <c r="S5" s="495">
        <v>0.14000653219869189</v>
      </c>
      <c r="T5" s="495">
        <v>0.139992144215523</v>
      </c>
      <c r="U5" s="495">
        <v>0.13882109234332179</v>
      </c>
      <c r="V5" s="495">
        <v>0.13853197623879385</v>
      </c>
      <c r="W5" s="495">
        <v>0.13713819934840027</v>
      </c>
      <c r="X5" s="495">
        <v>0.14696339879683179</v>
      </c>
      <c r="Y5" s="495">
        <v>0.13818380261101212</v>
      </c>
      <c r="Z5" s="495">
        <v>0.13666006125073693</v>
      </c>
      <c r="AA5" s="495"/>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c r="BT5" s="495"/>
      <c r="BU5" s="495"/>
      <c r="BV5" s="496"/>
    </row>
    <row r="6" spans="1:76" customFormat="1" ht="15" customHeight="1" x14ac:dyDescent="0.25">
      <c r="B6" s="868"/>
      <c r="C6" s="497" t="s">
        <v>265</v>
      </c>
      <c r="D6" s="498"/>
      <c r="E6" s="499"/>
      <c r="F6" s="499"/>
      <c r="G6" s="499"/>
      <c r="H6" s="499"/>
      <c r="I6" s="499"/>
      <c r="J6" s="499"/>
      <c r="K6" s="499"/>
      <c r="L6" s="499"/>
      <c r="M6" s="499"/>
      <c r="N6" s="499"/>
      <c r="O6" s="499"/>
      <c r="P6" s="499"/>
      <c r="Q6" s="499"/>
      <c r="R6" s="499"/>
      <c r="S6" s="499"/>
      <c r="T6" s="499"/>
      <c r="U6" s="499"/>
      <c r="V6" s="499"/>
      <c r="W6" s="499"/>
      <c r="X6" s="499"/>
      <c r="Y6" s="499"/>
      <c r="Z6" s="499">
        <v>0.13666006125073693</v>
      </c>
      <c r="AA6" s="499">
        <v>0.13492071473017686</v>
      </c>
      <c r="AB6" s="499">
        <v>0.13739415188374676</v>
      </c>
      <c r="AC6" s="499">
        <v>0.13781262178604423</v>
      </c>
      <c r="AD6" s="499">
        <v>0.13730715198925561</v>
      </c>
      <c r="AE6" s="499">
        <v>0.13620355249560834</v>
      </c>
      <c r="AF6" s="499">
        <v>0.13554404604869097</v>
      </c>
      <c r="AG6" s="499">
        <v>0.13532299655698626</v>
      </c>
      <c r="AH6" s="499">
        <v>0.13503917850039435</v>
      </c>
      <c r="AI6" s="499">
        <v>0.13461890380530719</v>
      </c>
      <c r="AJ6" s="499">
        <v>0.1340321093111872</v>
      </c>
      <c r="AK6" s="499">
        <v>0.13417043208416346</v>
      </c>
      <c r="AL6" s="499">
        <v>0.13415732059029242</v>
      </c>
      <c r="AM6" s="499">
        <v>0.13403981684157706</v>
      </c>
      <c r="AN6" s="499">
        <v>0.13400455846096804</v>
      </c>
      <c r="AO6" s="499">
        <v>0.13401380785141034</v>
      </c>
      <c r="AP6" s="499">
        <v>0.13379185593960102</v>
      </c>
      <c r="AQ6" s="499">
        <v>0.13352395898085656</v>
      </c>
      <c r="AR6" s="499">
        <v>0.13329989781427831</v>
      </c>
      <c r="AS6" s="499">
        <v>0.13310885104646383</v>
      </c>
      <c r="AT6" s="499">
        <v>0.13297857948842767</v>
      </c>
      <c r="AU6" s="499">
        <v>0.13285058206261297</v>
      </c>
      <c r="AV6" s="499">
        <v>0.13282704019654473</v>
      </c>
      <c r="AW6" s="499">
        <v>0.13278719388747129</v>
      </c>
      <c r="AX6" s="499">
        <v>0.13270032835968532</v>
      </c>
      <c r="AY6" s="499">
        <v>0.13259639922495409</v>
      </c>
      <c r="AZ6" s="499">
        <v>0.13247361806830427</v>
      </c>
      <c r="BA6" s="499">
        <v>0.13233214729588488</v>
      </c>
      <c r="BB6" s="499">
        <v>0.13221987613258845</v>
      </c>
      <c r="BC6" s="499">
        <v>0.13212940334015044</v>
      </c>
      <c r="BD6" s="499">
        <v>0.13197227587098453</v>
      </c>
      <c r="BE6" s="499">
        <v>0.13176942888473919</v>
      </c>
      <c r="BF6" s="499">
        <v>0.1315569804914517</v>
      </c>
      <c r="BG6" s="499">
        <v>0.13125547571034035</v>
      </c>
      <c r="BH6" s="499">
        <v>0.1309596286922888</v>
      </c>
      <c r="BI6" s="499">
        <v>0.13064423834030486</v>
      </c>
      <c r="BJ6" s="499">
        <v>0.1303071793470377</v>
      </c>
      <c r="BK6" s="499">
        <v>0.13002669913794107</v>
      </c>
      <c r="BL6" s="499">
        <v>0.12973422506039425</v>
      </c>
      <c r="BM6" s="499">
        <v>0.12952732342033779</v>
      </c>
      <c r="BN6" s="499">
        <v>0.12935063580452</v>
      </c>
      <c r="BO6" s="499">
        <v>0.1291982103384437</v>
      </c>
      <c r="BP6" s="499">
        <v>0.12911190451114116</v>
      </c>
      <c r="BQ6" s="499">
        <v>0.12908839426958496</v>
      </c>
      <c r="BR6" s="499">
        <v>0.12910102708153431</v>
      </c>
      <c r="BS6" s="499">
        <v>0.12917582750658765</v>
      </c>
      <c r="BT6" s="499">
        <v>0.12929861692346492</v>
      </c>
      <c r="BU6" s="499">
        <v>0.12950431515449765</v>
      </c>
      <c r="BV6" s="500">
        <v>0.12972729572831351</v>
      </c>
    </row>
    <row r="7" spans="1:76" customFormat="1" x14ac:dyDescent="0.25">
      <c r="B7" s="868"/>
      <c r="C7" s="505" t="s">
        <v>268</v>
      </c>
      <c r="D7" s="506"/>
      <c r="E7" s="507"/>
      <c r="F7" s="507"/>
      <c r="G7" s="507"/>
      <c r="H7" s="507"/>
      <c r="I7" s="507"/>
      <c r="J7" s="507"/>
      <c r="K7" s="507"/>
      <c r="L7" s="507"/>
      <c r="M7" s="507"/>
      <c r="N7" s="507"/>
      <c r="O7" s="507"/>
      <c r="P7" s="507"/>
      <c r="Q7" s="507"/>
      <c r="R7" s="507"/>
      <c r="S7" s="507"/>
      <c r="T7" s="507"/>
      <c r="U7" s="507"/>
      <c r="V7" s="507"/>
      <c r="W7" s="507"/>
      <c r="X7" s="507"/>
      <c r="Y7" s="507"/>
      <c r="Z7" s="503">
        <v>0.13666006125073693</v>
      </c>
      <c r="AA7" s="507">
        <v>0.13447911497131088</v>
      </c>
      <c r="AB7" s="507">
        <v>0.13681162979970579</v>
      </c>
      <c r="AC7" s="507">
        <v>0.13709001266631901</v>
      </c>
      <c r="AD7" s="507">
        <v>0.13644545588402648</v>
      </c>
      <c r="AE7" s="507">
        <v>0.13520538906337354</v>
      </c>
      <c r="AF7" s="507">
        <v>0.13440610248913584</v>
      </c>
      <c r="AG7" s="507">
        <v>0.1340406603127681</v>
      </c>
      <c r="AH7" s="507">
        <v>0.13361299390568315</v>
      </c>
      <c r="AI7" s="507">
        <v>0.13286226838389265</v>
      </c>
      <c r="AJ7" s="507">
        <v>0.13214492563171842</v>
      </c>
      <c r="AK7" s="507">
        <v>0.13209099353101061</v>
      </c>
      <c r="AL7" s="507">
        <v>0.13198150452376425</v>
      </c>
      <c r="AM7" s="507">
        <v>0.13176824169673729</v>
      </c>
      <c r="AN7" s="507">
        <v>0.13154088815852594</v>
      </c>
      <c r="AO7" s="507">
        <v>0.13126130309794537</v>
      </c>
      <c r="AP7" s="507">
        <v>0.13068330610759654</v>
      </c>
      <c r="AQ7" s="507">
        <v>0.13014249515524268</v>
      </c>
      <c r="AR7" s="507">
        <v>0.12979649705454441</v>
      </c>
      <c r="AS7" s="507">
        <v>0.12929342589994203</v>
      </c>
      <c r="AT7" s="507">
        <v>0.12908537736579784</v>
      </c>
      <c r="AU7" s="507">
        <v>0.12900452707741497</v>
      </c>
      <c r="AV7" s="507">
        <v>0.1287000024524951</v>
      </c>
      <c r="AW7" s="507">
        <v>0.1285051674794673</v>
      </c>
      <c r="AX7" s="507">
        <v>0.12814942273180185</v>
      </c>
      <c r="AY7" s="507">
        <v>0.12768326676780362</v>
      </c>
      <c r="AZ7" s="507">
        <v>0.12747404394160697</v>
      </c>
      <c r="BA7" s="507">
        <v>0.12726445241129899</v>
      </c>
      <c r="BB7" s="507">
        <v>0.12668732729855856</v>
      </c>
      <c r="BC7" s="507">
        <v>0.12651509532381305</v>
      </c>
      <c r="BD7" s="507">
        <v>0.12629308631682054</v>
      </c>
      <c r="BE7" s="507">
        <v>0.12591930523560937</v>
      </c>
      <c r="BF7" s="507">
        <v>0.12531515417527397</v>
      </c>
      <c r="BG7" s="507">
        <v>0.12469567633178348</v>
      </c>
      <c r="BH7" s="507">
        <v>0.12398309941565376</v>
      </c>
      <c r="BI7" s="507">
        <v>0.1236302168984299</v>
      </c>
      <c r="BJ7" s="507">
        <v>0.12335129417342708</v>
      </c>
      <c r="BK7" s="507">
        <v>0.12311853363378364</v>
      </c>
      <c r="BL7" s="507">
        <v>0.12259710522177583</v>
      </c>
      <c r="BM7" s="507">
        <v>0.12246331118869513</v>
      </c>
      <c r="BN7" s="507">
        <v>0.12194611485404339</v>
      </c>
      <c r="BO7" s="507">
        <v>0.12179933523051489</v>
      </c>
      <c r="BP7" s="507">
        <v>0.12173073904472617</v>
      </c>
      <c r="BQ7" s="507">
        <v>0.12189966686244597</v>
      </c>
      <c r="BR7" s="507">
        <v>0.12188953827482801</v>
      </c>
      <c r="BS7" s="507">
        <v>0.12179298647841891</v>
      </c>
      <c r="BT7" s="507">
        <v>0.12157341790301994</v>
      </c>
      <c r="BU7" s="507">
        <v>0.12178023831611606</v>
      </c>
      <c r="BV7" s="507">
        <v>0.12216472103708448</v>
      </c>
      <c r="BW7" s="58"/>
    </row>
    <row r="8" spans="1:76" customFormat="1" ht="15.75" thickBot="1" x14ac:dyDescent="0.3">
      <c r="B8" s="869"/>
      <c r="C8" s="508" t="s">
        <v>269</v>
      </c>
      <c r="D8" s="509"/>
      <c r="E8" s="510"/>
      <c r="F8" s="510"/>
      <c r="G8" s="510"/>
      <c r="H8" s="510"/>
      <c r="I8" s="510"/>
      <c r="J8" s="510"/>
      <c r="K8" s="510"/>
      <c r="L8" s="510"/>
      <c r="M8" s="510"/>
      <c r="N8" s="510"/>
      <c r="O8" s="510"/>
      <c r="P8" s="510"/>
      <c r="Q8" s="510"/>
      <c r="R8" s="510"/>
      <c r="S8" s="510"/>
      <c r="T8" s="510"/>
      <c r="U8" s="510"/>
      <c r="V8" s="510"/>
      <c r="W8" s="510"/>
      <c r="X8" s="510"/>
      <c r="Y8" s="510"/>
      <c r="Z8" s="503">
        <v>0.13666006125073693</v>
      </c>
      <c r="AA8" s="510">
        <v>0.13496405959294333</v>
      </c>
      <c r="AB8" s="510">
        <v>0.13757263416895249</v>
      </c>
      <c r="AC8" s="510">
        <v>0.13914099276681161</v>
      </c>
      <c r="AD8" s="510">
        <v>0.13898531983813928</v>
      </c>
      <c r="AE8" s="510">
        <v>0.13815071878110693</v>
      </c>
      <c r="AF8" s="510">
        <v>0.137517792511198</v>
      </c>
      <c r="AG8" s="510">
        <v>0.13742258165547058</v>
      </c>
      <c r="AH8" s="510">
        <v>0.13732459265829894</v>
      </c>
      <c r="AI8" s="510">
        <v>0.13670368025980886</v>
      </c>
      <c r="AJ8" s="510">
        <v>0.13651528221137282</v>
      </c>
      <c r="AK8" s="510">
        <v>0.13705004242140395</v>
      </c>
      <c r="AL8" s="510">
        <v>0.13726690320520649</v>
      </c>
      <c r="AM8" s="510">
        <v>0.13737977869592263</v>
      </c>
      <c r="AN8" s="510">
        <v>0.13748072539342399</v>
      </c>
      <c r="AO8" s="510">
        <v>0.13789025030090574</v>
      </c>
      <c r="AP8" s="510">
        <v>0.1379785685776343</v>
      </c>
      <c r="AQ8" s="510">
        <v>0.13802267316177652</v>
      </c>
      <c r="AR8" s="510">
        <v>0.13772784311518582</v>
      </c>
      <c r="AS8" s="510">
        <v>0.13753643922506953</v>
      </c>
      <c r="AT8" s="510">
        <v>0.13728417127324966</v>
      </c>
      <c r="AU8" s="510">
        <v>0.13710929856299597</v>
      </c>
      <c r="AV8" s="510">
        <v>0.13720710882039952</v>
      </c>
      <c r="AW8" s="510">
        <v>0.13682721021343305</v>
      </c>
      <c r="AX8" s="510">
        <v>0.13682203389698538</v>
      </c>
      <c r="AY8" s="510">
        <v>0.13718119481645707</v>
      </c>
      <c r="AZ8" s="510">
        <v>0.13739132102962412</v>
      </c>
      <c r="BA8" s="510">
        <v>0.13740662573338491</v>
      </c>
      <c r="BB8" s="510">
        <v>0.13765663990034946</v>
      </c>
      <c r="BC8" s="510">
        <v>0.13784119797306987</v>
      </c>
      <c r="BD8" s="510">
        <v>0.13757185000224062</v>
      </c>
      <c r="BE8" s="510">
        <v>0.13738634128893415</v>
      </c>
      <c r="BF8" s="510">
        <v>0.13713995327177059</v>
      </c>
      <c r="BG8" s="510">
        <v>0.1370390424397675</v>
      </c>
      <c r="BH8" s="510">
        <v>0.13678433117723196</v>
      </c>
      <c r="BI8" s="510">
        <v>0.13661615260512305</v>
      </c>
      <c r="BJ8" s="510">
        <v>0.13588037811050677</v>
      </c>
      <c r="BK8" s="510">
        <v>0.1360924264686327</v>
      </c>
      <c r="BL8" s="510">
        <v>0.1358293975131214</v>
      </c>
      <c r="BM8" s="510">
        <v>0.13599991250322019</v>
      </c>
      <c r="BN8" s="510">
        <v>0.13586719721456797</v>
      </c>
      <c r="BO8" s="510">
        <v>0.13526792725451109</v>
      </c>
      <c r="BP8" s="510">
        <v>0.13487084355991541</v>
      </c>
      <c r="BQ8" s="510">
        <v>0.13533748378933838</v>
      </c>
      <c r="BR8" s="510">
        <v>0.13531057331231583</v>
      </c>
      <c r="BS8" s="510">
        <v>0.13560329519977779</v>
      </c>
      <c r="BT8" s="510">
        <v>0.13584758906603481</v>
      </c>
      <c r="BU8" s="510">
        <v>0.13641938262426434</v>
      </c>
      <c r="BV8" s="511">
        <v>0.13673604434141515</v>
      </c>
      <c r="BW8" s="58"/>
    </row>
    <row r="9" spans="1:76" x14ac:dyDescent="0.25">
      <c r="B9" s="91"/>
      <c r="C9" s="512"/>
      <c r="D9" s="92"/>
      <c r="E9" s="92"/>
      <c r="F9" s="92"/>
      <c r="G9" s="92"/>
      <c r="H9" s="92"/>
      <c r="I9" s="92"/>
      <c r="J9" s="92"/>
      <c r="K9" s="92"/>
      <c r="L9" s="92"/>
      <c r="M9" s="92"/>
      <c r="N9" s="92"/>
      <c r="U9" s="513"/>
      <c r="V9" s="513"/>
      <c r="W9" s="513"/>
      <c r="X9" s="513"/>
      <c r="Y9" s="513"/>
      <c r="Z9" s="513"/>
      <c r="AA9" s="513"/>
      <c r="AB9" s="513"/>
      <c r="AC9" s="513"/>
      <c r="AD9" s="513"/>
      <c r="AE9" s="513"/>
      <c r="AF9" s="513"/>
      <c r="AG9" s="513"/>
      <c r="AH9" s="513"/>
      <c r="AI9" s="513"/>
      <c r="AJ9" s="513"/>
      <c r="AK9" s="513"/>
      <c r="AL9" s="513"/>
      <c r="AM9" s="513"/>
      <c r="AN9" s="513"/>
      <c r="AO9" s="513"/>
      <c r="AP9" s="513"/>
      <c r="AQ9" s="513"/>
      <c r="AR9" s="513"/>
      <c r="AS9" s="513"/>
      <c r="AT9" s="513"/>
      <c r="AU9" s="513"/>
      <c r="AV9" s="513"/>
      <c r="AW9" s="513"/>
      <c r="AX9" s="513"/>
      <c r="AY9" s="513"/>
      <c r="AZ9" s="513"/>
      <c r="BA9" s="513"/>
      <c r="BB9" s="513"/>
      <c r="BC9" s="513"/>
      <c r="BD9" s="513"/>
      <c r="BE9" s="513"/>
      <c r="BF9" s="513"/>
      <c r="BG9" s="513"/>
      <c r="BH9" s="513"/>
      <c r="BI9" s="513"/>
      <c r="BJ9" s="513"/>
      <c r="BK9" s="513"/>
      <c r="BL9" s="513"/>
      <c r="BM9" s="513"/>
      <c r="BN9" s="513"/>
      <c r="BO9" s="513"/>
      <c r="BP9" s="513"/>
      <c r="BQ9" s="513"/>
      <c r="BR9" s="513"/>
      <c r="BS9" s="513"/>
      <c r="BT9" s="513"/>
      <c r="BU9" s="513"/>
      <c r="BV9" s="513"/>
      <c r="BX9" s="514"/>
    </row>
    <row r="10" spans="1:76" x14ac:dyDescent="0.25">
      <c r="B10" s="91"/>
      <c r="C10" s="512"/>
      <c r="D10" s="92"/>
      <c r="E10" s="92"/>
      <c r="F10" s="92"/>
      <c r="G10" s="92"/>
      <c r="H10" s="92"/>
      <c r="I10" s="92"/>
      <c r="J10" s="92"/>
      <c r="K10" s="92"/>
      <c r="L10" s="92"/>
      <c r="M10" s="92"/>
      <c r="N10" s="92"/>
      <c r="U10" s="513"/>
      <c r="V10" s="513"/>
      <c r="W10" s="513"/>
      <c r="X10" s="513"/>
      <c r="Y10" s="513"/>
      <c r="Z10" s="501"/>
      <c r="AA10" s="515"/>
      <c r="AB10" s="515"/>
      <c r="AC10" s="515"/>
      <c r="AD10" s="515"/>
      <c r="AE10" s="515"/>
      <c r="AF10" s="515"/>
      <c r="AG10" s="515"/>
      <c r="AH10" s="515"/>
      <c r="AI10" s="515"/>
      <c r="AJ10" s="515"/>
      <c r="AK10" s="515"/>
      <c r="AL10" s="515"/>
      <c r="AM10" s="515"/>
      <c r="AN10" s="515"/>
      <c r="AO10" s="515"/>
      <c r="AP10" s="515"/>
      <c r="AQ10" s="515"/>
      <c r="AR10" s="515"/>
      <c r="AS10" s="515"/>
      <c r="AT10" s="515"/>
      <c r="AU10" s="515"/>
      <c r="AV10" s="515"/>
      <c r="AW10" s="515"/>
      <c r="AX10" s="515"/>
      <c r="AY10" s="515"/>
      <c r="AZ10" s="515"/>
      <c r="BA10" s="515"/>
      <c r="BB10" s="515"/>
      <c r="BC10" s="515"/>
      <c r="BD10" s="515"/>
      <c r="BE10" s="515"/>
      <c r="BF10" s="515"/>
      <c r="BG10" s="515"/>
      <c r="BH10" s="515"/>
      <c r="BI10" s="515"/>
      <c r="BJ10" s="515"/>
      <c r="BK10" s="515"/>
      <c r="BL10" s="515"/>
      <c r="BM10" s="515"/>
      <c r="BN10" s="515"/>
      <c r="BO10" s="515"/>
      <c r="BP10" s="515"/>
      <c r="BQ10" s="515"/>
      <c r="BR10" s="515"/>
      <c r="BS10" s="515"/>
      <c r="BT10" s="515"/>
      <c r="BU10" s="515"/>
      <c r="BV10" s="515"/>
      <c r="BX10" s="514"/>
    </row>
    <row r="11" spans="1:76" x14ac:dyDescent="0.25">
      <c r="B11" s="91"/>
      <c r="C11" s="512"/>
      <c r="D11" s="92"/>
      <c r="E11" s="92"/>
      <c r="F11" s="92"/>
      <c r="G11" s="92"/>
      <c r="H11" s="92"/>
      <c r="I11" s="92"/>
      <c r="J11" s="92"/>
      <c r="K11" s="92"/>
      <c r="L11" s="92"/>
      <c r="M11" s="92"/>
      <c r="N11" s="92"/>
      <c r="U11" s="513"/>
      <c r="V11" s="513"/>
      <c r="W11" s="513"/>
      <c r="X11" s="513"/>
      <c r="Y11" s="513"/>
      <c r="Z11" s="501"/>
      <c r="AA11" s="515"/>
      <c r="AB11" s="515"/>
      <c r="AC11" s="515"/>
      <c r="AD11" s="515"/>
      <c r="AE11" s="515"/>
      <c r="AF11" s="515"/>
      <c r="AG11" s="515"/>
      <c r="AH11" s="515"/>
      <c r="AI11" s="515"/>
      <c r="AJ11" s="515"/>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515"/>
      <c r="BK11" s="515"/>
      <c r="BL11" s="515"/>
      <c r="BM11" s="515"/>
      <c r="BN11" s="515"/>
      <c r="BO11" s="515"/>
      <c r="BP11" s="515"/>
      <c r="BQ11" s="515"/>
      <c r="BR11" s="515"/>
      <c r="BS11" s="515"/>
      <c r="BT11" s="515"/>
      <c r="BU11" s="515"/>
      <c r="BV11" s="515"/>
      <c r="BX11" s="514"/>
    </row>
    <row r="12" spans="1:76" x14ac:dyDescent="0.25">
      <c r="U12" s="513"/>
      <c r="V12" s="513"/>
      <c r="W12" s="513"/>
      <c r="X12" s="513"/>
      <c r="Y12" s="513"/>
      <c r="Z12" s="501"/>
      <c r="AA12" s="515"/>
      <c r="AB12" s="515"/>
      <c r="AC12" s="515"/>
      <c r="AD12" s="515"/>
      <c r="AE12" s="515"/>
      <c r="AF12" s="515"/>
      <c r="AG12" s="515"/>
      <c r="AH12" s="515"/>
      <c r="AI12" s="515"/>
      <c r="AJ12" s="515"/>
      <c r="AK12" s="515"/>
      <c r="AL12" s="515"/>
      <c r="AM12" s="515"/>
      <c r="AN12" s="515"/>
      <c r="AO12" s="515"/>
      <c r="AP12" s="515"/>
      <c r="AQ12" s="515"/>
      <c r="AR12" s="515"/>
      <c r="AS12" s="515"/>
      <c r="AT12" s="515"/>
      <c r="AU12" s="515"/>
      <c r="AV12" s="515"/>
      <c r="AW12" s="515"/>
      <c r="AX12" s="515"/>
      <c r="AY12" s="515"/>
      <c r="AZ12" s="515"/>
      <c r="BA12" s="515"/>
      <c r="BB12" s="515"/>
      <c r="BC12" s="515"/>
      <c r="BD12" s="515"/>
      <c r="BE12" s="515"/>
      <c r="BF12" s="515"/>
      <c r="BG12" s="515"/>
      <c r="BH12" s="515"/>
      <c r="BI12" s="515"/>
      <c r="BJ12" s="515"/>
      <c r="BK12" s="515"/>
      <c r="BL12" s="515"/>
      <c r="BM12" s="515"/>
      <c r="BN12" s="515"/>
      <c r="BO12" s="515"/>
      <c r="BP12" s="515"/>
      <c r="BQ12" s="515"/>
      <c r="BR12" s="515"/>
      <c r="BS12" s="515"/>
      <c r="BT12" s="515"/>
      <c r="BU12" s="515"/>
      <c r="BV12" s="515"/>
      <c r="BX12" s="514"/>
    </row>
    <row r="13" spans="1:76" x14ac:dyDescent="0.25">
      <c r="U13" s="513"/>
      <c r="V13" s="513"/>
      <c r="W13" s="513"/>
      <c r="X13" s="513"/>
      <c r="Y13" s="513"/>
      <c r="Z13" s="505"/>
      <c r="AA13" s="515"/>
      <c r="AB13" s="515"/>
      <c r="AC13" s="515"/>
      <c r="AD13" s="515"/>
      <c r="AE13" s="515"/>
      <c r="AF13" s="515"/>
      <c r="AG13" s="515"/>
      <c r="AH13" s="515"/>
      <c r="AI13" s="515"/>
      <c r="AJ13" s="515"/>
      <c r="AK13" s="515"/>
      <c r="AL13" s="515"/>
      <c r="AM13" s="515"/>
      <c r="AN13" s="515"/>
      <c r="AO13" s="515"/>
      <c r="AP13" s="515"/>
      <c r="AQ13" s="515"/>
      <c r="AR13" s="515"/>
      <c r="AS13" s="515"/>
      <c r="AT13" s="515"/>
      <c r="AU13" s="515"/>
      <c r="AV13" s="515"/>
      <c r="AW13" s="515"/>
      <c r="AX13" s="515"/>
      <c r="AY13" s="515"/>
      <c r="AZ13" s="515"/>
      <c r="BA13" s="515"/>
      <c r="BB13" s="515"/>
      <c r="BC13" s="515"/>
      <c r="BD13" s="515"/>
      <c r="BE13" s="515"/>
      <c r="BF13" s="515"/>
      <c r="BG13" s="515"/>
      <c r="BH13" s="515"/>
      <c r="BI13" s="515"/>
      <c r="BJ13" s="515"/>
      <c r="BK13" s="515"/>
      <c r="BL13" s="515"/>
      <c r="BM13" s="515"/>
      <c r="BN13" s="515"/>
      <c r="BO13" s="515"/>
      <c r="BP13" s="515"/>
      <c r="BQ13" s="515"/>
      <c r="BR13" s="515"/>
      <c r="BS13" s="515"/>
      <c r="BT13" s="515"/>
      <c r="BU13" s="515"/>
      <c r="BV13" s="515"/>
      <c r="BX13" s="514"/>
    </row>
    <row r="14" spans="1:76" x14ac:dyDescent="0.25">
      <c r="U14" s="513"/>
      <c r="V14" s="513"/>
      <c r="W14" s="513"/>
      <c r="X14" s="513"/>
      <c r="Y14" s="513"/>
      <c r="Z14" s="505"/>
      <c r="AA14" s="515"/>
      <c r="AB14" s="515"/>
      <c r="AC14" s="515"/>
      <c r="AD14" s="515"/>
      <c r="AE14" s="515"/>
      <c r="AF14" s="515"/>
      <c r="AG14" s="515"/>
      <c r="AH14" s="515"/>
      <c r="AI14" s="515"/>
      <c r="AJ14" s="515"/>
      <c r="AK14" s="515"/>
      <c r="AL14" s="515"/>
      <c r="AM14" s="515"/>
      <c r="AN14" s="515"/>
      <c r="AO14" s="515"/>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5"/>
      <c r="BM14" s="515"/>
      <c r="BN14" s="515"/>
      <c r="BO14" s="515"/>
      <c r="BP14" s="515"/>
      <c r="BQ14" s="515"/>
      <c r="BR14" s="515"/>
      <c r="BS14" s="515"/>
      <c r="BT14" s="515"/>
      <c r="BU14" s="515"/>
      <c r="BV14" s="515"/>
      <c r="BX14" s="514"/>
    </row>
    <row r="15" spans="1:76" ht="16.5" thickBot="1" x14ac:dyDescent="0.3">
      <c r="D15" s="917"/>
      <c r="E15" s="917"/>
      <c r="F15" s="917"/>
      <c r="G15" s="917"/>
      <c r="H15" s="917"/>
      <c r="I15" s="917"/>
      <c r="J15" s="917"/>
      <c r="K15" s="917"/>
      <c r="Z15" s="508"/>
      <c r="AA15" s="515"/>
      <c r="AB15" s="515"/>
      <c r="AC15" s="515"/>
      <c r="AD15" s="515"/>
      <c r="AE15" s="515"/>
      <c r="AF15" s="515"/>
      <c r="AG15" s="515"/>
      <c r="AH15" s="515"/>
      <c r="AI15" s="515"/>
      <c r="AJ15" s="515"/>
      <c r="AK15" s="515"/>
      <c r="AL15" s="515"/>
      <c r="AM15" s="515"/>
      <c r="AN15" s="515"/>
      <c r="AO15" s="515"/>
      <c r="AP15" s="515"/>
      <c r="AQ15" s="515"/>
      <c r="AR15" s="515"/>
      <c r="AS15" s="515"/>
      <c r="AT15" s="515"/>
      <c r="AU15" s="515"/>
      <c r="AV15" s="515"/>
      <c r="AW15" s="515"/>
      <c r="AX15" s="515"/>
      <c r="AY15" s="515"/>
      <c r="AZ15" s="515"/>
      <c r="BA15" s="515"/>
      <c r="BB15" s="515"/>
      <c r="BC15" s="515"/>
      <c r="BD15" s="515"/>
      <c r="BE15" s="515"/>
      <c r="BF15" s="515"/>
      <c r="BG15" s="515"/>
      <c r="BH15" s="515"/>
      <c r="BI15" s="515"/>
      <c r="BJ15" s="515"/>
      <c r="BK15" s="515"/>
      <c r="BL15" s="515"/>
      <c r="BM15" s="515"/>
      <c r="BN15" s="515"/>
      <c r="BO15" s="515"/>
      <c r="BP15" s="515"/>
      <c r="BQ15" s="515"/>
      <c r="BR15" s="515"/>
      <c r="BS15" s="515"/>
      <c r="BT15" s="515"/>
      <c r="BU15" s="515"/>
      <c r="BV15" s="515"/>
    </row>
    <row r="16" spans="1:76" x14ac:dyDescent="0.25">
      <c r="Z16" s="513"/>
      <c r="AA16" s="513"/>
      <c r="AB16" s="513"/>
      <c r="AC16" s="513"/>
      <c r="AD16" s="513"/>
      <c r="AE16" s="513"/>
      <c r="AF16" s="513"/>
      <c r="AG16" s="513"/>
      <c r="AH16" s="513"/>
      <c r="AI16" s="513"/>
      <c r="AJ16" s="513"/>
      <c r="AK16" s="513"/>
      <c r="AL16" s="513"/>
      <c r="AM16" s="513"/>
      <c r="AN16" s="513"/>
      <c r="AO16" s="513"/>
      <c r="AP16" s="513"/>
      <c r="AQ16" s="513"/>
      <c r="AR16" s="513"/>
      <c r="AS16" s="513"/>
      <c r="AT16" s="513"/>
      <c r="AU16" s="513"/>
      <c r="AV16" s="513"/>
      <c r="AW16" s="513"/>
      <c r="AX16" s="513"/>
      <c r="AY16" s="513"/>
      <c r="AZ16" s="513"/>
      <c r="BA16" s="513"/>
      <c r="BB16" s="513"/>
      <c r="BC16" s="513"/>
      <c r="BD16" s="513"/>
      <c r="BE16" s="513"/>
      <c r="BF16" s="513"/>
      <c r="BG16" s="513"/>
      <c r="BH16" s="513"/>
      <c r="BI16" s="513"/>
      <c r="BJ16" s="513"/>
      <c r="BK16" s="513"/>
      <c r="BL16" s="513"/>
      <c r="BM16" s="513"/>
      <c r="BN16" s="513"/>
      <c r="BO16" s="513"/>
      <c r="BP16" s="513"/>
      <c r="BQ16" s="513"/>
      <c r="BR16" s="513"/>
      <c r="BS16" s="513"/>
      <c r="BT16" s="513"/>
      <c r="BU16" s="513"/>
      <c r="BV16" s="513"/>
    </row>
    <row r="17" spans="26:74" x14ac:dyDescent="0.25">
      <c r="Z17" s="513"/>
      <c r="AA17" s="513"/>
      <c r="AB17" s="513"/>
      <c r="AC17" s="513"/>
      <c r="AD17" s="513"/>
      <c r="AE17" s="513"/>
      <c r="AF17" s="513"/>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3"/>
      <c r="BC17" s="513"/>
      <c r="BD17" s="513"/>
      <c r="BE17" s="513"/>
      <c r="BF17" s="513"/>
      <c r="BG17" s="513"/>
      <c r="BH17" s="513"/>
      <c r="BI17" s="513"/>
      <c r="BJ17" s="513"/>
      <c r="BK17" s="513"/>
      <c r="BL17" s="513"/>
      <c r="BM17" s="513"/>
      <c r="BN17" s="513"/>
      <c r="BO17" s="513"/>
      <c r="BP17" s="513"/>
      <c r="BQ17" s="513"/>
      <c r="BR17" s="513"/>
      <c r="BS17" s="513"/>
      <c r="BT17" s="513"/>
      <c r="BU17" s="513"/>
      <c r="BV17" s="513"/>
    </row>
    <row r="18" spans="26:74" x14ac:dyDescent="0.25">
      <c r="Z18" s="513"/>
      <c r="AA18" s="513"/>
      <c r="AB18" s="513"/>
      <c r="AC18" s="513"/>
      <c r="AD18" s="513"/>
      <c r="AE18" s="513"/>
      <c r="AF18" s="513"/>
      <c r="AG18" s="513"/>
      <c r="AH18" s="513"/>
      <c r="AI18" s="513"/>
      <c r="AJ18" s="513"/>
      <c r="AK18" s="513"/>
      <c r="AL18" s="513"/>
      <c r="AM18" s="513"/>
      <c r="AN18" s="513"/>
      <c r="AO18" s="513"/>
      <c r="AP18" s="513"/>
      <c r="AQ18" s="513"/>
      <c r="AR18" s="513"/>
      <c r="AS18" s="513"/>
      <c r="AT18" s="513"/>
      <c r="AU18" s="513"/>
      <c r="AV18" s="513"/>
      <c r="AW18" s="513"/>
      <c r="AX18" s="513"/>
      <c r="AY18" s="513"/>
      <c r="AZ18" s="513"/>
      <c r="BA18" s="513"/>
      <c r="BB18" s="513"/>
      <c r="BC18" s="513"/>
      <c r="BD18" s="513"/>
      <c r="BE18" s="513"/>
      <c r="BF18" s="513"/>
      <c r="BG18" s="513"/>
      <c r="BH18" s="513"/>
      <c r="BI18" s="513"/>
      <c r="BJ18" s="513"/>
      <c r="BK18" s="513"/>
      <c r="BL18" s="513"/>
      <c r="BM18" s="513"/>
      <c r="BN18" s="513"/>
      <c r="BO18" s="513"/>
      <c r="BP18" s="513"/>
      <c r="BQ18" s="513"/>
      <c r="BR18" s="513"/>
      <c r="BS18" s="513"/>
      <c r="BT18" s="513"/>
      <c r="BU18" s="513"/>
      <c r="BV18" s="513"/>
    </row>
    <row r="29" spans="26:74" ht="18" customHeight="1" x14ac:dyDescent="0.25"/>
  </sheetData>
  <mergeCells count="3">
    <mergeCell ref="B5:B8"/>
    <mergeCell ref="D15:G15"/>
    <mergeCell ref="H15:K15"/>
  </mergeCells>
  <hyperlinks>
    <hyperlink ref="A2" location="SOMMAIRE!A1" display="Retour sommaire"/>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BX29"/>
  <sheetViews>
    <sheetView workbookViewId="0">
      <pane xSplit="3" ySplit="5" topLeftCell="G6" activePane="bottomRight" state="frozen"/>
      <selection activeCell="A2" sqref="A2"/>
      <selection pane="topRight" activeCell="A2" sqref="A2"/>
      <selection pane="bottomLeft" activeCell="A2" sqref="A2"/>
      <selection pane="bottomRight" activeCell="A2" sqref="A2"/>
    </sheetView>
  </sheetViews>
  <sheetFormatPr baseColWidth="10" defaultColWidth="10.85546875" defaultRowHeight="15" x14ac:dyDescent="0.25"/>
  <cols>
    <col min="1" max="1" width="10.85546875" style="2"/>
    <col min="2" max="2" width="17.42578125" style="2" customWidth="1"/>
    <col min="3" max="3" width="27.42578125" style="2" customWidth="1"/>
    <col min="4" max="16384" width="10.85546875" style="2"/>
  </cols>
  <sheetData>
    <row r="1" spans="1:76" ht="15.75" x14ac:dyDescent="0.25">
      <c r="A1" s="1" t="s">
        <v>274</v>
      </c>
    </row>
    <row r="2" spans="1:76" ht="15.75" x14ac:dyDescent="0.25">
      <c r="A2" s="640" t="s">
        <v>390</v>
      </c>
      <c r="B2" s="57"/>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row>
    <row r="3" spans="1:76" customFormat="1" ht="15.75" thickBot="1" x14ac:dyDescent="0.3">
      <c r="C3" s="4"/>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row>
    <row r="4" spans="1:76" customFormat="1" ht="15.75" thickBot="1" x14ac:dyDescent="0.3">
      <c r="B4" s="491"/>
      <c r="C4" s="492"/>
      <c r="D4" s="94">
        <v>2000</v>
      </c>
      <c r="E4" s="493">
        <v>2001</v>
      </c>
      <c r="F4" s="493">
        <v>2002</v>
      </c>
      <c r="G4" s="493">
        <v>2003</v>
      </c>
      <c r="H4" s="493">
        <v>2004</v>
      </c>
      <c r="I4" s="493">
        <v>2005</v>
      </c>
      <c r="J4" s="493">
        <v>2006</v>
      </c>
      <c r="K4" s="493">
        <v>2007</v>
      </c>
      <c r="L4" s="493">
        <v>2008</v>
      </c>
      <c r="M4" s="493">
        <v>2009</v>
      </c>
      <c r="N4" s="493">
        <v>2010</v>
      </c>
      <c r="O4" s="493">
        <v>2011</v>
      </c>
      <c r="P4" s="493">
        <v>2012</v>
      </c>
      <c r="Q4" s="493">
        <v>2013</v>
      </c>
      <c r="R4" s="493">
        <v>2014</v>
      </c>
      <c r="S4" s="493">
        <v>2015</v>
      </c>
      <c r="T4" s="493">
        <v>2016</v>
      </c>
      <c r="U4" s="493">
        <v>2017</v>
      </c>
      <c r="V4" s="493">
        <v>2018</v>
      </c>
      <c r="W4" s="493">
        <v>2019</v>
      </c>
      <c r="X4" s="493">
        <v>2020</v>
      </c>
      <c r="Y4" s="493">
        <v>2021</v>
      </c>
      <c r="Z4" s="493">
        <v>2022</v>
      </c>
      <c r="AA4" s="493">
        <v>2023</v>
      </c>
      <c r="AB4" s="493">
        <v>2024</v>
      </c>
      <c r="AC4" s="493">
        <v>2025</v>
      </c>
      <c r="AD4" s="493">
        <v>2026</v>
      </c>
      <c r="AE4" s="493">
        <v>2027</v>
      </c>
      <c r="AF4" s="493">
        <v>2028</v>
      </c>
      <c r="AG4" s="493">
        <v>2029</v>
      </c>
      <c r="AH4" s="493">
        <v>2030</v>
      </c>
      <c r="AI4" s="493">
        <v>2031</v>
      </c>
      <c r="AJ4" s="493">
        <v>2032</v>
      </c>
      <c r="AK4" s="493">
        <v>2033</v>
      </c>
      <c r="AL4" s="493">
        <v>2034</v>
      </c>
      <c r="AM4" s="493">
        <v>2035</v>
      </c>
      <c r="AN4" s="493">
        <v>2036</v>
      </c>
      <c r="AO4" s="493">
        <v>2037</v>
      </c>
      <c r="AP4" s="493">
        <v>2038</v>
      </c>
      <c r="AQ4" s="493">
        <v>2039</v>
      </c>
      <c r="AR4" s="493">
        <v>2040</v>
      </c>
      <c r="AS4" s="493">
        <v>2041</v>
      </c>
      <c r="AT4" s="493">
        <v>2042</v>
      </c>
      <c r="AU4" s="493">
        <v>2043</v>
      </c>
      <c r="AV4" s="493">
        <v>2044</v>
      </c>
      <c r="AW4" s="493">
        <v>2045</v>
      </c>
      <c r="AX4" s="493">
        <v>2046</v>
      </c>
      <c r="AY4" s="493">
        <v>2047</v>
      </c>
      <c r="AZ4" s="493">
        <v>2048</v>
      </c>
      <c r="BA4" s="493">
        <v>2049</v>
      </c>
      <c r="BB4" s="493">
        <v>2050</v>
      </c>
      <c r="BC4" s="493">
        <v>2051</v>
      </c>
      <c r="BD4" s="493">
        <v>2052</v>
      </c>
      <c r="BE4" s="493">
        <v>2053</v>
      </c>
      <c r="BF4" s="493">
        <v>2054</v>
      </c>
      <c r="BG4" s="493">
        <v>2055</v>
      </c>
      <c r="BH4" s="493">
        <v>2056</v>
      </c>
      <c r="BI4" s="493">
        <v>2057</v>
      </c>
      <c r="BJ4" s="493">
        <v>2058</v>
      </c>
      <c r="BK4" s="493">
        <v>2059</v>
      </c>
      <c r="BL4" s="493">
        <v>2060</v>
      </c>
      <c r="BM4" s="493">
        <v>2061</v>
      </c>
      <c r="BN4" s="493">
        <v>2062</v>
      </c>
      <c r="BO4" s="493">
        <v>2063</v>
      </c>
      <c r="BP4" s="493">
        <v>2064</v>
      </c>
      <c r="BQ4" s="493">
        <v>2065</v>
      </c>
      <c r="BR4" s="493">
        <v>2066</v>
      </c>
      <c r="BS4" s="493">
        <v>2067</v>
      </c>
      <c r="BT4" s="493">
        <v>2068</v>
      </c>
      <c r="BU4" s="493">
        <v>2069</v>
      </c>
      <c r="BV4" s="95">
        <v>2070</v>
      </c>
    </row>
    <row r="5" spans="1:76" customFormat="1" ht="15" customHeight="1" x14ac:dyDescent="0.25">
      <c r="B5" s="870" t="s">
        <v>264</v>
      </c>
      <c r="C5" s="160" t="s">
        <v>29</v>
      </c>
      <c r="D5" s="494"/>
      <c r="E5" s="495"/>
      <c r="F5" s="495">
        <v>0.11674965211149323</v>
      </c>
      <c r="G5" s="495">
        <v>0.11789391797648244</v>
      </c>
      <c r="H5" s="495">
        <v>0.11879445549318751</v>
      </c>
      <c r="I5" s="495">
        <v>0.12080131604057782</v>
      </c>
      <c r="J5" s="495">
        <v>0.12109156895465158</v>
      </c>
      <c r="K5" s="495">
        <v>0.12251119731123171</v>
      </c>
      <c r="L5" s="495">
        <v>0.12376627463691038</v>
      </c>
      <c r="M5" s="495">
        <v>0.13257657953902008</v>
      </c>
      <c r="N5" s="495">
        <v>0.13295947043542811</v>
      </c>
      <c r="O5" s="495">
        <v>0.13458290331420281</v>
      </c>
      <c r="P5" s="495">
        <v>0.13737798361532785</v>
      </c>
      <c r="Q5" s="495">
        <v>0.13925992573944154</v>
      </c>
      <c r="R5" s="495">
        <v>0.14117995900566149</v>
      </c>
      <c r="S5" s="495">
        <v>0.14000653219869189</v>
      </c>
      <c r="T5" s="495">
        <v>0.139992144215523</v>
      </c>
      <c r="U5" s="495">
        <v>0.13882109234332179</v>
      </c>
      <c r="V5" s="495">
        <v>0.13853197623879385</v>
      </c>
      <c r="W5" s="495">
        <v>0.13713819934840027</v>
      </c>
      <c r="X5" s="495">
        <v>0.14743174184539382</v>
      </c>
      <c r="Y5" s="495">
        <v>0.13825273730255397</v>
      </c>
      <c r="Z5" s="495">
        <v>0.13645774961047655</v>
      </c>
      <c r="AA5" s="495"/>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c r="BT5" s="495"/>
      <c r="BU5" s="495"/>
      <c r="BV5" s="496"/>
    </row>
    <row r="6" spans="1:76" customFormat="1" x14ac:dyDescent="0.25">
      <c r="B6" s="876"/>
      <c r="C6" s="501" t="s">
        <v>9</v>
      </c>
      <c r="D6" s="502"/>
      <c r="E6" s="503"/>
      <c r="F6" s="503"/>
      <c r="G6" s="503"/>
      <c r="H6" s="503"/>
      <c r="I6" s="503"/>
      <c r="J6" s="503"/>
      <c r="K6" s="503"/>
      <c r="L6" s="503"/>
      <c r="M6" s="503"/>
      <c r="N6" s="503"/>
      <c r="O6" s="503"/>
      <c r="P6" s="503"/>
      <c r="Q6" s="503"/>
      <c r="R6" s="503"/>
      <c r="S6" s="503"/>
      <c r="T6" s="503"/>
      <c r="U6" s="503"/>
      <c r="V6" s="503"/>
      <c r="W6" s="503"/>
      <c r="X6" s="503"/>
      <c r="Y6" s="503"/>
      <c r="Z6" s="503">
        <v>0.13645774961047655</v>
      </c>
      <c r="AA6" s="503">
        <v>0.13472097801959482</v>
      </c>
      <c r="AB6" s="503">
        <v>0.13719075349525353</v>
      </c>
      <c r="AC6" s="503">
        <v>0.13760860389444554</v>
      </c>
      <c r="AD6" s="503">
        <v>0.13710388239546065</v>
      </c>
      <c r="AE6" s="503">
        <v>0.13600191667119493</v>
      </c>
      <c r="AF6" s="503">
        <v>0.1353433865580346</v>
      </c>
      <c r="AG6" s="503">
        <v>0.13512266430813585</v>
      </c>
      <c r="AH6" s="503">
        <v>0.13483926641597263</v>
      </c>
      <c r="AI6" s="503">
        <v>0.13441961389580731</v>
      </c>
      <c r="AJ6" s="503">
        <v>0.13383368809262389</v>
      </c>
      <c r="AK6" s="503">
        <v>0.13397180609248041</v>
      </c>
      <c r="AL6" s="503">
        <v>0.13395871400887313</v>
      </c>
      <c r="AM6" s="503">
        <v>0.13384138421278091</v>
      </c>
      <c r="AN6" s="503">
        <v>0.1338061780287006</v>
      </c>
      <c r="AO6" s="503">
        <v>0.13381541372633951</v>
      </c>
      <c r="AP6" s="503">
        <v>0.13359379039227945</v>
      </c>
      <c r="AQ6" s="503">
        <v>0.13332629002836049</v>
      </c>
      <c r="AR6" s="503">
        <v>0.13310256056207362</v>
      </c>
      <c r="AS6" s="503">
        <v>0.13291179662001382</v>
      </c>
      <c r="AT6" s="503">
        <v>0.13278171791607374</v>
      </c>
      <c r="AU6" s="503">
        <v>0.13265390997772838</v>
      </c>
      <c r="AV6" s="503">
        <v>0.13263040296305342</v>
      </c>
      <c r="AW6" s="503">
        <v>0.13259061564248092</v>
      </c>
      <c r="AX6" s="503">
        <v>0.13250387871047667</v>
      </c>
      <c r="AY6" s="503">
        <v>0.13240010343250158</v>
      </c>
      <c r="AZ6" s="503">
        <v>0.13227750404115296</v>
      </c>
      <c r="BA6" s="503">
        <v>0.13213624270215366</v>
      </c>
      <c r="BB6" s="503">
        <v>0.13202413774515764</v>
      </c>
      <c r="BC6" s="503">
        <v>0.13193379888869824</v>
      </c>
      <c r="BD6" s="503">
        <v>0.13177690403113607</v>
      </c>
      <c r="BE6" s="503">
        <v>0.13157435733969622</v>
      </c>
      <c r="BF6" s="503">
        <v>0.13136222345514317</v>
      </c>
      <c r="BG6" s="503">
        <v>0.13106116502189863</v>
      </c>
      <c r="BH6" s="503">
        <v>0.13076575597595791</v>
      </c>
      <c r="BI6" s="503">
        <v>0.13045083252804854</v>
      </c>
      <c r="BJ6" s="503">
        <v>0.13011427251712609</v>
      </c>
      <c r="BK6" s="503">
        <v>0.12983420753110667</v>
      </c>
      <c r="BL6" s="503">
        <v>0.12954216643236741</v>
      </c>
      <c r="BM6" s="503">
        <v>0.12933557108962848</v>
      </c>
      <c r="BN6" s="503">
        <v>0.1291591450422678</v>
      </c>
      <c r="BO6" s="503">
        <v>0.12900694522694697</v>
      </c>
      <c r="BP6" s="503">
        <v>0.1289207671668452</v>
      </c>
      <c r="BQ6" s="503">
        <v>0.12889729172986533</v>
      </c>
      <c r="BR6" s="503">
        <v>0.12890990584019194</v>
      </c>
      <c r="BS6" s="503">
        <v>0.12898459553064917</v>
      </c>
      <c r="BT6" s="503">
        <v>0.12910720316999677</v>
      </c>
      <c r="BU6" s="503">
        <v>0.12931259688523949</v>
      </c>
      <c r="BV6" s="504">
        <v>0.12953524735847427</v>
      </c>
    </row>
    <row r="7" spans="1:76" customFormat="1" x14ac:dyDescent="0.25">
      <c r="B7" s="876"/>
      <c r="C7" s="501" t="s">
        <v>272</v>
      </c>
      <c r="D7" s="502"/>
      <c r="E7" s="503"/>
      <c r="F7" s="503"/>
      <c r="G7" s="503"/>
      <c r="H7" s="503"/>
      <c r="I7" s="503"/>
      <c r="J7" s="503"/>
      <c r="K7" s="503"/>
      <c r="L7" s="503"/>
      <c r="M7" s="503"/>
      <c r="N7" s="503"/>
      <c r="O7" s="503"/>
      <c r="P7" s="503"/>
      <c r="Q7" s="503"/>
      <c r="R7" s="503"/>
      <c r="S7" s="503"/>
      <c r="T7" s="503"/>
      <c r="U7" s="503"/>
      <c r="V7" s="503"/>
      <c r="W7" s="503"/>
      <c r="X7" s="503"/>
      <c r="Y7" s="503"/>
      <c r="Z7" s="503">
        <v>0.13645774961047655</v>
      </c>
      <c r="AA7" s="503">
        <v>0.13472097801959482</v>
      </c>
      <c r="AB7" s="503">
        <v>0.13719075349525353</v>
      </c>
      <c r="AC7" s="503">
        <v>0.13760860389444554</v>
      </c>
      <c r="AD7" s="503">
        <v>0.13710388239546065</v>
      </c>
      <c r="AE7" s="503">
        <v>0.13600191667119493</v>
      </c>
      <c r="AF7" s="503">
        <v>0.13612316480824047</v>
      </c>
      <c r="AG7" s="503">
        <v>0.13663718774568775</v>
      </c>
      <c r="AH7" s="503">
        <v>0.13706327728252846</v>
      </c>
      <c r="AI7" s="503">
        <v>0.13734585309084196</v>
      </c>
      <c r="AJ7" s="503">
        <v>0.13747620389770915</v>
      </c>
      <c r="AK7" s="503">
        <v>0.13762587034182855</v>
      </c>
      <c r="AL7" s="503">
        <v>0.13757122958332194</v>
      </c>
      <c r="AM7" s="503">
        <v>0.13743423483621739</v>
      </c>
      <c r="AN7" s="503">
        <v>0.1373989743676407</v>
      </c>
      <c r="AO7" s="503">
        <v>0.13740697257991175</v>
      </c>
      <c r="AP7" s="503">
        <v>0.13719463315151276</v>
      </c>
      <c r="AQ7" s="503">
        <v>0.13690374855406989</v>
      </c>
      <c r="AR7" s="503">
        <v>0.13663939028022629</v>
      </c>
      <c r="AS7" s="503">
        <v>0.13641395575897772</v>
      </c>
      <c r="AT7" s="503">
        <v>0.13627333469441102</v>
      </c>
      <c r="AU7" s="503">
        <v>0.13613636141859076</v>
      </c>
      <c r="AV7" s="503">
        <v>0.13606317451006986</v>
      </c>
      <c r="AW7" s="503">
        <v>0.13596463709894505</v>
      </c>
      <c r="AX7" s="503">
        <v>0.13590094710798858</v>
      </c>
      <c r="AY7" s="503">
        <v>0.13574324047622152</v>
      </c>
      <c r="AZ7" s="503">
        <v>0.13558977541305098</v>
      </c>
      <c r="BA7" s="503">
        <v>0.13541843393118724</v>
      </c>
      <c r="BB7" s="503">
        <v>0.13525566510346357</v>
      </c>
      <c r="BC7" s="503">
        <v>0.13510738613859344</v>
      </c>
      <c r="BD7" s="503">
        <v>0.13492633392436951</v>
      </c>
      <c r="BE7" s="503">
        <v>0.13471333893334117</v>
      </c>
      <c r="BF7" s="503">
        <v>0.13446723366311325</v>
      </c>
      <c r="BG7" s="503">
        <v>0.13409378471450531</v>
      </c>
      <c r="BH7" s="503">
        <v>0.13372399460217271</v>
      </c>
      <c r="BI7" s="503">
        <v>0.13332728915431186</v>
      </c>
      <c r="BJ7" s="503">
        <v>0.13296827076057</v>
      </c>
      <c r="BK7" s="503">
        <v>0.13263971232168523</v>
      </c>
      <c r="BL7" s="503">
        <v>0.13234178937761126</v>
      </c>
      <c r="BM7" s="503">
        <v>0.13204885324862944</v>
      </c>
      <c r="BN7" s="503">
        <v>0.13180226158950364</v>
      </c>
      <c r="BO7" s="503">
        <v>0.13157833799564433</v>
      </c>
      <c r="BP7" s="503">
        <v>0.1314175072758767</v>
      </c>
      <c r="BQ7" s="503">
        <v>0.13135652208590368</v>
      </c>
      <c r="BR7" s="503">
        <v>0.13129335462452707</v>
      </c>
      <c r="BS7" s="503">
        <v>0.1313306514591977</v>
      </c>
      <c r="BT7" s="503">
        <v>0.13140334948914803</v>
      </c>
      <c r="BU7" s="503">
        <v>0.13151844407226315</v>
      </c>
      <c r="BV7" s="504">
        <v>0.13169827377059079</v>
      </c>
    </row>
    <row r="8" spans="1:76" customFormat="1" ht="15.75" thickBot="1" x14ac:dyDescent="0.3">
      <c r="B8" s="871"/>
      <c r="C8" s="508" t="s">
        <v>273</v>
      </c>
      <c r="D8" s="509"/>
      <c r="E8" s="510"/>
      <c r="F8" s="510"/>
      <c r="G8" s="510"/>
      <c r="H8" s="510"/>
      <c r="I8" s="510"/>
      <c r="J8" s="510"/>
      <c r="K8" s="510"/>
      <c r="L8" s="510"/>
      <c r="M8" s="510"/>
      <c r="N8" s="510"/>
      <c r="O8" s="510"/>
      <c r="P8" s="510"/>
      <c r="Q8" s="510"/>
      <c r="R8" s="510"/>
      <c r="S8" s="510"/>
      <c r="T8" s="510"/>
      <c r="U8" s="510"/>
      <c r="V8" s="510"/>
      <c r="W8" s="510"/>
      <c r="X8" s="510"/>
      <c r="Y8" s="510"/>
      <c r="Z8" s="510">
        <v>0.13645774961047655</v>
      </c>
      <c r="AA8" s="510">
        <v>0.13472097801959482</v>
      </c>
      <c r="AB8" s="510">
        <v>0.13719075349525353</v>
      </c>
      <c r="AC8" s="510">
        <v>0.13760860389444554</v>
      </c>
      <c r="AD8" s="510">
        <v>0.13710388239546065</v>
      </c>
      <c r="AE8" s="510">
        <v>0.13600191667119493</v>
      </c>
      <c r="AF8" s="510">
        <v>0.13709063626183082</v>
      </c>
      <c r="AG8" s="510">
        <v>0.1385514110143555</v>
      </c>
      <c r="AH8" s="510">
        <v>0.13990596082075069</v>
      </c>
      <c r="AI8" s="510">
        <v>0.14117586215314151</v>
      </c>
      <c r="AJ8" s="510">
        <v>0.14232345414232911</v>
      </c>
      <c r="AK8" s="510">
        <v>0.14246233693985447</v>
      </c>
      <c r="AL8" s="510">
        <v>0.14237856897390858</v>
      </c>
      <c r="AM8" s="510">
        <v>0.14223158065862521</v>
      </c>
      <c r="AN8" s="510">
        <v>0.14222878332292749</v>
      </c>
      <c r="AO8" s="510">
        <v>0.14226132018522211</v>
      </c>
      <c r="AP8" s="510">
        <v>0.14209155963284459</v>
      </c>
      <c r="AQ8" s="510">
        <v>0.14178959492213869</v>
      </c>
      <c r="AR8" s="510">
        <v>0.14153332831423984</v>
      </c>
      <c r="AS8" s="510">
        <v>0.14127979943498237</v>
      </c>
      <c r="AT8" s="510">
        <v>0.14115041659303437</v>
      </c>
      <c r="AU8" s="510">
        <v>0.14104047832550334</v>
      </c>
      <c r="AV8" s="510">
        <v>0.14097304329880939</v>
      </c>
      <c r="AW8" s="510">
        <v>0.14084685570131211</v>
      </c>
      <c r="AX8" s="510">
        <v>0.14081841962293665</v>
      </c>
      <c r="AY8" s="510">
        <v>0.14067849545527852</v>
      </c>
      <c r="AZ8" s="510">
        <v>0.14052609529257651</v>
      </c>
      <c r="BA8" s="510">
        <v>0.14036663519144538</v>
      </c>
      <c r="BB8" s="510">
        <v>0.14018755590479351</v>
      </c>
      <c r="BC8" s="510">
        <v>0.14001990857491167</v>
      </c>
      <c r="BD8" s="510">
        <v>0.13986748907690075</v>
      </c>
      <c r="BE8" s="510">
        <v>0.13967656042952248</v>
      </c>
      <c r="BF8" s="510">
        <v>0.13944573020702708</v>
      </c>
      <c r="BG8" s="510">
        <v>0.13906534318040845</v>
      </c>
      <c r="BH8" s="510">
        <v>0.13867045451651169</v>
      </c>
      <c r="BI8" s="510">
        <v>0.13829902304622818</v>
      </c>
      <c r="BJ8" s="510">
        <v>0.13797554343040588</v>
      </c>
      <c r="BK8" s="510">
        <v>0.13764767305750769</v>
      </c>
      <c r="BL8" s="510">
        <v>0.13740815814375015</v>
      </c>
      <c r="BM8" s="510">
        <v>0.13709254026176487</v>
      </c>
      <c r="BN8" s="510">
        <v>0.13684473467698074</v>
      </c>
      <c r="BO8" s="510">
        <v>0.13659140756699759</v>
      </c>
      <c r="BP8" s="510">
        <v>0.13641062165261034</v>
      </c>
      <c r="BQ8" s="510">
        <v>0.13636892201667741</v>
      </c>
      <c r="BR8" s="510">
        <v>0.13628502402871448</v>
      </c>
      <c r="BS8" s="510">
        <v>0.13635022370812272</v>
      </c>
      <c r="BT8" s="510">
        <v>0.13644552195547782</v>
      </c>
      <c r="BU8" s="510">
        <v>0.13652764503754183</v>
      </c>
      <c r="BV8" s="511">
        <v>0.13674351324276382</v>
      </c>
    </row>
    <row r="9" spans="1:76" x14ac:dyDescent="0.25">
      <c r="B9" s="91"/>
      <c r="C9" s="512"/>
      <c r="D9" s="92"/>
      <c r="E9" s="92"/>
      <c r="F9" s="92"/>
      <c r="G9" s="92"/>
      <c r="H9" s="92"/>
      <c r="I9" s="92"/>
      <c r="J9" s="92"/>
      <c r="K9" s="92"/>
      <c r="L9" s="92"/>
      <c r="M9" s="92"/>
      <c r="N9" s="92"/>
      <c r="U9" s="513"/>
      <c r="V9" s="513"/>
      <c r="W9" s="513"/>
      <c r="X9" s="513"/>
      <c r="Y9" s="513"/>
      <c r="Z9" s="513"/>
      <c r="AA9" s="513"/>
      <c r="AB9" s="513"/>
      <c r="AC9" s="513"/>
      <c r="AD9" s="513"/>
      <c r="AE9" s="513"/>
      <c r="AF9" s="513"/>
      <c r="AG9" s="513"/>
      <c r="AH9" s="513"/>
      <c r="AI9" s="513"/>
      <c r="AJ9" s="513"/>
      <c r="AK9" s="513"/>
      <c r="AL9" s="513"/>
      <c r="AM9" s="513"/>
      <c r="AN9" s="513"/>
      <c r="AO9" s="513"/>
      <c r="AP9" s="513"/>
      <c r="AQ9" s="513"/>
      <c r="AR9" s="513"/>
      <c r="AS9" s="513"/>
      <c r="AT9" s="513"/>
      <c r="AU9" s="513"/>
      <c r="AV9" s="513"/>
      <c r="AW9" s="513"/>
      <c r="AX9" s="513"/>
      <c r="AY9" s="513"/>
      <c r="AZ9" s="513"/>
      <c r="BA9" s="513"/>
      <c r="BB9" s="513"/>
      <c r="BC9" s="513"/>
      <c r="BD9" s="513"/>
      <c r="BE9" s="513"/>
      <c r="BF9" s="513"/>
      <c r="BG9" s="513"/>
      <c r="BH9" s="513"/>
      <c r="BI9" s="513"/>
      <c r="BJ9" s="513"/>
      <c r="BK9" s="513"/>
      <c r="BL9" s="513"/>
      <c r="BM9" s="513"/>
      <c r="BN9" s="513"/>
      <c r="BO9" s="513"/>
      <c r="BP9" s="513"/>
      <c r="BQ9" s="513"/>
      <c r="BR9" s="513"/>
      <c r="BS9" s="513"/>
      <c r="BT9" s="513"/>
      <c r="BU9" s="513"/>
      <c r="BV9" s="513"/>
      <c r="BX9" s="514"/>
    </row>
    <row r="10" spans="1:76" x14ac:dyDescent="0.25">
      <c r="B10" s="91"/>
      <c r="C10" s="512"/>
      <c r="D10" s="92"/>
      <c r="E10" s="92"/>
      <c r="F10" s="92"/>
      <c r="G10" s="92"/>
      <c r="H10" s="92"/>
      <c r="I10" s="92"/>
      <c r="J10" s="92"/>
      <c r="K10" s="92"/>
      <c r="L10" s="92"/>
      <c r="M10" s="92"/>
      <c r="N10" s="92"/>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c r="AR10" s="513"/>
      <c r="AS10" s="513"/>
      <c r="AT10" s="513"/>
      <c r="AU10" s="513"/>
      <c r="AV10" s="513"/>
      <c r="AW10" s="513"/>
      <c r="AX10" s="513"/>
      <c r="AY10" s="513"/>
      <c r="AZ10" s="513"/>
      <c r="BA10" s="513"/>
      <c r="BB10" s="513"/>
      <c r="BC10" s="513"/>
      <c r="BD10" s="513"/>
      <c r="BE10" s="513"/>
      <c r="BF10" s="513"/>
      <c r="BG10" s="513"/>
      <c r="BH10" s="513"/>
      <c r="BI10" s="513"/>
      <c r="BJ10" s="513"/>
      <c r="BK10" s="513"/>
      <c r="BL10" s="513"/>
      <c r="BM10" s="513"/>
      <c r="BN10" s="513"/>
      <c r="BO10" s="513"/>
      <c r="BP10" s="513"/>
      <c r="BQ10" s="513"/>
      <c r="BR10" s="513"/>
      <c r="BS10" s="513"/>
      <c r="BT10" s="513"/>
      <c r="BU10" s="513"/>
      <c r="BV10" s="513"/>
      <c r="BX10" s="514"/>
    </row>
    <row r="11" spans="1:76" x14ac:dyDescent="0.25">
      <c r="B11" s="91"/>
      <c r="C11" s="512"/>
      <c r="D11" s="92"/>
      <c r="E11" s="92"/>
      <c r="F11" s="92"/>
      <c r="G11" s="92"/>
      <c r="H11" s="92"/>
      <c r="I11" s="92"/>
      <c r="J11" s="92"/>
      <c r="K11" s="92"/>
      <c r="L11" s="92"/>
      <c r="M11" s="92"/>
      <c r="N11" s="92"/>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c r="AR11" s="513"/>
      <c r="AS11" s="513"/>
      <c r="AT11" s="513"/>
      <c r="AU11" s="513"/>
      <c r="AV11" s="513"/>
      <c r="AW11" s="513"/>
      <c r="AX11" s="513"/>
      <c r="AY11" s="513"/>
      <c r="AZ11" s="513"/>
      <c r="BA11" s="513"/>
      <c r="BB11" s="513"/>
      <c r="BC11" s="513"/>
      <c r="BD11" s="513"/>
      <c r="BE11" s="513"/>
      <c r="BF11" s="513"/>
      <c r="BG11" s="513"/>
      <c r="BH11" s="513"/>
      <c r="BI11" s="513"/>
      <c r="BJ11" s="513"/>
      <c r="BK11" s="513"/>
      <c r="BL11" s="513"/>
      <c r="BM11" s="513"/>
      <c r="BN11" s="513"/>
      <c r="BO11" s="513"/>
      <c r="BP11" s="513"/>
      <c r="BQ11" s="513"/>
      <c r="BR11" s="513"/>
      <c r="BS11" s="513"/>
      <c r="BT11" s="513"/>
      <c r="BU11" s="513"/>
      <c r="BV11" s="513"/>
      <c r="BX11" s="514"/>
    </row>
    <row r="12" spans="1:76" x14ac:dyDescent="0.25">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c r="AR12" s="513"/>
      <c r="AS12" s="513"/>
      <c r="AT12" s="513"/>
      <c r="AU12" s="513"/>
      <c r="AV12" s="513"/>
      <c r="AW12" s="513"/>
      <c r="AX12" s="513"/>
      <c r="AY12" s="513"/>
      <c r="AZ12" s="513"/>
      <c r="BA12" s="513"/>
      <c r="BB12" s="513"/>
      <c r="BC12" s="513"/>
      <c r="BD12" s="513"/>
      <c r="BE12" s="513"/>
      <c r="BF12" s="513"/>
      <c r="BG12" s="513"/>
      <c r="BH12" s="513"/>
      <c r="BI12" s="513"/>
      <c r="BJ12" s="513"/>
      <c r="BK12" s="513"/>
      <c r="BL12" s="513"/>
      <c r="BM12" s="513"/>
      <c r="BN12" s="513"/>
      <c r="BO12" s="513"/>
      <c r="BP12" s="513"/>
      <c r="BQ12" s="513"/>
      <c r="BR12" s="513"/>
      <c r="BS12" s="513"/>
      <c r="BT12" s="513"/>
      <c r="BU12" s="513"/>
      <c r="BV12" s="513"/>
      <c r="BX12" s="514"/>
    </row>
    <row r="13" spans="1:76" x14ac:dyDescent="0.25">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c r="AR13" s="513"/>
      <c r="AS13" s="513"/>
      <c r="AT13" s="513"/>
      <c r="AU13" s="513"/>
      <c r="AV13" s="513"/>
      <c r="AW13" s="513"/>
      <c r="AX13" s="513"/>
      <c r="AY13" s="513"/>
      <c r="AZ13" s="513"/>
      <c r="BA13" s="513"/>
      <c r="BB13" s="513"/>
      <c r="BC13" s="513"/>
      <c r="BD13" s="513"/>
      <c r="BE13" s="513"/>
      <c r="BF13" s="513"/>
      <c r="BG13" s="513"/>
      <c r="BH13" s="513"/>
      <c r="BI13" s="513"/>
      <c r="BJ13" s="513"/>
      <c r="BK13" s="513"/>
      <c r="BL13" s="513"/>
      <c r="BM13" s="513"/>
      <c r="BN13" s="513"/>
      <c r="BO13" s="513"/>
      <c r="BP13" s="513"/>
      <c r="BQ13" s="513"/>
      <c r="BR13" s="513"/>
      <c r="BS13" s="513"/>
      <c r="BT13" s="513"/>
      <c r="BU13" s="513"/>
      <c r="BV13" s="513"/>
      <c r="BX13" s="514"/>
    </row>
    <row r="14" spans="1:76" x14ac:dyDescent="0.25">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c r="AR14" s="513"/>
      <c r="AS14" s="513"/>
      <c r="AT14" s="513"/>
      <c r="AU14" s="513"/>
      <c r="AV14" s="513"/>
      <c r="AW14" s="513"/>
      <c r="AX14" s="513"/>
      <c r="AY14" s="513"/>
      <c r="AZ14" s="513"/>
      <c r="BA14" s="513"/>
      <c r="BB14" s="513"/>
      <c r="BC14" s="513"/>
      <c r="BD14" s="513"/>
      <c r="BE14" s="513"/>
      <c r="BF14" s="513"/>
      <c r="BG14" s="513"/>
      <c r="BH14" s="513"/>
      <c r="BI14" s="513"/>
      <c r="BJ14" s="513"/>
      <c r="BK14" s="513"/>
      <c r="BL14" s="513"/>
      <c r="BM14" s="513"/>
      <c r="BN14" s="513"/>
      <c r="BO14" s="513"/>
      <c r="BP14" s="513"/>
      <c r="BQ14" s="513"/>
      <c r="BR14" s="513"/>
      <c r="BS14" s="513"/>
      <c r="BT14" s="513"/>
      <c r="BU14" s="513"/>
      <c r="BV14" s="513"/>
      <c r="BX14" s="514"/>
    </row>
    <row r="15" spans="1:76" ht="15.75" x14ac:dyDescent="0.25">
      <c r="D15" s="917"/>
      <c r="E15" s="917"/>
      <c r="F15" s="917"/>
      <c r="G15" s="917"/>
      <c r="H15" s="917"/>
      <c r="I15" s="917"/>
      <c r="J15" s="917"/>
      <c r="K15" s="917"/>
    </row>
    <row r="29" ht="18" customHeight="1" x14ac:dyDescent="0.25"/>
  </sheetData>
  <mergeCells count="3">
    <mergeCell ref="B5:B8"/>
    <mergeCell ref="D15:G15"/>
    <mergeCell ref="H15:K15"/>
  </mergeCells>
  <hyperlinks>
    <hyperlink ref="A2" location="SOMMAIRE!A1" display="Retour sommaire"/>
  </hyperlinks>
  <pageMargins left="0.7" right="0.7" top="0.75" bottom="0.75" header="0.3" footer="0.3"/>
  <pageSetup paperSize="9"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BW26"/>
  <sheetViews>
    <sheetView workbookViewId="0">
      <selection activeCell="A2" sqref="A2"/>
    </sheetView>
  </sheetViews>
  <sheetFormatPr baseColWidth="10" defaultColWidth="10.85546875" defaultRowHeight="15" x14ac:dyDescent="0.25"/>
  <cols>
    <col min="1" max="1" width="10.85546875" style="522"/>
    <col min="2" max="2" width="27.42578125" style="522" customWidth="1"/>
    <col min="3" max="16384" width="10.85546875" style="522"/>
  </cols>
  <sheetData>
    <row r="1" spans="1:75" ht="15.75" x14ac:dyDescent="0.25">
      <c r="A1" s="521" t="s">
        <v>276</v>
      </c>
    </row>
    <row r="2" spans="1:75" x14ac:dyDescent="0.25">
      <c r="A2" s="640" t="s">
        <v>390</v>
      </c>
      <c r="U2" s="523"/>
      <c r="V2" s="523"/>
      <c r="W2" s="523"/>
      <c r="X2" s="523"/>
      <c r="Y2" s="523"/>
      <c r="Z2" s="523"/>
      <c r="AA2" s="523"/>
      <c r="AB2" s="523"/>
      <c r="AC2" s="523"/>
      <c r="AD2" s="523"/>
      <c r="AE2" s="523"/>
      <c r="AF2" s="523"/>
      <c r="AG2" s="523"/>
      <c r="AH2" s="523"/>
      <c r="AI2" s="523"/>
      <c r="AJ2" s="523"/>
      <c r="AK2" s="523"/>
      <c r="AL2" s="523"/>
      <c r="AM2" s="523"/>
      <c r="AN2" s="523"/>
      <c r="AO2" s="523"/>
      <c r="AP2" s="523"/>
      <c r="AQ2" s="523"/>
      <c r="AR2" s="523"/>
      <c r="AS2" s="523"/>
      <c r="AT2" s="523"/>
      <c r="AU2" s="523"/>
      <c r="AV2" s="523"/>
      <c r="AW2" s="523"/>
      <c r="AX2" s="523"/>
      <c r="AY2" s="523"/>
      <c r="AZ2" s="523"/>
      <c r="BA2" s="523"/>
      <c r="BB2" s="523"/>
      <c r="BC2" s="523"/>
      <c r="BD2" s="523"/>
      <c r="BE2" s="523"/>
      <c r="BF2" s="523"/>
      <c r="BG2" s="523"/>
      <c r="BH2" s="523"/>
      <c r="BI2" s="523"/>
      <c r="BJ2" s="523"/>
      <c r="BK2" s="523"/>
      <c r="BL2" s="523"/>
      <c r="BM2" s="523"/>
      <c r="BN2" s="523"/>
      <c r="BO2" s="523"/>
      <c r="BP2" s="523"/>
      <c r="BQ2" s="523"/>
      <c r="BR2" s="523"/>
      <c r="BS2" s="523"/>
      <c r="BT2" s="523"/>
      <c r="BU2" s="523"/>
    </row>
    <row r="3" spans="1:75" s="524" customFormat="1" ht="15.75" thickBot="1" x14ac:dyDescent="0.3">
      <c r="B3" s="525"/>
      <c r="C3" s="526"/>
      <c r="D3" s="526"/>
      <c r="E3" s="526"/>
      <c r="F3" s="526"/>
      <c r="G3" s="526"/>
      <c r="H3" s="526"/>
      <c r="I3" s="526"/>
      <c r="J3" s="526"/>
      <c r="K3" s="526"/>
      <c r="L3" s="526"/>
      <c r="M3" s="526"/>
      <c r="N3" s="526"/>
      <c r="O3" s="526"/>
      <c r="P3" s="526"/>
      <c r="Q3" s="526"/>
      <c r="R3" s="526"/>
      <c r="S3" s="526"/>
      <c r="T3" s="526"/>
      <c r="U3" s="526"/>
      <c r="V3" s="526"/>
      <c r="W3" s="526"/>
      <c r="X3" s="526"/>
      <c r="Y3" s="526"/>
      <c r="Z3" s="526"/>
      <c r="AA3" s="526"/>
      <c r="AB3" s="526"/>
      <c r="AC3" s="526"/>
      <c r="AD3" s="526"/>
      <c r="AE3" s="526"/>
      <c r="AF3" s="526"/>
      <c r="AG3" s="527"/>
      <c r="AH3" s="526"/>
      <c r="AI3" s="526"/>
      <c r="AJ3" s="526"/>
      <c r="AK3" s="526"/>
      <c r="AL3" s="526"/>
      <c r="AM3" s="526"/>
      <c r="AN3" s="526"/>
      <c r="AO3" s="526"/>
      <c r="AP3" s="526"/>
      <c r="AQ3" s="527"/>
    </row>
    <row r="4" spans="1:75" s="524" customFormat="1" ht="15.75" thickBot="1" x14ac:dyDescent="0.3">
      <c r="B4" s="770"/>
      <c r="C4" s="771">
        <v>2020</v>
      </c>
      <c r="D4" s="771">
        <v>2021</v>
      </c>
      <c r="E4" s="771">
        <v>2022</v>
      </c>
      <c r="F4" s="771">
        <v>2023</v>
      </c>
      <c r="G4" s="771">
        <v>2024</v>
      </c>
      <c r="H4" s="771">
        <v>2025</v>
      </c>
      <c r="I4" s="771">
        <v>2026</v>
      </c>
      <c r="J4" s="771">
        <v>2027</v>
      </c>
      <c r="K4" s="771">
        <v>2028</v>
      </c>
      <c r="L4" s="771">
        <v>2029</v>
      </c>
      <c r="M4" s="771">
        <v>2030</v>
      </c>
      <c r="N4" s="771">
        <v>2031</v>
      </c>
      <c r="O4" s="771">
        <v>2032</v>
      </c>
      <c r="P4" s="771">
        <v>2033</v>
      </c>
      <c r="Q4" s="771">
        <v>2034</v>
      </c>
      <c r="R4" s="771">
        <v>2035</v>
      </c>
      <c r="S4" s="771">
        <v>2036</v>
      </c>
      <c r="T4" s="771">
        <v>2037</v>
      </c>
      <c r="U4" s="771">
        <v>2038</v>
      </c>
      <c r="V4" s="771">
        <v>2039</v>
      </c>
      <c r="W4" s="771">
        <v>2040</v>
      </c>
      <c r="X4" s="771">
        <v>2041</v>
      </c>
      <c r="Y4" s="771">
        <v>2042</v>
      </c>
      <c r="Z4" s="771">
        <v>2043</v>
      </c>
      <c r="AA4" s="771">
        <v>2044</v>
      </c>
      <c r="AB4" s="771">
        <v>2045</v>
      </c>
      <c r="AC4" s="771">
        <v>2046</v>
      </c>
      <c r="AD4" s="771">
        <v>2047</v>
      </c>
      <c r="AE4" s="771">
        <v>2048</v>
      </c>
      <c r="AF4" s="771">
        <v>2049</v>
      </c>
      <c r="AG4" s="771">
        <v>2050</v>
      </c>
      <c r="AH4" s="771">
        <v>2051</v>
      </c>
      <c r="AI4" s="771">
        <v>2052</v>
      </c>
      <c r="AJ4" s="771">
        <v>2053</v>
      </c>
      <c r="AK4" s="771">
        <v>2054</v>
      </c>
      <c r="AL4" s="771">
        <v>2055</v>
      </c>
      <c r="AM4" s="771">
        <v>2056</v>
      </c>
      <c r="AN4" s="771">
        <v>2057</v>
      </c>
      <c r="AO4" s="771">
        <v>2058</v>
      </c>
      <c r="AP4" s="771">
        <v>2059</v>
      </c>
      <c r="AQ4" s="772">
        <v>2060</v>
      </c>
    </row>
    <row r="5" spans="1:75" s="528" customFormat="1" ht="15" customHeight="1" thickBot="1" x14ac:dyDescent="0.3">
      <c r="B5" s="773" t="s">
        <v>275</v>
      </c>
      <c r="C5" s="774">
        <v>0</v>
      </c>
      <c r="D5" s="774">
        <v>1.01592785117927E-7</v>
      </c>
      <c r="E5" s="774">
        <v>1.14173370394932E-7</v>
      </c>
      <c r="F5" s="774">
        <v>1.60808543526181E-7</v>
      </c>
      <c r="G5" s="774">
        <v>2.1471771160293699E-4</v>
      </c>
      <c r="H5" s="774">
        <v>3.4541937028840299E-4</v>
      </c>
      <c r="I5" s="774">
        <v>4.5259125270435399E-4</v>
      </c>
      <c r="J5" s="774">
        <v>5.6310363399451706E-4</v>
      </c>
      <c r="K5" s="774">
        <v>6.6921074756734695E-4</v>
      </c>
      <c r="L5" s="774">
        <v>7.4902618968242501E-4</v>
      </c>
      <c r="M5" s="774">
        <v>7.8895593655146608E-4</v>
      </c>
      <c r="N5" s="774">
        <v>8.1543926416464301E-4</v>
      </c>
      <c r="O5" s="774">
        <v>8.3721319094047606E-4</v>
      </c>
      <c r="P5" s="774">
        <v>8.4442772593946503E-4</v>
      </c>
      <c r="Q5" s="774">
        <v>8.39546105837914E-4</v>
      </c>
      <c r="R5" s="774">
        <v>8.2574602137439306E-4</v>
      </c>
      <c r="S5" s="774">
        <v>8.0324831916155396E-4</v>
      </c>
      <c r="T5" s="774">
        <v>7.7503104832711306E-4</v>
      </c>
      <c r="U5" s="774">
        <v>7.4727619360706501E-4</v>
      </c>
      <c r="V5" s="774">
        <v>7.196850582300721E-4</v>
      </c>
      <c r="W5" s="774">
        <v>6.9173742622272497E-4</v>
      </c>
      <c r="X5" s="774">
        <v>6.6527984434605906E-4</v>
      </c>
      <c r="Y5" s="774">
        <v>6.3603895568701597E-4</v>
      </c>
      <c r="Z5" s="774">
        <v>6.0325225825566097E-4</v>
      </c>
      <c r="AA5" s="774">
        <v>5.7154438848247893E-4</v>
      </c>
      <c r="AB5" s="774">
        <v>5.3986342015087505E-4</v>
      </c>
      <c r="AC5" s="774">
        <v>5.0736645069998599E-4</v>
      </c>
      <c r="AD5" s="774">
        <v>4.7768701934605798E-4</v>
      </c>
      <c r="AE5" s="774">
        <v>4.4720835231871499E-4</v>
      </c>
      <c r="AF5" s="774">
        <v>4.1787854332442397E-4</v>
      </c>
      <c r="AG5" s="774">
        <v>3.8906406301352398E-4</v>
      </c>
      <c r="AH5" s="774">
        <v>3.6186916908468203E-4</v>
      </c>
      <c r="AI5" s="774">
        <v>3.3162770988606803E-4</v>
      </c>
      <c r="AJ5" s="774">
        <v>3.0577004184564101E-4</v>
      </c>
      <c r="AK5" s="774">
        <v>2.8321433363158298E-4</v>
      </c>
      <c r="AL5" s="774">
        <v>2.6497861068817198E-4</v>
      </c>
      <c r="AM5" s="774">
        <v>2.46330664992488E-4</v>
      </c>
      <c r="AN5" s="774">
        <v>2.2816272460458601E-4</v>
      </c>
      <c r="AO5" s="774">
        <v>2.1081700438725499E-4</v>
      </c>
      <c r="AP5" s="774">
        <v>1.94040936212191E-4</v>
      </c>
      <c r="AQ5" s="775">
        <v>1.8313973782544901E-4</v>
      </c>
    </row>
    <row r="6" spans="1:75" x14ac:dyDescent="0.25">
      <c r="B6" s="529"/>
      <c r="C6" s="530"/>
      <c r="D6" s="530"/>
      <c r="E6" s="530"/>
      <c r="F6" s="530"/>
      <c r="G6" s="530"/>
      <c r="H6" s="530"/>
      <c r="I6" s="530"/>
      <c r="J6" s="530"/>
      <c r="K6" s="530"/>
      <c r="L6" s="530"/>
      <c r="M6" s="530"/>
      <c r="T6" s="531"/>
      <c r="U6" s="531"/>
      <c r="V6" s="531"/>
      <c r="W6" s="531"/>
      <c r="X6" s="531"/>
      <c r="Y6" s="532"/>
      <c r="Z6" s="532"/>
      <c r="AA6" s="532"/>
      <c r="AB6" s="532"/>
      <c r="AC6" s="532"/>
      <c r="AD6" s="532"/>
      <c r="AE6" s="532"/>
      <c r="AF6" s="532"/>
      <c r="AG6" s="532"/>
      <c r="AH6" s="532"/>
      <c r="AI6" s="532"/>
      <c r="AJ6" s="532"/>
      <c r="AK6" s="532"/>
      <c r="AL6" s="532"/>
      <c r="AM6" s="532"/>
      <c r="AN6" s="532"/>
      <c r="AO6" s="532"/>
      <c r="AP6" s="532"/>
      <c r="AQ6" s="532"/>
      <c r="AR6" s="532"/>
      <c r="AS6" s="532"/>
      <c r="AT6" s="532"/>
      <c r="AU6" s="532"/>
      <c r="AV6" s="532"/>
      <c r="AW6" s="532"/>
      <c r="AX6" s="532"/>
      <c r="AY6" s="532"/>
      <c r="AZ6" s="532"/>
      <c r="BA6" s="532"/>
      <c r="BB6" s="532"/>
      <c r="BC6" s="532"/>
      <c r="BD6" s="532"/>
      <c r="BE6" s="532"/>
      <c r="BF6" s="532"/>
      <c r="BG6" s="532"/>
      <c r="BH6" s="532"/>
      <c r="BI6" s="532"/>
      <c r="BJ6" s="532"/>
      <c r="BK6" s="532"/>
      <c r="BL6" s="531"/>
      <c r="BM6" s="531"/>
      <c r="BN6" s="531"/>
      <c r="BO6" s="531"/>
      <c r="BP6" s="531"/>
      <c r="BQ6" s="531"/>
      <c r="BR6" s="531"/>
      <c r="BS6" s="531"/>
      <c r="BT6" s="531"/>
      <c r="BU6" s="531"/>
      <c r="BW6" s="533"/>
    </row>
    <row r="7" spans="1:75" x14ac:dyDescent="0.25">
      <c r="B7" s="529"/>
      <c r="C7" s="530"/>
      <c r="D7" s="530"/>
      <c r="E7" s="530"/>
      <c r="F7" s="530"/>
      <c r="G7" s="530"/>
      <c r="H7" s="530"/>
      <c r="I7" s="530"/>
      <c r="J7" s="530"/>
      <c r="K7" s="530"/>
      <c r="L7" s="530"/>
      <c r="M7" s="530"/>
      <c r="T7" s="531"/>
      <c r="U7" s="531"/>
      <c r="V7" s="531"/>
      <c r="W7" s="531"/>
      <c r="X7" s="531"/>
      <c r="Y7" s="532"/>
      <c r="Z7" s="532"/>
      <c r="AA7" s="532"/>
      <c r="AB7" s="532"/>
      <c r="AC7" s="532"/>
      <c r="AD7" s="532"/>
      <c r="AE7" s="532"/>
      <c r="AF7" s="532"/>
      <c r="AG7" s="532"/>
      <c r="AH7" s="532"/>
      <c r="AI7" s="532"/>
      <c r="AJ7" s="532"/>
      <c r="AK7" s="532"/>
      <c r="AL7" s="532"/>
      <c r="AM7" s="532"/>
      <c r="AN7" s="532"/>
      <c r="AO7" s="532"/>
      <c r="AP7" s="532"/>
      <c r="AQ7" s="532"/>
      <c r="AR7" s="532"/>
      <c r="AS7" s="532"/>
      <c r="AT7" s="532"/>
      <c r="AU7" s="532"/>
      <c r="AV7" s="532"/>
      <c r="AW7" s="532"/>
      <c r="AX7" s="532"/>
      <c r="AY7" s="532"/>
      <c r="AZ7" s="532"/>
      <c r="BA7" s="532"/>
      <c r="BB7" s="532"/>
      <c r="BC7" s="532"/>
      <c r="BD7" s="532"/>
      <c r="BE7" s="532"/>
      <c r="BF7" s="532"/>
      <c r="BG7" s="532"/>
      <c r="BH7" s="532"/>
      <c r="BI7" s="532"/>
      <c r="BJ7" s="532"/>
      <c r="BK7" s="532"/>
      <c r="BL7" s="531"/>
      <c r="BM7" s="531"/>
      <c r="BN7" s="531"/>
      <c r="BO7" s="531"/>
      <c r="BP7" s="531"/>
      <c r="BQ7" s="531"/>
      <c r="BR7" s="531"/>
      <c r="BS7" s="531"/>
      <c r="BT7" s="531"/>
      <c r="BU7" s="531"/>
      <c r="BW7" s="533"/>
    </row>
    <row r="8" spans="1:75" x14ac:dyDescent="0.25">
      <c r="B8" s="529"/>
      <c r="C8" s="530"/>
      <c r="D8" s="530"/>
      <c r="E8" s="530"/>
      <c r="F8" s="530"/>
      <c r="G8" s="530"/>
      <c r="H8" s="530"/>
      <c r="I8" s="530"/>
      <c r="J8" s="530"/>
      <c r="K8" s="530"/>
      <c r="L8" s="530"/>
      <c r="M8" s="530"/>
      <c r="T8" s="531"/>
      <c r="U8" s="531"/>
      <c r="V8" s="531"/>
      <c r="W8" s="531"/>
      <c r="X8" s="531"/>
      <c r="Y8" s="531"/>
      <c r="Z8" s="531"/>
      <c r="AA8" s="531"/>
      <c r="AB8" s="531"/>
      <c r="AC8" s="531"/>
      <c r="AD8" s="531"/>
      <c r="AE8" s="531"/>
      <c r="AF8" s="531"/>
      <c r="AG8" s="531"/>
      <c r="AH8" s="531"/>
      <c r="AI8" s="531"/>
      <c r="AJ8" s="531"/>
      <c r="AK8" s="531"/>
      <c r="AL8" s="531"/>
      <c r="AM8" s="531"/>
      <c r="AN8" s="531"/>
      <c r="AO8" s="531"/>
      <c r="AP8" s="531"/>
      <c r="AQ8" s="531"/>
      <c r="AR8" s="531"/>
      <c r="AS8" s="531"/>
      <c r="AT8" s="531"/>
      <c r="AU8" s="531"/>
      <c r="AV8" s="531"/>
      <c r="AW8" s="531"/>
      <c r="AX8" s="531"/>
      <c r="AY8" s="531"/>
      <c r="AZ8" s="531"/>
      <c r="BA8" s="531"/>
      <c r="BB8" s="531"/>
      <c r="BC8" s="531"/>
      <c r="BD8" s="531"/>
      <c r="BE8" s="531"/>
      <c r="BF8" s="531"/>
      <c r="BG8" s="531"/>
      <c r="BH8" s="531"/>
      <c r="BI8" s="531"/>
      <c r="BJ8" s="531"/>
      <c r="BK8" s="532"/>
      <c r="BL8" s="531"/>
      <c r="BM8" s="531"/>
      <c r="BN8" s="531"/>
      <c r="BO8" s="531"/>
      <c r="BP8" s="531"/>
      <c r="BQ8" s="531"/>
      <c r="BR8" s="531"/>
      <c r="BS8" s="531"/>
      <c r="BT8" s="531"/>
      <c r="BU8" s="531"/>
      <c r="BW8" s="533"/>
    </row>
    <row r="9" spans="1:75" x14ac:dyDescent="0.25">
      <c r="T9" s="531"/>
      <c r="U9" s="531"/>
      <c r="V9" s="531"/>
      <c r="W9" s="531"/>
      <c r="X9" s="531"/>
      <c r="Y9" s="531"/>
      <c r="Z9" s="531"/>
      <c r="AA9" s="531"/>
      <c r="AB9" s="531"/>
      <c r="AC9" s="531"/>
      <c r="AD9" s="531"/>
      <c r="AE9" s="531"/>
      <c r="AF9" s="531"/>
      <c r="AG9" s="531"/>
      <c r="AH9" s="531"/>
      <c r="AI9" s="531"/>
      <c r="AJ9" s="531"/>
      <c r="AK9" s="531"/>
      <c r="AL9" s="531"/>
      <c r="AM9" s="531"/>
      <c r="AN9" s="531"/>
      <c r="AO9" s="531"/>
      <c r="AP9" s="531"/>
      <c r="AQ9" s="531"/>
      <c r="AR9" s="531"/>
      <c r="AS9" s="531"/>
      <c r="AT9" s="531"/>
      <c r="AU9" s="531"/>
      <c r="AV9" s="531"/>
      <c r="AW9" s="531"/>
      <c r="AX9" s="531"/>
      <c r="AY9" s="531"/>
      <c r="AZ9" s="531"/>
      <c r="BA9" s="531"/>
      <c r="BB9" s="531"/>
      <c r="BC9" s="531"/>
      <c r="BD9" s="531"/>
      <c r="BE9" s="531"/>
      <c r="BF9" s="531"/>
      <c r="BG9" s="531"/>
      <c r="BH9" s="531"/>
      <c r="BI9" s="531"/>
      <c r="BJ9" s="531"/>
      <c r="BK9" s="531"/>
      <c r="BL9" s="531"/>
      <c r="BM9" s="531"/>
      <c r="BN9" s="531"/>
      <c r="BO9" s="531"/>
      <c r="BP9" s="531"/>
      <c r="BQ9" s="531"/>
      <c r="BR9" s="531"/>
      <c r="BS9" s="531"/>
      <c r="BT9" s="531"/>
      <c r="BU9" s="531"/>
      <c r="BW9" s="533"/>
    </row>
    <row r="10" spans="1:75" x14ac:dyDescent="0.25">
      <c r="T10" s="531"/>
      <c r="U10" s="531"/>
      <c r="V10" s="531"/>
      <c r="W10" s="531"/>
      <c r="X10" s="531"/>
      <c r="Y10" s="531"/>
      <c r="Z10" s="531"/>
      <c r="AA10" s="531"/>
      <c r="AB10" s="531"/>
      <c r="AC10" s="531"/>
      <c r="AD10" s="531"/>
      <c r="AE10" s="531"/>
      <c r="AF10" s="531"/>
      <c r="AG10" s="531"/>
      <c r="AH10" s="531"/>
      <c r="AI10" s="531"/>
      <c r="AJ10" s="531"/>
      <c r="AK10" s="531"/>
      <c r="AL10" s="531"/>
      <c r="AM10" s="531"/>
      <c r="AN10" s="531"/>
      <c r="AO10" s="531"/>
      <c r="AP10" s="531"/>
      <c r="AQ10" s="531"/>
      <c r="AR10" s="531"/>
      <c r="AS10" s="531"/>
      <c r="AT10" s="531"/>
      <c r="AU10" s="531"/>
      <c r="AV10" s="531"/>
      <c r="AW10" s="531"/>
      <c r="AX10" s="531"/>
      <c r="AY10" s="531"/>
      <c r="AZ10" s="531"/>
      <c r="BA10" s="531"/>
      <c r="BB10" s="531"/>
      <c r="BC10" s="531"/>
      <c r="BD10" s="531"/>
      <c r="BE10" s="531"/>
      <c r="BF10" s="531"/>
      <c r="BG10" s="531"/>
      <c r="BH10" s="531"/>
      <c r="BI10" s="531"/>
      <c r="BJ10" s="531"/>
      <c r="BK10" s="531"/>
      <c r="BL10" s="531"/>
      <c r="BM10" s="531"/>
      <c r="BN10" s="531"/>
      <c r="BO10" s="531"/>
      <c r="BP10" s="531"/>
      <c r="BQ10" s="531"/>
      <c r="BR10" s="531"/>
      <c r="BS10" s="531"/>
      <c r="BT10" s="531"/>
      <c r="BU10" s="531"/>
      <c r="BW10" s="533"/>
    </row>
    <row r="11" spans="1:75" x14ac:dyDescent="0.25">
      <c r="T11" s="531"/>
      <c r="U11" s="531"/>
      <c r="V11" s="531"/>
      <c r="W11" s="531"/>
      <c r="X11" s="531"/>
      <c r="Y11" s="531"/>
      <c r="Z11" s="531"/>
      <c r="AA11" s="531"/>
      <c r="AB11" s="531"/>
      <c r="AC11" s="531"/>
      <c r="AD11" s="531"/>
      <c r="AE11" s="531"/>
      <c r="AF11" s="531"/>
      <c r="AG11" s="531"/>
      <c r="AH11" s="531"/>
      <c r="AI11" s="531"/>
      <c r="AJ11" s="531"/>
      <c r="AK11" s="531"/>
      <c r="AL11" s="531"/>
      <c r="AM11" s="531"/>
      <c r="AN11" s="531"/>
      <c r="AO11" s="531"/>
      <c r="AP11" s="531"/>
      <c r="AQ11" s="531"/>
      <c r="AR11" s="531"/>
      <c r="AS11" s="531"/>
      <c r="AT11" s="531"/>
      <c r="AU11" s="531"/>
      <c r="AV11" s="531"/>
      <c r="AW11" s="531"/>
      <c r="AX11" s="531"/>
      <c r="AY11" s="531"/>
      <c r="AZ11" s="531"/>
      <c r="BA11" s="531"/>
      <c r="BB11" s="531"/>
      <c r="BC11" s="531"/>
      <c r="BD11" s="531"/>
      <c r="BE11" s="531"/>
      <c r="BF11" s="531"/>
      <c r="BG11" s="531"/>
      <c r="BH11" s="531"/>
      <c r="BI11" s="531"/>
      <c r="BJ11" s="531"/>
      <c r="BK11" s="531"/>
      <c r="BL11" s="531"/>
      <c r="BM11" s="531"/>
      <c r="BN11" s="531"/>
      <c r="BO11" s="531"/>
      <c r="BP11" s="531"/>
      <c r="BQ11" s="531"/>
      <c r="BR11" s="531"/>
      <c r="BS11" s="531"/>
      <c r="BT11" s="531"/>
      <c r="BU11" s="531"/>
      <c r="BW11" s="533"/>
    </row>
    <row r="12" spans="1:75" ht="15.75" x14ac:dyDescent="0.25">
      <c r="C12" s="919"/>
      <c r="D12" s="919"/>
      <c r="E12" s="919"/>
      <c r="F12" s="919"/>
      <c r="G12" s="919"/>
      <c r="H12" s="919"/>
      <c r="I12" s="919"/>
      <c r="J12" s="919"/>
    </row>
    <row r="26" ht="18" customHeight="1" x14ac:dyDescent="0.25"/>
  </sheetData>
  <mergeCells count="2">
    <mergeCell ref="C12:F12"/>
    <mergeCell ref="G12:J12"/>
  </mergeCells>
  <hyperlinks>
    <hyperlink ref="A2" location="SOMMAIRE!A1" display="Retour sommaire"/>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19"/>
  <sheetViews>
    <sheetView workbookViewId="0">
      <selection activeCell="F31" sqref="F31"/>
    </sheetView>
  </sheetViews>
  <sheetFormatPr baseColWidth="10" defaultRowHeight="15" x14ac:dyDescent="0.25"/>
  <cols>
    <col min="1" max="1" width="11.42578125" style="777"/>
    <col min="2" max="2" width="25.140625" style="776" customWidth="1"/>
    <col min="3" max="3" width="14.28515625" style="776" customWidth="1"/>
    <col min="4" max="6" width="27" style="777" customWidth="1"/>
    <col min="7" max="7" width="11.85546875" style="777" customWidth="1"/>
    <col min="8" max="8" width="11.7109375" style="777" customWidth="1"/>
    <col min="9" max="16384" width="11.42578125" style="777"/>
  </cols>
  <sheetData>
    <row r="1" spans="1:9" ht="15.75" x14ac:dyDescent="0.25">
      <c r="A1" s="208" t="s">
        <v>295</v>
      </c>
    </row>
    <row r="2" spans="1:9" x14ac:dyDescent="0.25">
      <c r="A2" s="778" t="s">
        <v>390</v>
      </c>
    </row>
    <row r="3" spans="1:9" ht="15.75" thickBot="1" x14ac:dyDescent="0.3"/>
    <row r="4" spans="1:9" ht="15.75" thickBot="1" x14ac:dyDescent="0.3">
      <c r="B4" s="779" t="s">
        <v>277</v>
      </c>
      <c r="C4" s="779" t="s">
        <v>254</v>
      </c>
      <c r="D4" s="780">
        <v>2030</v>
      </c>
      <c r="E4" s="781">
        <v>2050</v>
      </c>
      <c r="F4" s="782">
        <v>2070</v>
      </c>
    </row>
    <row r="5" spans="1:9" x14ac:dyDescent="0.25">
      <c r="A5" s="783"/>
      <c r="B5" s="921" t="s">
        <v>278</v>
      </c>
      <c r="C5" s="922"/>
      <c r="D5" s="784">
        <v>63.940581276399008</v>
      </c>
      <c r="E5" s="785">
        <v>64.516426357839819</v>
      </c>
      <c r="F5" s="786">
        <v>64.59426405381069</v>
      </c>
    </row>
    <row r="6" spans="1:9" x14ac:dyDescent="0.25">
      <c r="A6" s="783"/>
      <c r="B6" s="923" t="s">
        <v>279</v>
      </c>
      <c r="C6" s="787">
        <v>1.6E-2</v>
      </c>
      <c r="D6" s="788">
        <v>0.21273134387300985</v>
      </c>
      <c r="E6" s="788">
        <v>-5.6427746736886775E-2</v>
      </c>
      <c r="F6" s="789">
        <v>-0.87268592440075565</v>
      </c>
    </row>
    <row r="7" spans="1:9" x14ac:dyDescent="0.25">
      <c r="A7" s="783"/>
      <c r="B7" s="923"/>
      <c r="C7" s="787">
        <v>1.2999999999999999E-2</v>
      </c>
      <c r="D7" s="788">
        <v>0.25129940866319345</v>
      </c>
      <c r="E7" s="788">
        <v>0.51088704684781305</v>
      </c>
      <c r="F7" s="789">
        <v>0.24613573154140056</v>
      </c>
    </row>
    <row r="8" spans="1:9" x14ac:dyDescent="0.25">
      <c r="A8" s="783"/>
      <c r="B8" s="923"/>
      <c r="C8" s="787">
        <v>0.01</v>
      </c>
      <c r="D8" s="788">
        <v>0.28639846470469621</v>
      </c>
      <c r="E8" s="788">
        <v>1.0791476067379193</v>
      </c>
      <c r="F8" s="789">
        <v>1.2208011587664487</v>
      </c>
    </row>
    <row r="9" spans="1:9" ht="15.75" thickBot="1" x14ac:dyDescent="0.3">
      <c r="B9" s="924"/>
      <c r="C9" s="790">
        <v>7.0000000000000001E-3</v>
      </c>
      <c r="D9" s="791">
        <v>0.33651939810190612</v>
      </c>
      <c r="E9" s="791">
        <v>1.6600599405842473</v>
      </c>
      <c r="F9" s="792">
        <v>2.2270269965044491</v>
      </c>
    </row>
    <row r="10" spans="1:9" x14ac:dyDescent="0.25">
      <c r="A10" s="783"/>
      <c r="B10" s="793" t="str">
        <f>"Âge initial en "&amp;$C$10</f>
        <v>Âge initial en 2022</v>
      </c>
      <c r="C10" s="794">
        <v>2022</v>
      </c>
      <c r="D10" s="925">
        <v>62.57</v>
      </c>
      <c r="E10" s="926"/>
      <c r="F10" s="927"/>
    </row>
    <row r="11" spans="1:9" x14ac:dyDescent="0.25">
      <c r="B11" s="923" t="s">
        <v>280</v>
      </c>
      <c r="C11" s="787">
        <v>1.6E-2</v>
      </c>
      <c r="D11" s="788">
        <f t="shared" ref="D11:F14" si="0">D$5+D6-$D$10</f>
        <v>1.583312620272018</v>
      </c>
      <c r="E11" s="788">
        <f t="shared" si="0"/>
        <v>1.8899986111029321</v>
      </c>
      <c r="F11" s="789">
        <f t="shared" si="0"/>
        <v>1.1515781294099341</v>
      </c>
    </row>
    <row r="12" spans="1:9" x14ac:dyDescent="0.25">
      <c r="B12" s="923"/>
      <c r="C12" s="787">
        <v>1.2999999999999999E-2</v>
      </c>
      <c r="D12" s="788">
        <f t="shared" si="0"/>
        <v>1.6218806850622016</v>
      </c>
      <c r="E12" s="788">
        <f t="shared" si="0"/>
        <v>2.4573134046876319</v>
      </c>
      <c r="F12" s="789">
        <f t="shared" si="0"/>
        <v>2.2703997853520903</v>
      </c>
    </row>
    <row r="13" spans="1:9" x14ac:dyDescent="0.25">
      <c r="B13" s="923"/>
      <c r="C13" s="787">
        <v>0.01</v>
      </c>
      <c r="D13" s="788">
        <f t="shared" si="0"/>
        <v>1.6569797411037044</v>
      </c>
      <c r="E13" s="788">
        <f t="shared" si="0"/>
        <v>3.0255739645777382</v>
      </c>
      <c r="F13" s="789">
        <f t="shared" si="0"/>
        <v>3.2450652125771384</v>
      </c>
    </row>
    <row r="14" spans="1:9" ht="15.75" thickBot="1" x14ac:dyDescent="0.3">
      <c r="B14" s="924"/>
      <c r="C14" s="790">
        <v>7.0000000000000001E-3</v>
      </c>
      <c r="D14" s="791">
        <f t="shared" si="0"/>
        <v>1.7071006745009143</v>
      </c>
      <c r="E14" s="791">
        <f t="shared" si="0"/>
        <v>3.6064862984240662</v>
      </c>
      <c r="F14" s="792">
        <f t="shared" si="0"/>
        <v>4.2512910503151389</v>
      </c>
    </row>
    <row r="15" spans="1:9" x14ac:dyDescent="0.25">
      <c r="B15" s="795"/>
    </row>
    <row r="16" spans="1:9" ht="39" customHeight="1" x14ac:dyDescent="0.25">
      <c r="B16" s="849" t="s">
        <v>296</v>
      </c>
      <c r="C16" s="849"/>
      <c r="D16" s="849"/>
      <c r="E16" s="849"/>
      <c r="F16" s="849"/>
      <c r="G16" s="796"/>
      <c r="H16" s="796"/>
      <c r="I16" s="796"/>
    </row>
    <row r="17" spans="2:6" ht="29.25" customHeight="1" x14ac:dyDescent="0.25">
      <c r="B17" s="849" t="s">
        <v>297</v>
      </c>
      <c r="C17" s="920"/>
      <c r="D17" s="920"/>
      <c r="E17" s="920"/>
      <c r="F17" s="920"/>
    </row>
    <row r="18" spans="2:6" ht="27" customHeight="1" x14ac:dyDescent="0.25">
      <c r="B18" s="849" t="s">
        <v>298</v>
      </c>
      <c r="C18" s="920"/>
      <c r="D18" s="920"/>
      <c r="E18" s="920"/>
      <c r="F18" s="920"/>
    </row>
    <row r="19" spans="2:6" x14ac:dyDescent="0.25">
      <c r="B19" s="849" t="s">
        <v>299</v>
      </c>
      <c r="C19" s="920"/>
      <c r="D19" s="920"/>
      <c r="E19" s="920"/>
      <c r="F19" s="920"/>
    </row>
  </sheetData>
  <mergeCells count="8">
    <mergeCell ref="B18:F18"/>
    <mergeCell ref="B19:F19"/>
    <mergeCell ref="B5:C5"/>
    <mergeCell ref="B6:B9"/>
    <mergeCell ref="D10:F10"/>
    <mergeCell ref="B11:B14"/>
    <mergeCell ref="B16:F16"/>
    <mergeCell ref="B17:F17"/>
  </mergeCells>
  <hyperlinks>
    <hyperlink ref="A2" location="SOMMAIRE!A1" display="Retour sommaire"/>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22"/>
  <sheetViews>
    <sheetView workbookViewId="0">
      <selection activeCell="F31" sqref="F31"/>
    </sheetView>
  </sheetViews>
  <sheetFormatPr baseColWidth="10" defaultRowHeight="15" x14ac:dyDescent="0.25"/>
  <cols>
    <col min="1" max="1" width="11.42578125" style="151"/>
    <col min="2" max="2" width="18.42578125" style="151" customWidth="1"/>
    <col min="3" max="3" width="14.5703125" style="151" customWidth="1"/>
    <col min="4" max="6" width="32.85546875" style="151" customWidth="1"/>
    <col min="7" max="16384" width="11.42578125" style="151"/>
  </cols>
  <sheetData>
    <row r="1" spans="1:8" ht="15.75" x14ac:dyDescent="0.25">
      <c r="A1" s="208" t="s">
        <v>320</v>
      </c>
    </row>
    <row r="2" spans="1:8" x14ac:dyDescent="0.25">
      <c r="A2" s="778" t="s">
        <v>390</v>
      </c>
    </row>
    <row r="3" spans="1:8" ht="15.75" thickBot="1" x14ac:dyDescent="0.3">
      <c r="A3" s="778"/>
    </row>
    <row r="4" spans="1:8" ht="15.75" thickBot="1" x14ac:dyDescent="0.3">
      <c r="B4" s="534" t="s">
        <v>281</v>
      </c>
      <c r="C4" s="534" t="s">
        <v>254</v>
      </c>
      <c r="D4" s="535">
        <v>2030</v>
      </c>
      <c r="E4" s="535">
        <v>2050</v>
      </c>
      <c r="F4" s="536">
        <v>2070</v>
      </c>
    </row>
    <row r="5" spans="1:8" ht="15.75" customHeight="1" x14ac:dyDescent="0.25">
      <c r="B5" s="928" t="s">
        <v>282</v>
      </c>
      <c r="C5" s="537">
        <v>1.6E-2</v>
      </c>
      <c r="D5" s="538">
        <v>0.49712034525435128</v>
      </c>
      <c r="E5" s="538">
        <v>0.39537176481114988</v>
      </c>
      <c r="F5" s="539">
        <v>0.3516340095561144</v>
      </c>
      <c r="H5" s="797"/>
    </row>
    <row r="6" spans="1:8" ht="15.75" customHeight="1" x14ac:dyDescent="0.25">
      <c r="B6" s="929"/>
      <c r="C6" s="541">
        <v>1.2999999999999999E-2</v>
      </c>
      <c r="D6" s="542">
        <v>0.4985981662622776</v>
      </c>
      <c r="E6" s="542">
        <v>0.41058887627812529</v>
      </c>
      <c r="F6" s="543">
        <v>0.37665024216593163</v>
      </c>
      <c r="H6" s="797"/>
    </row>
    <row r="7" spans="1:8" x14ac:dyDescent="0.25">
      <c r="B7" s="929"/>
      <c r="C7" s="541">
        <v>0.01</v>
      </c>
      <c r="D7" s="542">
        <v>0.49992443921231144</v>
      </c>
      <c r="E7" s="542">
        <v>0.42709862343715244</v>
      </c>
      <c r="F7" s="543">
        <v>0.40043980706806237</v>
      </c>
      <c r="H7" s="797"/>
    </row>
    <row r="8" spans="1:8" ht="15.75" thickBot="1" x14ac:dyDescent="0.3">
      <c r="B8" s="930"/>
      <c r="C8" s="541">
        <v>7.0000000000000001E-3</v>
      </c>
      <c r="D8" s="542">
        <v>0.50133120340466619</v>
      </c>
      <c r="E8" s="542">
        <v>0.44493288529928354</v>
      </c>
      <c r="F8" s="543">
        <v>0.42722671627648068</v>
      </c>
      <c r="H8" s="797"/>
    </row>
    <row r="9" spans="1:8" ht="15.75" customHeight="1" x14ac:dyDescent="0.25">
      <c r="B9" s="931" t="s">
        <v>283</v>
      </c>
      <c r="C9" s="544">
        <v>1.6E-2</v>
      </c>
      <c r="D9" s="545" t="s">
        <v>300</v>
      </c>
      <c r="E9" s="545" t="s">
        <v>301</v>
      </c>
      <c r="F9" s="546" t="s">
        <v>302</v>
      </c>
      <c r="H9" s="797"/>
    </row>
    <row r="10" spans="1:8" ht="15.75" customHeight="1" x14ac:dyDescent="0.25">
      <c r="B10" s="932"/>
      <c r="C10" s="547">
        <v>1.2999999999999999E-2</v>
      </c>
      <c r="D10" s="548" t="s">
        <v>303</v>
      </c>
      <c r="E10" s="548" t="s">
        <v>304</v>
      </c>
      <c r="F10" s="549" t="s">
        <v>305</v>
      </c>
      <c r="H10" s="797"/>
    </row>
    <row r="11" spans="1:8" x14ac:dyDescent="0.25">
      <c r="B11" s="932"/>
      <c r="C11" s="547">
        <v>0.01</v>
      </c>
      <c r="D11" s="548" t="s">
        <v>306</v>
      </c>
      <c r="E11" s="548" t="s">
        <v>307</v>
      </c>
      <c r="F11" s="549" t="s">
        <v>308</v>
      </c>
      <c r="H11" s="797"/>
    </row>
    <row r="12" spans="1:8" ht="15.75" thickBot="1" x14ac:dyDescent="0.3">
      <c r="B12" s="933"/>
      <c r="C12" s="550">
        <v>7.0000000000000001E-3</v>
      </c>
      <c r="D12" s="551" t="s">
        <v>309</v>
      </c>
      <c r="E12" s="551" t="s">
        <v>310</v>
      </c>
      <c r="F12" s="552" t="s">
        <v>311</v>
      </c>
      <c r="H12" s="797"/>
    </row>
    <row r="13" spans="1:8" ht="15.75" thickBot="1" x14ac:dyDescent="0.3">
      <c r="B13" s="553" t="s">
        <v>284</v>
      </c>
      <c r="C13" s="554"/>
      <c r="D13" s="934">
        <v>0.49606316942840811</v>
      </c>
      <c r="E13" s="935"/>
      <c r="F13" s="936"/>
    </row>
    <row r="14" spans="1:8" ht="15" customHeight="1" x14ac:dyDescent="0.25">
      <c r="B14" s="931" t="s">
        <v>285</v>
      </c>
      <c r="C14" s="544">
        <v>1.6E-2</v>
      </c>
      <c r="D14" s="545" t="s">
        <v>305</v>
      </c>
      <c r="E14" s="545" t="s">
        <v>312</v>
      </c>
      <c r="F14" s="546" t="s">
        <v>313</v>
      </c>
    </row>
    <row r="15" spans="1:8" ht="15" customHeight="1" x14ac:dyDescent="0.25">
      <c r="B15" s="932"/>
      <c r="C15" s="547">
        <v>1.2999999999999999E-2</v>
      </c>
      <c r="D15" s="548" t="s">
        <v>305</v>
      </c>
      <c r="E15" s="548" t="s">
        <v>314</v>
      </c>
      <c r="F15" s="549" t="s">
        <v>315</v>
      </c>
    </row>
    <row r="16" spans="1:8" x14ac:dyDescent="0.25">
      <c r="B16" s="932"/>
      <c r="C16" s="547">
        <v>0.01</v>
      </c>
      <c r="D16" s="548" t="s">
        <v>305</v>
      </c>
      <c r="E16" s="548" t="s">
        <v>316</v>
      </c>
      <c r="F16" s="549" t="s">
        <v>317</v>
      </c>
    </row>
    <row r="17" spans="2:8" ht="15.75" thickBot="1" x14ac:dyDescent="0.3">
      <c r="B17" s="933"/>
      <c r="C17" s="550">
        <v>7.0000000000000001E-3</v>
      </c>
      <c r="D17" s="551" t="s">
        <v>305</v>
      </c>
      <c r="E17" s="551" t="s">
        <v>318</v>
      </c>
      <c r="F17" s="552" t="s">
        <v>319</v>
      </c>
      <c r="H17" s="797"/>
    </row>
    <row r="18" spans="2:8" x14ac:dyDescent="0.25">
      <c r="H18" s="797"/>
    </row>
    <row r="19" spans="2:8" ht="25.5" customHeight="1" x14ac:dyDescent="0.25">
      <c r="B19" s="849" t="s">
        <v>321</v>
      </c>
      <c r="C19" s="849"/>
      <c r="D19" s="849"/>
      <c r="E19" s="849"/>
      <c r="F19" s="849"/>
    </row>
    <row r="20" spans="2:8" ht="24" customHeight="1" x14ac:dyDescent="0.25">
      <c r="B20" s="849" t="s">
        <v>297</v>
      </c>
      <c r="C20" s="920"/>
      <c r="D20" s="920"/>
      <c r="E20" s="920"/>
      <c r="F20" s="920"/>
    </row>
    <row r="21" spans="2:8" ht="18" customHeight="1" x14ac:dyDescent="0.25">
      <c r="B21" s="849" t="s">
        <v>298</v>
      </c>
      <c r="C21" s="920"/>
      <c r="D21" s="920"/>
      <c r="E21" s="920"/>
      <c r="F21" s="920"/>
    </row>
    <row r="22" spans="2:8" x14ac:dyDescent="0.25">
      <c r="B22" s="849" t="s">
        <v>299</v>
      </c>
      <c r="C22" s="920"/>
      <c r="D22" s="920"/>
      <c r="E22" s="920"/>
      <c r="F22" s="920"/>
    </row>
  </sheetData>
  <mergeCells count="8">
    <mergeCell ref="B5:B8"/>
    <mergeCell ref="B9:B12"/>
    <mergeCell ref="B21:F21"/>
    <mergeCell ref="B22:F22"/>
    <mergeCell ref="D13:F13"/>
    <mergeCell ref="B14:B17"/>
    <mergeCell ref="B19:F19"/>
    <mergeCell ref="B20:F20"/>
  </mergeCells>
  <hyperlinks>
    <hyperlink ref="A2" location="SOMMAIRE!A1" display="Retour sommaire"/>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Y21"/>
  <sheetViews>
    <sheetView workbookViewId="0">
      <selection activeCell="F28" sqref="F28"/>
    </sheetView>
  </sheetViews>
  <sheetFormatPr baseColWidth="10" defaultColWidth="10.85546875" defaultRowHeight="15" x14ac:dyDescent="0.25"/>
  <cols>
    <col min="1" max="1" width="10.85546875" style="2"/>
    <col min="2" max="2" width="38.7109375" style="2" customWidth="1"/>
    <col min="3" max="25" width="6.85546875" style="2" customWidth="1"/>
    <col min="26" max="16384" width="10.85546875" style="2"/>
  </cols>
  <sheetData>
    <row r="1" spans="1:25" ht="15.75" x14ac:dyDescent="0.25">
      <c r="A1" s="208" t="s">
        <v>50</v>
      </c>
    </row>
    <row r="2" spans="1:25" ht="15.75" x14ac:dyDescent="0.25">
      <c r="A2" s="640" t="s">
        <v>390</v>
      </c>
      <c r="B2" s="57"/>
    </row>
    <row r="3" spans="1:25" customFormat="1" ht="15.75" thickBot="1" x14ac:dyDescent="0.3">
      <c r="U3" s="58"/>
    </row>
    <row r="4" spans="1:25" s="6" customFormat="1" ht="15.75" thickBot="1" x14ac:dyDescent="0.3">
      <c r="B4" s="83"/>
      <c r="C4" s="7">
        <v>2000</v>
      </c>
      <c r="D4" s="8">
        <v>2001</v>
      </c>
      <c r="E4" s="8">
        <v>2002</v>
      </c>
      <c r="F4" s="8">
        <v>2003</v>
      </c>
      <c r="G4" s="8">
        <v>2004</v>
      </c>
      <c r="H4" s="8">
        <v>2005</v>
      </c>
      <c r="I4" s="8">
        <v>2006</v>
      </c>
      <c r="J4" s="8">
        <v>2007</v>
      </c>
      <c r="K4" s="8">
        <v>2008</v>
      </c>
      <c r="L4" s="8">
        <v>2009</v>
      </c>
      <c r="M4" s="8">
        <v>2010</v>
      </c>
      <c r="N4" s="8">
        <v>2011</v>
      </c>
      <c r="O4" s="8">
        <v>2012</v>
      </c>
      <c r="P4" s="8">
        <v>2013</v>
      </c>
      <c r="Q4" s="8">
        <v>2014</v>
      </c>
      <c r="R4" s="8">
        <v>2015</v>
      </c>
      <c r="S4" s="8">
        <v>2016</v>
      </c>
      <c r="T4" s="8">
        <v>2017</v>
      </c>
      <c r="U4" s="8">
        <v>2018</v>
      </c>
      <c r="V4" s="8">
        <v>2019</v>
      </c>
      <c r="W4" s="8">
        <v>2020</v>
      </c>
      <c r="X4" s="84">
        <v>2021</v>
      </c>
      <c r="Y4" s="9">
        <v>2022</v>
      </c>
    </row>
    <row r="5" spans="1:25" s="6" customFormat="1" ht="15" customHeight="1" thickBot="1" x14ac:dyDescent="0.3">
      <c r="B5" s="85" t="s">
        <v>17</v>
      </c>
      <c r="C5" s="86"/>
      <c r="D5" s="87"/>
      <c r="E5" s="87">
        <v>0.221116788061615</v>
      </c>
      <c r="F5" s="87">
        <v>0.22118931187183302</v>
      </c>
      <c r="G5" s="87">
        <v>0.22414042273971285</v>
      </c>
      <c r="H5" s="87">
        <v>0.22664411014031022</v>
      </c>
      <c r="I5" s="87">
        <v>0.22890652388110824</v>
      </c>
      <c r="J5" s="87">
        <v>0.23291104813827604</v>
      </c>
      <c r="K5" s="87">
        <v>0.23220689122288035</v>
      </c>
      <c r="L5" s="87">
        <v>0.23177726711910515</v>
      </c>
      <c r="M5" s="87">
        <v>0.23367217909021884</v>
      </c>
      <c r="N5" s="87">
        <v>0.23904599573530466</v>
      </c>
      <c r="O5" s="87">
        <v>0.24059195949302919</v>
      </c>
      <c r="P5" s="87">
        <v>0.2434613051419513</v>
      </c>
      <c r="Q5" s="87">
        <v>0.24681811014975782</v>
      </c>
      <c r="R5" s="87">
        <v>0.2464903735892463</v>
      </c>
      <c r="S5" s="87">
        <v>0.24689972524783596</v>
      </c>
      <c r="T5" s="87">
        <v>0.24570104839525983</v>
      </c>
      <c r="U5" s="87">
        <v>0.24915823064531264</v>
      </c>
      <c r="V5" s="88">
        <v>0.24754187608014491</v>
      </c>
      <c r="W5" s="87">
        <v>0.23956181658439712</v>
      </c>
      <c r="X5" s="89">
        <v>0.23398315373970741</v>
      </c>
      <c r="Y5" s="90">
        <v>0.23481110180538989</v>
      </c>
    </row>
    <row r="6" spans="1:25" x14ac:dyDescent="0.25">
      <c r="Y6" s="69"/>
    </row>
    <row r="7" spans="1:25" ht="39" customHeight="1" x14ac:dyDescent="0.25">
      <c r="B7" s="849" t="s">
        <v>47</v>
      </c>
      <c r="C7" s="849"/>
      <c r="D7" s="849"/>
      <c r="E7" s="849"/>
      <c r="F7" s="849"/>
      <c r="G7" s="849"/>
      <c r="H7" s="849"/>
      <c r="L7" s="71"/>
      <c r="M7" s="71"/>
      <c r="N7" s="71"/>
      <c r="O7" s="71"/>
    </row>
    <row r="8" spans="1:25" ht="27" customHeight="1" x14ac:dyDescent="0.25">
      <c r="B8" s="849" t="s">
        <v>51</v>
      </c>
      <c r="C8" s="849"/>
      <c r="D8" s="849"/>
      <c r="E8" s="849"/>
      <c r="F8" s="849"/>
      <c r="G8" s="849"/>
      <c r="H8" s="849"/>
    </row>
    <row r="9" spans="1:25" x14ac:dyDescent="0.25">
      <c r="B9" s="849" t="s">
        <v>52</v>
      </c>
      <c r="C9" s="849"/>
      <c r="D9" s="849"/>
      <c r="E9" s="849"/>
      <c r="F9" s="849"/>
      <c r="G9" s="849"/>
      <c r="H9" s="849"/>
    </row>
    <row r="11" spans="1:25" x14ac:dyDescent="0.25">
      <c r="B11" s="91"/>
      <c r="C11" s="92"/>
      <c r="D11" s="92"/>
      <c r="E11" s="92"/>
      <c r="F11" s="92"/>
      <c r="G11" s="92"/>
      <c r="H11" s="92"/>
      <c r="I11" s="92"/>
      <c r="J11" s="92"/>
      <c r="K11" s="92"/>
      <c r="L11" s="92"/>
      <c r="M11" s="92"/>
      <c r="T11" s="69"/>
      <c r="U11" s="69"/>
    </row>
    <row r="12" spans="1:25" x14ac:dyDescent="0.25">
      <c r="B12" s="68" t="s">
        <v>13</v>
      </c>
      <c r="C12" s="28"/>
      <c r="D12" s="28"/>
      <c r="E12" s="28">
        <f>E5</f>
        <v>0.221116788061615</v>
      </c>
      <c r="F12" s="28"/>
      <c r="G12" s="28"/>
      <c r="H12" s="28"/>
      <c r="I12" s="28"/>
      <c r="J12" s="28"/>
      <c r="K12" s="28"/>
      <c r="L12" s="28"/>
      <c r="M12" s="28"/>
      <c r="N12" s="28"/>
      <c r="O12" s="28"/>
      <c r="P12" s="28"/>
      <c r="Q12" s="28"/>
      <c r="R12" s="28"/>
      <c r="S12" s="28"/>
      <c r="T12" s="28"/>
      <c r="U12" s="28"/>
      <c r="V12" s="28"/>
      <c r="W12" s="28"/>
      <c r="X12" s="28"/>
      <c r="Y12" s="28">
        <f>Y5</f>
        <v>0.23481110180538989</v>
      </c>
    </row>
    <row r="21" ht="18" customHeight="1" x14ac:dyDescent="0.25"/>
  </sheetData>
  <mergeCells count="3">
    <mergeCell ref="B7:H7"/>
    <mergeCell ref="B8:H8"/>
    <mergeCell ref="B9:H9"/>
  </mergeCells>
  <hyperlinks>
    <hyperlink ref="A2" location="SOMMAIRE!A1" display="Retour sommaire"/>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22"/>
  <sheetViews>
    <sheetView workbookViewId="0">
      <selection activeCell="F31" sqref="F31"/>
    </sheetView>
  </sheetViews>
  <sheetFormatPr baseColWidth="10" defaultRowHeight="15" x14ac:dyDescent="0.25"/>
  <cols>
    <col min="2" max="2" width="19" style="4" customWidth="1"/>
    <col min="3" max="3" width="15.28515625" customWidth="1"/>
    <col min="4" max="6" width="32.85546875" customWidth="1"/>
  </cols>
  <sheetData>
    <row r="1" spans="1:8" ht="15.75" x14ac:dyDescent="0.25">
      <c r="A1" s="208" t="s">
        <v>342</v>
      </c>
    </row>
    <row r="2" spans="1:8" x14ac:dyDescent="0.25">
      <c r="A2" s="640" t="s">
        <v>390</v>
      </c>
    </row>
    <row r="3" spans="1:8" ht="15.75" thickBot="1" x14ac:dyDescent="0.3">
      <c r="A3" s="640"/>
    </row>
    <row r="4" spans="1:8" ht="15.75" thickBot="1" x14ac:dyDescent="0.3">
      <c r="B4" s="555" t="s">
        <v>281</v>
      </c>
      <c r="C4" s="556" t="s">
        <v>254</v>
      </c>
      <c r="D4" s="557">
        <v>2030</v>
      </c>
      <c r="E4" s="557">
        <v>2050</v>
      </c>
      <c r="F4" s="558">
        <v>2070</v>
      </c>
    </row>
    <row r="5" spans="1:8" ht="15" customHeight="1" x14ac:dyDescent="0.25">
      <c r="A5" s="937"/>
      <c r="B5" s="928" t="s">
        <v>282</v>
      </c>
      <c r="C5" s="559">
        <v>1.6E-2</v>
      </c>
      <c r="D5" s="560">
        <v>0.30051357500153575</v>
      </c>
      <c r="E5" s="560">
        <v>0.27817535739744048</v>
      </c>
      <c r="F5" s="561">
        <v>0.27012039572657487</v>
      </c>
      <c r="G5" s="540"/>
    </row>
    <row r="6" spans="1:8" x14ac:dyDescent="0.25">
      <c r="A6" s="937"/>
      <c r="B6" s="929"/>
      <c r="C6" s="562">
        <v>1.2999999999999999E-2</v>
      </c>
      <c r="D6" s="563">
        <v>0.30068307003730449</v>
      </c>
      <c r="E6" s="563">
        <v>0.28030011729306226</v>
      </c>
      <c r="F6" s="564">
        <v>0.27270255821208444</v>
      </c>
      <c r="G6" s="540"/>
    </row>
    <row r="7" spans="1:8" x14ac:dyDescent="0.25">
      <c r="A7" s="937"/>
      <c r="B7" s="929"/>
      <c r="C7" s="562">
        <v>0.01</v>
      </c>
      <c r="D7" s="563">
        <v>0.30083608086380154</v>
      </c>
      <c r="E7" s="563">
        <v>0.28293795624730561</v>
      </c>
      <c r="F7" s="564">
        <v>0.27563495376737035</v>
      </c>
      <c r="G7" s="540"/>
    </row>
    <row r="8" spans="1:8" ht="15.75" customHeight="1" thickBot="1" x14ac:dyDescent="0.3">
      <c r="A8" s="937"/>
      <c r="B8" s="930"/>
      <c r="C8" s="562">
        <v>7.0000000000000001E-3</v>
      </c>
      <c r="D8" s="563">
        <v>0.30075318095122577</v>
      </c>
      <c r="E8" s="563">
        <v>0.28569648098276818</v>
      </c>
      <c r="F8" s="564">
        <v>0.27878748160821354</v>
      </c>
      <c r="G8" s="540"/>
      <c r="H8" s="565"/>
    </row>
    <row r="9" spans="1:8" ht="15.75" customHeight="1" x14ac:dyDescent="0.25">
      <c r="A9" s="937"/>
      <c r="B9" s="931" t="s">
        <v>283</v>
      </c>
      <c r="C9" s="566">
        <v>1.6E-2</v>
      </c>
      <c r="D9" s="567" t="s">
        <v>322</v>
      </c>
      <c r="E9" s="567" t="s">
        <v>323</v>
      </c>
      <c r="F9" s="546" t="s">
        <v>324</v>
      </c>
      <c r="G9" s="540"/>
      <c r="H9" s="58"/>
    </row>
    <row r="10" spans="1:8" x14ac:dyDescent="0.25">
      <c r="A10" s="937"/>
      <c r="B10" s="932"/>
      <c r="C10" s="568">
        <v>1.2999999999999999E-2</v>
      </c>
      <c r="D10" s="569" t="s">
        <v>325</v>
      </c>
      <c r="E10" s="569" t="s">
        <v>326</v>
      </c>
      <c r="F10" s="549" t="s">
        <v>322</v>
      </c>
      <c r="G10" s="540"/>
    </row>
    <row r="11" spans="1:8" ht="16.5" customHeight="1" x14ac:dyDescent="0.25">
      <c r="A11" s="937"/>
      <c r="B11" s="932"/>
      <c r="C11" s="568">
        <v>0.01</v>
      </c>
      <c r="D11" s="569" t="s">
        <v>325</v>
      </c>
      <c r="E11" s="569" t="s">
        <v>327</v>
      </c>
      <c r="F11" s="549" t="s">
        <v>328</v>
      </c>
      <c r="G11" s="540"/>
    </row>
    <row r="12" spans="1:8" ht="15.75" thickBot="1" x14ac:dyDescent="0.3">
      <c r="A12" s="570"/>
      <c r="B12" s="933"/>
      <c r="C12" s="571">
        <v>7.0000000000000001E-3</v>
      </c>
      <c r="D12" s="572" t="s">
        <v>329</v>
      </c>
      <c r="E12" s="572" t="s">
        <v>330</v>
      </c>
      <c r="F12" s="573" t="s">
        <v>331</v>
      </c>
      <c r="G12" s="540"/>
    </row>
    <row r="13" spans="1:8" ht="15.75" thickBot="1" x14ac:dyDescent="0.3">
      <c r="A13" s="570"/>
      <c r="B13" s="934" t="s">
        <v>286</v>
      </c>
      <c r="C13" s="936"/>
      <c r="D13" s="934">
        <v>0.30712701016064192</v>
      </c>
      <c r="E13" s="935"/>
      <c r="F13" s="936"/>
      <c r="G13" s="540"/>
    </row>
    <row r="14" spans="1:8" ht="15.75" customHeight="1" x14ac:dyDescent="0.25">
      <c r="A14" s="570"/>
      <c r="B14" s="931" t="s">
        <v>285</v>
      </c>
      <c r="C14" s="544">
        <v>1.6E-2</v>
      </c>
      <c r="D14" s="545" t="s">
        <v>332</v>
      </c>
      <c r="E14" s="545" t="s">
        <v>333</v>
      </c>
      <c r="F14" s="546" t="s">
        <v>334</v>
      </c>
      <c r="G14" s="540"/>
    </row>
    <row r="15" spans="1:8" ht="16.5" customHeight="1" x14ac:dyDescent="0.25">
      <c r="A15" s="570"/>
      <c r="B15" s="932"/>
      <c r="C15" s="547">
        <v>1.2999999999999999E-2</v>
      </c>
      <c r="D15" s="548" t="s">
        <v>335</v>
      </c>
      <c r="E15" s="548" t="s">
        <v>336</v>
      </c>
      <c r="F15" s="549" t="s">
        <v>337</v>
      </c>
      <c r="G15" s="540"/>
    </row>
    <row r="16" spans="1:8" ht="16.5" customHeight="1" x14ac:dyDescent="0.25">
      <c r="A16" s="570"/>
      <c r="B16" s="932"/>
      <c r="C16" s="547">
        <v>0.01</v>
      </c>
      <c r="D16" s="548" t="s">
        <v>323</v>
      </c>
      <c r="E16" s="548" t="s">
        <v>338</v>
      </c>
      <c r="F16" s="549" t="s">
        <v>339</v>
      </c>
      <c r="G16" s="540"/>
    </row>
    <row r="17" spans="1:7" ht="15.75" thickBot="1" x14ac:dyDescent="0.3">
      <c r="A17" s="570"/>
      <c r="B17" s="933"/>
      <c r="C17" s="550">
        <v>7.0000000000000001E-3</v>
      </c>
      <c r="D17" s="551" t="s">
        <v>340</v>
      </c>
      <c r="E17" s="551" t="s">
        <v>325</v>
      </c>
      <c r="F17" s="552" t="s">
        <v>341</v>
      </c>
      <c r="G17" s="540"/>
    </row>
    <row r="19" spans="1:7" ht="33" customHeight="1" x14ac:dyDescent="0.25">
      <c r="B19" s="849" t="s">
        <v>343</v>
      </c>
      <c r="C19" s="849"/>
      <c r="D19" s="849"/>
      <c r="E19" s="849"/>
      <c r="F19" s="849"/>
    </row>
    <row r="20" spans="1:7" ht="30.75" customHeight="1" x14ac:dyDescent="0.25">
      <c r="B20" s="849" t="s">
        <v>297</v>
      </c>
      <c r="C20" s="891"/>
      <c r="D20" s="891"/>
      <c r="E20" s="891"/>
      <c r="F20" s="891"/>
    </row>
    <row r="21" spans="1:7" x14ac:dyDescent="0.25">
      <c r="B21" s="849" t="s">
        <v>298</v>
      </c>
      <c r="C21" s="849"/>
      <c r="D21" s="849"/>
      <c r="E21" s="849"/>
      <c r="F21" s="849"/>
    </row>
    <row r="22" spans="1:7" x14ac:dyDescent="0.25">
      <c r="B22" s="849" t="s">
        <v>299</v>
      </c>
      <c r="C22" s="849"/>
      <c r="D22" s="849"/>
      <c r="E22" s="849"/>
      <c r="F22" s="849"/>
    </row>
  </sheetData>
  <mergeCells count="11">
    <mergeCell ref="D13:F13"/>
    <mergeCell ref="A5:A7"/>
    <mergeCell ref="B5:B8"/>
    <mergeCell ref="A8:A11"/>
    <mergeCell ref="B9:B12"/>
    <mergeCell ref="B13:C13"/>
    <mergeCell ref="B19:F19"/>
    <mergeCell ref="B20:F20"/>
    <mergeCell ref="B21:F21"/>
    <mergeCell ref="B22:F22"/>
    <mergeCell ref="B14:B17"/>
  </mergeCells>
  <hyperlinks>
    <hyperlink ref="A2" location="SOMMAIRE!A1" display="Retour sommaire"/>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18"/>
  <sheetViews>
    <sheetView workbookViewId="0">
      <selection activeCell="F31" sqref="F31"/>
    </sheetView>
  </sheetViews>
  <sheetFormatPr baseColWidth="10" defaultColWidth="10.85546875" defaultRowHeight="15.75" x14ac:dyDescent="0.25"/>
  <cols>
    <col min="1" max="1" width="10.85546875" style="575"/>
    <col min="2" max="2" width="55.140625" style="575" customWidth="1"/>
    <col min="3" max="6" width="15.140625" style="575" customWidth="1"/>
    <col min="7" max="7" width="10.85546875" style="575"/>
    <col min="8" max="8" width="10.85546875" style="575" customWidth="1"/>
    <col min="9" max="16384" width="10.85546875" style="575"/>
  </cols>
  <sheetData>
    <row r="1" spans="1:6" x14ac:dyDescent="0.25">
      <c r="A1" s="208" t="s">
        <v>344</v>
      </c>
      <c r="B1" s="574"/>
    </row>
    <row r="2" spans="1:6" x14ac:dyDescent="0.25">
      <c r="A2" s="778" t="s">
        <v>390</v>
      </c>
    </row>
    <row r="3" spans="1:6" ht="16.5" thickBot="1" x14ac:dyDescent="0.3">
      <c r="A3" s="778"/>
    </row>
    <row r="4" spans="1:6" x14ac:dyDescent="0.25">
      <c r="A4" s="577"/>
      <c r="B4" s="938" t="s">
        <v>287</v>
      </c>
      <c r="C4" s="940" t="s">
        <v>254</v>
      </c>
      <c r="D4" s="940"/>
      <c r="E4" s="940"/>
      <c r="F4" s="941"/>
    </row>
    <row r="5" spans="1:6" ht="16.5" thickBot="1" x14ac:dyDescent="0.3">
      <c r="A5" s="577"/>
      <c r="B5" s="939"/>
      <c r="C5" s="798">
        <v>7.0000000000000001E-3</v>
      </c>
      <c r="D5" s="798">
        <v>0.01</v>
      </c>
      <c r="E5" s="798">
        <v>1.2999999999999999E-2</v>
      </c>
      <c r="F5" s="799">
        <v>1.6E-2</v>
      </c>
    </row>
    <row r="6" spans="1:6" ht="16.5" thickBot="1" x14ac:dyDescent="0.3">
      <c r="A6" s="577"/>
      <c r="B6" s="800" t="s">
        <v>288</v>
      </c>
      <c r="C6" s="942">
        <v>0.30712701016064192</v>
      </c>
      <c r="D6" s="942"/>
      <c r="E6" s="942"/>
      <c r="F6" s="943"/>
    </row>
    <row r="7" spans="1:6" x14ac:dyDescent="0.25">
      <c r="A7" s="801"/>
      <c r="B7" s="802" t="s">
        <v>289</v>
      </c>
      <c r="C7" s="803"/>
      <c r="D7" s="803"/>
      <c r="E7" s="803"/>
      <c r="F7" s="804"/>
    </row>
    <row r="8" spans="1:6" x14ac:dyDescent="0.25">
      <c r="A8" s="577"/>
      <c r="B8" s="805" t="s">
        <v>290</v>
      </c>
      <c r="C8" s="806">
        <v>0.30006934465794338</v>
      </c>
      <c r="D8" s="807">
        <v>0.29963519400186611</v>
      </c>
      <c r="E8" s="807">
        <v>0.29914013956363816</v>
      </c>
      <c r="F8" s="808">
        <v>0.29861163892916059</v>
      </c>
    </row>
    <row r="9" spans="1:6" x14ac:dyDescent="0.25">
      <c r="A9" s="577"/>
      <c r="B9" s="809" t="s">
        <v>291</v>
      </c>
      <c r="C9" s="810">
        <v>5.9861518663948104E-3</v>
      </c>
      <c r="D9" s="811">
        <v>4.7565578845359842E-3</v>
      </c>
      <c r="E9" s="812">
        <v>3.6614146059926749E-3</v>
      </c>
      <c r="F9" s="813">
        <v>2.7163440032667396E-3</v>
      </c>
    </row>
    <row r="10" spans="1:6" ht="16.5" thickBot="1" x14ac:dyDescent="0.3">
      <c r="A10" s="577"/>
      <c r="B10" s="814" t="s">
        <v>292</v>
      </c>
      <c r="C10" s="815">
        <v>-1.0715136363037558E-3</v>
      </c>
      <c r="D10" s="816">
        <v>-2.7352582742398157E-3</v>
      </c>
      <c r="E10" s="816">
        <v>-4.3254559910110846E-3</v>
      </c>
      <c r="F10" s="817">
        <v>-5.7990272282145705E-3</v>
      </c>
    </row>
    <row r="11" spans="1:6" x14ac:dyDescent="0.25">
      <c r="A11" s="801"/>
      <c r="B11" s="802" t="s">
        <v>293</v>
      </c>
      <c r="C11" s="803"/>
      <c r="D11" s="803"/>
      <c r="E11" s="803"/>
      <c r="F11" s="804"/>
    </row>
    <row r="12" spans="1:6" x14ac:dyDescent="0.25">
      <c r="A12" s="577"/>
      <c r="B12" s="805" t="s">
        <v>290</v>
      </c>
      <c r="C12" s="806">
        <v>0.29630208126254964</v>
      </c>
      <c r="D12" s="807">
        <v>0.29518022088643175</v>
      </c>
      <c r="E12" s="807">
        <v>0.29403084831889309</v>
      </c>
      <c r="F12" s="808">
        <v>0.29298571067464024</v>
      </c>
    </row>
    <row r="13" spans="1:6" x14ac:dyDescent="0.25">
      <c r="A13" s="577"/>
      <c r="B13" s="809" t="s">
        <v>291</v>
      </c>
      <c r="C13" s="810">
        <v>1.1295847890624674E-2</v>
      </c>
      <c r="D13" s="811">
        <v>8.0030506695546785E-3</v>
      </c>
      <c r="E13" s="812">
        <v>4.9950011289466491E-3</v>
      </c>
      <c r="F13" s="813">
        <v>2.2967534267169052E-3</v>
      </c>
    </row>
    <row r="14" spans="1:6" ht="16.5" thickBot="1" x14ac:dyDescent="0.3">
      <c r="A14" s="577"/>
      <c r="B14" s="814" t="s">
        <v>292</v>
      </c>
      <c r="C14" s="815">
        <v>4.7091899253237646E-4</v>
      </c>
      <c r="D14" s="816">
        <v>-3.9437386046554668E-3</v>
      </c>
      <c r="E14" s="816">
        <v>-8.1011607128022023E-3</v>
      </c>
      <c r="F14" s="817">
        <v>-1.1844546059284755E-2</v>
      </c>
    </row>
    <row r="15" spans="1:6" x14ac:dyDescent="0.25">
      <c r="A15" s="801"/>
      <c r="B15" s="802" t="s">
        <v>294</v>
      </c>
      <c r="C15" s="803"/>
      <c r="D15" s="803"/>
      <c r="E15" s="803"/>
      <c r="F15" s="804"/>
    </row>
    <row r="16" spans="1:6" x14ac:dyDescent="0.25">
      <c r="A16" s="577"/>
      <c r="B16" s="805" t="s">
        <v>290</v>
      </c>
      <c r="C16" s="806">
        <v>0.2893241595912463</v>
      </c>
      <c r="D16" s="807">
        <v>0.28731498755802587</v>
      </c>
      <c r="E16" s="807">
        <v>0.28535299132432279</v>
      </c>
      <c r="F16" s="808">
        <v>0.28368896822527973</v>
      </c>
    </row>
    <row r="17" spans="1:6" x14ac:dyDescent="0.25">
      <c r="A17" s="577"/>
      <c r="B17" s="809" t="s">
        <v>291</v>
      </c>
      <c r="C17" s="810">
        <v>2.0245683562127421E-2</v>
      </c>
      <c r="D17" s="811">
        <v>1.2253649811863186E-2</v>
      </c>
      <c r="E17" s="812">
        <v>5.1424692233649621E-3</v>
      </c>
      <c r="F17" s="813">
        <v>-1.8525426887688115E-3</v>
      </c>
    </row>
    <row r="18" spans="1:6" ht="16.5" thickBot="1" x14ac:dyDescent="0.3">
      <c r="A18" s="577"/>
      <c r="B18" s="814" t="s">
        <v>292</v>
      </c>
      <c r="C18" s="815">
        <v>2.4428329927317916E-3</v>
      </c>
      <c r="D18" s="816">
        <v>-7.5583727907528875E-3</v>
      </c>
      <c r="E18" s="816">
        <v>-1.6631549612954155E-2</v>
      </c>
      <c r="F18" s="817">
        <v>-2.5290584624131029E-2</v>
      </c>
    </row>
  </sheetData>
  <mergeCells count="3">
    <mergeCell ref="B4:B5"/>
    <mergeCell ref="C4:F4"/>
    <mergeCell ref="C6:F6"/>
  </mergeCells>
  <hyperlinks>
    <hyperlink ref="A2" location="SOMMAIRE!A1" display="Retour sommaire"/>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18"/>
  <sheetViews>
    <sheetView workbookViewId="0">
      <selection activeCell="F31" sqref="F31"/>
    </sheetView>
  </sheetViews>
  <sheetFormatPr baseColWidth="10" defaultColWidth="10.85546875" defaultRowHeight="15.75" x14ac:dyDescent="0.25"/>
  <cols>
    <col min="1" max="1" width="10.85546875" style="575"/>
    <col min="2" max="2" width="55.140625" style="575" customWidth="1"/>
    <col min="3" max="3" width="16.140625" style="575" customWidth="1"/>
    <col min="4" max="4" width="15.7109375" style="575" customWidth="1"/>
    <col min="5" max="5" width="15.5703125" style="575" customWidth="1"/>
    <col min="6" max="6" width="15.7109375" style="575" customWidth="1"/>
    <col min="7" max="16384" width="10.85546875" style="575"/>
  </cols>
  <sheetData>
    <row r="1" spans="1:6" x14ac:dyDescent="0.25">
      <c r="A1" s="208" t="s">
        <v>345</v>
      </c>
      <c r="B1" s="574"/>
    </row>
    <row r="2" spans="1:6" x14ac:dyDescent="0.25">
      <c r="A2" s="778" t="s">
        <v>390</v>
      </c>
      <c r="B2" s="574"/>
    </row>
    <row r="3" spans="1:6" ht="16.5" thickBot="1" x14ac:dyDescent="0.3">
      <c r="A3" s="576"/>
    </row>
    <row r="4" spans="1:6" x14ac:dyDescent="0.25">
      <c r="A4" s="577"/>
      <c r="B4" s="938" t="s">
        <v>287</v>
      </c>
      <c r="C4" s="944" t="s">
        <v>254</v>
      </c>
      <c r="D4" s="940"/>
      <c r="E4" s="940"/>
      <c r="F4" s="941"/>
    </row>
    <row r="5" spans="1:6" ht="16.5" thickBot="1" x14ac:dyDescent="0.3">
      <c r="A5" s="577"/>
      <c r="B5" s="939"/>
      <c r="C5" s="798">
        <v>7.0000000000000001E-3</v>
      </c>
      <c r="D5" s="798">
        <v>0.01</v>
      </c>
      <c r="E5" s="798">
        <v>1.2999999999999999E-2</v>
      </c>
      <c r="F5" s="799">
        <v>1.6E-2</v>
      </c>
    </row>
    <row r="6" spans="1:6" ht="16.5" thickBot="1" x14ac:dyDescent="0.3">
      <c r="A6" s="577"/>
      <c r="B6" s="818" t="s">
        <v>288</v>
      </c>
      <c r="C6" s="945">
        <v>0.49606316942840811</v>
      </c>
      <c r="D6" s="942"/>
      <c r="E6" s="942"/>
      <c r="F6" s="943"/>
    </row>
    <row r="7" spans="1:6" x14ac:dyDescent="0.25">
      <c r="A7" s="801"/>
      <c r="B7" s="802" t="s">
        <v>289</v>
      </c>
      <c r="C7" s="819"/>
      <c r="D7" s="819"/>
      <c r="E7" s="820"/>
      <c r="F7" s="821"/>
    </row>
    <row r="8" spans="1:6" x14ac:dyDescent="0.25">
      <c r="A8" s="577"/>
      <c r="B8" s="805" t="s">
        <v>290</v>
      </c>
      <c r="C8" s="822">
        <v>0.49794022872195348</v>
      </c>
      <c r="D8" s="823">
        <v>0.49524406508325708</v>
      </c>
      <c r="E8" s="824">
        <v>0.49267538098638541</v>
      </c>
      <c r="F8" s="825">
        <v>0.49028614299975737</v>
      </c>
    </row>
    <row r="9" spans="1:6" x14ac:dyDescent="0.25">
      <c r="A9" s="577"/>
      <c r="B9" s="809" t="s">
        <v>291</v>
      </c>
      <c r="C9" s="826">
        <v>-2.0036197923713684E-2</v>
      </c>
      <c r="D9" s="811">
        <v>-1.600509977713516E-2</v>
      </c>
      <c r="E9" s="812">
        <v>-1.2382705125709667E-2</v>
      </c>
      <c r="F9" s="813">
        <v>-9.2300909636663462E-3</v>
      </c>
    </row>
    <row r="10" spans="1:6" ht="16.5" thickBot="1" x14ac:dyDescent="0.3">
      <c r="A10" s="577"/>
      <c r="B10" s="814" t="s">
        <v>292</v>
      </c>
      <c r="C10" s="827">
        <v>-1.8159138630168326E-2</v>
      </c>
      <c r="D10" s="815">
        <v>-1.682420412228619E-2</v>
      </c>
      <c r="E10" s="828">
        <v>-1.5770493567732358E-2</v>
      </c>
      <c r="F10" s="829">
        <v>-1.5007117392317082E-2</v>
      </c>
    </row>
    <row r="11" spans="1:6" x14ac:dyDescent="0.25">
      <c r="A11" s="801"/>
      <c r="B11" s="802" t="s">
        <v>293</v>
      </c>
      <c r="C11" s="819"/>
      <c r="D11" s="830"/>
      <c r="E11" s="819"/>
      <c r="F11" s="821"/>
    </row>
    <row r="12" spans="1:6" x14ac:dyDescent="0.25">
      <c r="A12" s="577"/>
      <c r="B12" s="805" t="s">
        <v>290</v>
      </c>
      <c r="C12" s="822">
        <v>0.48444115380479358</v>
      </c>
      <c r="D12" s="823">
        <v>0.47769699629050372</v>
      </c>
      <c r="E12" s="824">
        <v>0.47134819178311665</v>
      </c>
      <c r="F12" s="825">
        <v>0.46559248376900897</v>
      </c>
    </row>
    <row r="13" spans="1:6" x14ac:dyDescent="0.25">
      <c r="A13" s="577"/>
      <c r="B13" s="809" t="s">
        <v>291</v>
      </c>
      <c r="C13" s="826">
        <v>-3.7645609510628217E-2</v>
      </c>
      <c r="D13" s="811">
        <v>-2.7050785543555195E-2</v>
      </c>
      <c r="E13" s="812">
        <v>-1.7112295564492671E-2</v>
      </c>
      <c r="F13" s="813">
        <v>-7.9662739137125321E-3</v>
      </c>
    </row>
    <row r="14" spans="1:6" ht="16.5" thickBot="1" x14ac:dyDescent="0.3">
      <c r="A14" s="577"/>
      <c r="B14" s="814" t="s">
        <v>292</v>
      </c>
      <c r="C14" s="827">
        <v>-4.9267625134242765E-2</v>
      </c>
      <c r="D14" s="815">
        <v>-4.5416958681459563E-2</v>
      </c>
      <c r="E14" s="828">
        <v>-4.1827273209784133E-2</v>
      </c>
      <c r="F14" s="829">
        <v>-3.8436959573111662E-2</v>
      </c>
    </row>
    <row r="15" spans="1:6" x14ac:dyDescent="0.25">
      <c r="A15" s="801"/>
      <c r="B15" s="802" t="s">
        <v>294</v>
      </c>
      <c r="C15" s="819"/>
      <c r="D15" s="820"/>
      <c r="E15" s="819"/>
      <c r="F15" s="821"/>
    </row>
    <row r="16" spans="1:6" x14ac:dyDescent="0.25">
      <c r="A16" s="577"/>
      <c r="B16" s="805" t="s">
        <v>290</v>
      </c>
      <c r="C16" s="822">
        <v>0.45998298344458888</v>
      </c>
      <c r="D16" s="823">
        <v>0.44579842063280123</v>
      </c>
      <c r="E16" s="824">
        <v>0.43291197642393631</v>
      </c>
      <c r="F16" s="825">
        <v>0.42036602451224575</v>
      </c>
    </row>
    <row r="17" spans="1:6" x14ac:dyDescent="0.25">
      <c r="A17" s="577"/>
      <c r="B17" s="831" t="s">
        <v>291</v>
      </c>
      <c r="C17" s="826">
        <v>-6.7037548803162969E-2</v>
      </c>
      <c r="D17" s="811">
        <v>-4.1896056305416284E-2</v>
      </c>
      <c r="E17" s="812">
        <v>-1.8118275928164482E-2</v>
      </c>
      <c r="F17" s="813">
        <v>6.7268375359377987E-3</v>
      </c>
    </row>
    <row r="18" spans="1:6" ht="16.5" thickBot="1" x14ac:dyDescent="0.3">
      <c r="A18" s="577"/>
      <c r="B18" s="814" t="s">
        <v>292</v>
      </c>
      <c r="C18" s="827">
        <v>-0.10311773478698222</v>
      </c>
      <c r="D18" s="815">
        <v>-9.2160805101023147E-2</v>
      </c>
      <c r="E18" s="828">
        <v>-8.1269468932636313E-2</v>
      </c>
      <c r="F18" s="829">
        <v>-6.8970307380224583E-2</v>
      </c>
    </row>
  </sheetData>
  <mergeCells count="3">
    <mergeCell ref="B4:B5"/>
    <mergeCell ref="C4:F4"/>
    <mergeCell ref="C6:F6"/>
  </mergeCells>
  <hyperlinks>
    <hyperlink ref="A2" location="SOMMAIRE!A1" display="Retour sommaire"/>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Y31"/>
  <sheetViews>
    <sheetView topLeftCell="C7" zoomScaleNormal="100" workbookViewId="0">
      <selection activeCell="F28" sqref="F28"/>
    </sheetView>
  </sheetViews>
  <sheetFormatPr baseColWidth="10" defaultRowHeight="15" x14ac:dyDescent="0.25"/>
  <cols>
    <col min="2" max="2" width="35.28515625" customWidth="1"/>
    <col min="3" max="3" width="13.7109375" style="4" customWidth="1"/>
    <col min="4" max="52" width="5.7109375" customWidth="1"/>
    <col min="53" max="74" width="5.42578125" customWidth="1"/>
  </cols>
  <sheetData>
    <row r="1" spans="1:77" ht="15.75" x14ac:dyDescent="0.25">
      <c r="A1" s="208" t="s">
        <v>53</v>
      </c>
    </row>
    <row r="2" spans="1:77" x14ac:dyDescent="0.25">
      <c r="A2" s="640" t="s">
        <v>390</v>
      </c>
    </row>
    <row r="3" spans="1:77" ht="15.75" thickBot="1" x14ac:dyDescent="0.3"/>
    <row r="4" spans="1:77" ht="15.75" thickBot="1" x14ac:dyDescent="0.3">
      <c r="B4" s="94"/>
      <c r="C4" s="95"/>
      <c r="D4" s="7">
        <v>2000</v>
      </c>
      <c r="E4" s="8">
        <v>2001</v>
      </c>
      <c r="F4" s="8">
        <v>2002</v>
      </c>
      <c r="G4" s="8">
        <v>2003</v>
      </c>
      <c r="H4" s="8">
        <v>2004</v>
      </c>
      <c r="I4" s="8">
        <v>2005</v>
      </c>
      <c r="J4" s="8">
        <v>2006</v>
      </c>
      <c r="K4" s="8">
        <v>2007</v>
      </c>
      <c r="L4" s="8">
        <v>2008</v>
      </c>
      <c r="M4" s="8">
        <v>2009</v>
      </c>
      <c r="N4" s="8">
        <v>2010</v>
      </c>
      <c r="O4" s="8">
        <v>2011</v>
      </c>
      <c r="P4" s="8">
        <v>2012</v>
      </c>
      <c r="Q4" s="8">
        <v>2013</v>
      </c>
      <c r="R4" s="8">
        <v>2014</v>
      </c>
      <c r="S4" s="8">
        <v>2015</v>
      </c>
      <c r="T4" s="8">
        <v>2016</v>
      </c>
      <c r="U4" s="8">
        <v>2017</v>
      </c>
      <c r="V4" s="8">
        <v>2018</v>
      </c>
      <c r="W4" s="8">
        <v>2019</v>
      </c>
      <c r="X4" s="8">
        <v>2020</v>
      </c>
      <c r="Y4" s="8">
        <v>2021</v>
      </c>
      <c r="Z4" s="8">
        <v>2022</v>
      </c>
      <c r="AA4" s="8">
        <v>2023</v>
      </c>
      <c r="AB4" s="8">
        <v>2024</v>
      </c>
      <c r="AC4" s="8">
        <v>2025</v>
      </c>
      <c r="AD4" s="8">
        <v>2026</v>
      </c>
      <c r="AE4" s="8">
        <v>2027</v>
      </c>
      <c r="AF4" s="8">
        <v>2028</v>
      </c>
      <c r="AG4" s="8">
        <v>2029</v>
      </c>
      <c r="AH4" s="8">
        <v>2030</v>
      </c>
      <c r="AI4" s="8">
        <v>2031</v>
      </c>
      <c r="AJ4" s="8">
        <v>2032</v>
      </c>
      <c r="AK4" s="8">
        <v>2033</v>
      </c>
      <c r="AL4" s="8">
        <v>2034</v>
      </c>
      <c r="AM4" s="8">
        <v>2035</v>
      </c>
      <c r="AN4" s="8">
        <v>2036</v>
      </c>
      <c r="AO4" s="8">
        <v>2037</v>
      </c>
      <c r="AP4" s="8">
        <v>2038</v>
      </c>
      <c r="AQ4" s="8">
        <v>2039</v>
      </c>
      <c r="AR4" s="8">
        <v>2040</v>
      </c>
      <c r="AS4" s="8">
        <v>2041</v>
      </c>
      <c r="AT4" s="8">
        <v>2042</v>
      </c>
      <c r="AU4" s="8">
        <v>2043</v>
      </c>
      <c r="AV4" s="8">
        <v>2044</v>
      </c>
      <c r="AW4" s="8">
        <v>2045</v>
      </c>
      <c r="AX4" s="8">
        <v>2046</v>
      </c>
      <c r="AY4" s="8">
        <v>2047</v>
      </c>
      <c r="AZ4" s="8">
        <v>2048</v>
      </c>
      <c r="BA4" s="8">
        <v>2049</v>
      </c>
      <c r="BB4" s="8">
        <v>2050</v>
      </c>
      <c r="BC4" s="8">
        <v>2051</v>
      </c>
      <c r="BD4" s="8">
        <v>2052</v>
      </c>
      <c r="BE4" s="8">
        <v>2053</v>
      </c>
      <c r="BF4" s="8">
        <v>2054</v>
      </c>
      <c r="BG4" s="8">
        <v>2055</v>
      </c>
      <c r="BH4" s="8">
        <v>2056</v>
      </c>
      <c r="BI4" s="8">
        <v>2057</v>
      </c>
      <c r="BJ4" s="8">
        <v>2058</v>
      </c>
      <c r="BK4" s="8">
        <v>2059</v>
      </c>
      <c r="BL4" s="8">
        <v>2060</v>
      </c>
      <c r="BM4" s="8">
        <v>2061</v>
      </c>
      <c r="BN4" s="8">
        <v>2062</v>
      </c>
      <c r="BO4" s="8">
        <v>2063</v>
      </c>
      <c r="BP4" s="8">
        <v>2064</v>
      </c>
      <c r="BQ4" s="8">
        <v>2065</v>
      </c>
      <c r="BR4" s="8">
        <v>2066</v>
      </c>
      <c r="BS4" s="8">
        <v>2067</v>
      </c>
      <c r="BT4" s="8">
        <v>2068</v>
      </c>
      <c r="BU4" s="8">
        <v>2069</v>
      </c>
      <c r="BV4" s="9">
        <v>2070</v>
      </c>
    </row>
    <row r="5" spans="1:77" ht="15" customHeight="1" x14ac:dyDescent="0.25">
      <c r="B5" s="867" t="s">
        <v>18</v>
      </c>
      <c r="C5" s="96" t="s">
        <v>12</v>
      </c>
      <c r="D5" s="60"/>
      <c r="E5" s="12"/>
      <c r="F5" s="12"/>
      <c r="G5" s="12"/>
      <c r="H5" s="12"/>
      <c r="I5" s="12">
        <v>0.48862379537794431</v>
      </c>
      <c r="J5" s="12">
        <v>0.48821427110456717</v>
      </c>
      <c r="K5" s="12">
        <v>0.49011138791522879</v>
      </c>
      <c r="L5" s="12">
        <v>0.49427911055888862</v>
      </c>
      <c r="M5" s="12">
        <v>0.5032557821672633</v>
      </c>
      <c r="N5" s="12">
        <v>0.49731144209839095</v>
      </c>
      <c r="O5" s="12">
        <v>0.5056949626236581</v>
      </c>
      <c r="P5" s="12">
        <v>0.51284665179746314</v>
      </c>
      <c r="Q5" s="12">
        <v>0.51840836715966909</v>
      </c>
      <c r="R5" s="12">
        <v>0.51808734520537358</v>
      </c>
      <c r="S5" s="12">
        <v>0.51447448476608659</v>
      </c>
      <c r="T5" s="12">
        <v>0.51154332277124126</v>
      </c>
      <c r="U5" s="12">
        <v>0.50959922914196365</v>
      </c>
      <c r="V5" s="12">
        <v>0.50548436304512534</v>
      </c>
      <c r="W5" s="12">
        <v>0.49944156274263812</v>
      </c>
      <c r="X5" s="12">
        <v>0.51139096005164086</v>
      </c>
      <c r="Y5" s="12">
        <v>0.50352288986292848</v>
      </c>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61"/>
      <c r="BM5" s="61"/>
      <c r="BN5" s="61"/>
      <c r="BO5" s="61"/>
      <c r="BP5" s="61"/>
      <c r="BQ5" s="61"/>
      <c r="BR5" s="61"/>
      <c r="BS5" s="61"/>
      <c r="BT5" s="61"/>
      <c r="BU5" s="61"/>
      <c r="BV5" s="62"/>
    </row>
    <row r="6" spans="1:77" x14ac:dyDescent="0.25">
      <c r="B6" s="868"/>
      <c r="C6" s="11">
        <v>1.6E-2</v>
      </c>
      <c r="D6" s="64"/>
      <c r="E6" s="15"/>
      <c r="F6" s="15"/>
      <c r="G6" s="15"/>
      <c r="H6" s="15"/>
      <c r="I6" s="15"/>
      <c r="J6" s="15"/>
      <c r="K6" s="15"/>
      <c r="L6" s="15"/>
      <c r="M6" s="15"/>
      <c r="N6" s="15"/>
      <c r="O6" s="15"/>
      <c r="P6" s="15"/>
      <c r="Q6" s="15"/>
      <c r="R6" s="15"/>
      <c r="S6" s="15"/>
      <c r="T6" s="15"/>
      <c r="U6" s="15"/>
      <c r="V6" s="15"/>
      <c r="W6" s="15"/>
      <c r="X6" s="15"/>
      <c r="Y6" s="15">
        <v>0.50352288986292848</v>
      </c>
      <c r="Z6" s="15">
        <v>0.4958309984773196</v>
      </c>
      <c r="AA6" s="15">
        <v>0.49617018631736509</v>
      </c>
      <c r="AB6" s="15">
        <v>0.50733541036306895</v>
      </c>
      <c r="AC6" s="15">
        <v>0.51228481474099785</v>
      </c>
      <c r="AD6" s="15">
        <v>0.51222505602264157</v>
      </c>
      <c r="AE6" s="15">
        <v>0.51077898545162381</v>
      </c>
      <c r="AF6" s="15">
        <v>0.50576959736114713</v>
      </c>
      <c r="AG6" s="15">
        <v>0.50187588873777633</v>
      </c>
      <c r="AH6" s="15">
        <v>0.49712034525435128</v>
      </c>
      <c r="AI6" s="15">
        <v>0.49158930048460725</v>
      </c>
      <c r="AJ6" s="15">
        <v>0.48414247620203216</v>
      </c>
      <c r="AK6" s="15">
        <v>0.47813043524382098</v>
      </c>
      <c r="AL6" s="15">
        <v>0.47130739122438342</v>
      </c>
      <c r="AM6" s="15">
        <v>0.46559525848410172</v>
      </c>
      <c r="AN6" s="15">
        <v>0.46055051261293101</v>
      </c>
      <c r="AO6" s="15">
        <v>0.45536409967919922</v>
      </c>
      <c r="AP6" s="15">
        <v>0.4499531694165208</v>
      </c>
      <c r="AQ6" s="15">
        <v>0.44469988278296746</v>
      </c>
      <c r="AR6" s="15">
        <v>0.43951513426776223</v>
      </c>
      <c r="AS6" s="15">
        <v>0.43487985927801381</v>
      </c>
      <c r="AT6" s="15">
        <v>0.43026493444659009</v>
      </c>
      <c r="AU6" s="15">
        <v>0.42518332980634127</v>
      </c>
      <c r="AV6" s="15">
        <v>0.42064557885567289</v>
      </c>
      <c r="AW6" s="15">
        <v>0.41634358044848252</v>
      </c>
      <c r="AX6" s="15">
        <v>0.41175420795864826</v>
      </c>
      <c r="AY6" s="15">
        <v>0.40727890858095456</v>
      </c>
      <c r="AZ6" s="15">
        <v>0.40302209373368997</v>
      </c>
      <c r="BA6" s="15">
        <v>0.39919144678497587</v>
      </c>
      <c r="BB6" s="15">
        <v>0.39537176481114988</v>
      </c>
      <c r="BC6" s="15">
        <v>0.39203155338268025</v>
      </c>
      <c r="BD6" s="15">
        <v>0.3887537469512789</v>
      </c>
      <c r="BE6" s="15">
        <v>0.38561596031141127</v>
      </c>
      <c r="BF6" s="15">
        <v>0.38242267505670463</v>
      </c>
      <c r="BG6" s="15">
        <v>0.37916117481360839</v>
      </c>
      <c r="BH6" s="15">
        <v>0.37609256383718076</v>
      </c>
      <c r="BI6" s="15">
        <v>0.37336196192632559</v>
      </c>
      <c r="BJ6" s="15">
        <v>0.37094528365036389</v>
      </c>
      <c r="BK6" s="15">
        <v>0.36870305500670486</v>
      </c>
      <c r="BL6" s="65">
        <v>0.36651415154858535</v>
      </c>
      <c r="BM6" s="65">
        <v>0.36452159592991812</v>
      </c>
      <c r="BN6" s="65">
        <v>0.36268579457715661</v>
      </c>
      <c r="BO6" s="65">
        <v>0.36101368610219753</v>
      </c>
      <c r="BP6" s="65">
        <v>0.35932229985126585</v>
      </c>
      <c r="BQ6" s="65">
        <v>0.35776124192007142</v>
      </c>
      <c r="BR6" s="65">
        <v>0.35628873759730184</v>
      </c>
      <c r="BS6" s="65">
        <v>0.35498256904393538</v>
      </c>
      <c r="BT6" s="65">
        <v>0.35379124437519271</v>
      </c>
      <c r="BU6" s="65">
        <v>0.35272861898431673</v>
      </c>
      <c r="BV6" s="66">
        <v>0.3516340095561144</v>
      </c>
      <c r="BX6" s="56"/>
      <c r="BY6" s="97"/>
    </row>
    <row r="7" spans="1:77" x14ac:dyDescent="0.25">
      <c r="B7" s="868"/>
      <c r="C7" s="11">
        <v>1.2999999999999999E-2</v>
      </c>
      <c r="D7" s="64"/>
      <c r="E7" s="15"/>
      <c r="F7" s="15"/>
      <c r="G7" s="15"/>
      <c r="H7" s="15"/>
      <c r="I7" s="15"/>
      <c r="J7" s="15"/>
      <c r="K7" s="15"/>
      <c r="L7" s="15"/>
      <c r="M7" s="15"/>
      <c r="N7" s="15"/>
      <c r="O7" s="15"/>
      <c r="P7" s="15"/>
      <c r="Q7" s="15"/>
      <c r="R7" s="15"/>
      <c r="S7" s="15"/>
      <c r="T7" s="15"/>
      <c r="U7" s="15"/>
      <c r="V7" s="15"/>
      <c r="W7" s="15"/>
      <c r="X7" s="15"/>
      <c r="Y7" s="15">
        <v>0.50352288986292848</v>
      </c>
      <c r="Z7" s="15">
        <v>0.4958309984773196</v>
      </c>
      <c r="AA7" s="15">
        <v>0.49617018631736509</v>
      </c>
      <c r="AB7" s="15">
        <v>0.50733541036306895</v>
      </c>
      <c r="AC7" s="15">
        <v>0.51228481474099785</v>
      </c>
      <c r="AD7" s="15">
        <v>0.51222505602264157</v>
      </c>
      <c r="AE7" s="15">
        <v>0.51077898545162381</v>
      </c>
      <c r="AF7" s="15">
        <v>0.50603715267252136</v>
      </c>
      <c r="AG7" s="15">
        <v>0.50271013046418422</v>
      </c>
      <c r="AH7" s="15">
        <v>0.4985981662622776</v>
      </c>
      <c r="AI7" s="15">
        <v>0.49385300101585944</v>
      </c>
      <c r="AJ7" s="15">
        <v>0.48753798320899894</v>
      </c>
      <c r="AK7" s="15">
        <v>0.48222431592562442</v>
      </c>
      <c r="AL7" s="15">
        <v>0.47614675606684814</v>
      </c>
      <c r="AM7" s="15">
        <v>0.47124057810858061</v>
      </c>
      <c r="AN7" s="15">
        <v>0.46701132870947992</v>
      </c>
      <c r="AO7" s="15">
        <v>0.46253639112495942</v>
      </c>
      <c r="AP7" s="15">
        <v>0.45785286982595352</v>
      </c>
      <c r="AQ7" s="15">
        <v>0.45325250203893919</v>
      </c>
      <c r="AR7" s="15">
        <v>0.44869369334745485</v>
      </c>
      <c r="AS7" s="15">
        <v>0.44482501762730275</v>
      </c>
      <c r="AT7" s="15">
        <v>0.4408512498329023</v>
      </c>
      <c r="AU7" s="15">
        <v>0.43642513276558148</v>
      </c>
      <c r="AV7" s="15">
        <v>0.43256922421187616</v>
      </c>
      <c r="AW7" s="15">
        <v>0.42888870697684484</v>
      </c>
      <c r="AX7" s="15">
        <v>0.42490081988494594</v>
      </c>
      <c r="AY7" s="15">
        <v>0.42099405564854797</v>
      </c>
      <c r="AZ7" s="15">
        <v>0.41724141578112617</v>
      </c>
      <c r="BA7" s="15">
        <v>0.41388610595570191</v>
      </c>
      <c r="BB7" s="15">
        <v>0.41058887627812529</v>
      </c>
      <c r="BC7" s="15">
        <v>0.40777148705633581</v>
      </c>
      <c r="BD7" s="15">
        <v>0.40508627834964589</v>
      </c>
      <c r="BE7" s="15">
        <v>0.40246962911178352</v>
      </c>
      <c r="BF7" s="15">
        <v>0.39971422077297997</v>
      </c>
      <c r="BG7" s="15">
        <v>0.39693677477201716</v>
      </c>
      <c r="BH7" s="15">
        <v>0.3943187719783664</v>
      </c>
      <c r="BI7" s="15">
        <v>0.39217699130204542</v>
      </c>
      <c r="BJ7" s="15">
        <v>0.39023559807267488</v>
      </c>
      <c r="BK7" s="15">
        <v>0.38854587771582666</v>
      </c>
      <c r="BL7" s="65">
        <v>0.38690305924075602</v>
      </c>
      <c r="BM7" s="65">
        <v>0.38545148474923691</v>
      </c>
      <c r="BN7" s="65">
        <v>0.38408137285436234</v>
      </c>
      <c r="BO7" s="65">
        <v>0.38288975564231476</v>
      </c>
      <c r="BP7" s="65">
        <v>0.38176456361040995</v>
      </c>
      <c r="BQ7" s="65">
        <v>0.38075396668397293</v>
      </c>
      <c r="BR7" s="65">
        <v>0.37977713039747385</v>
      </c>
      <c r="BS7" s="65">
        <v>0.37881026059361506</v>
      </c>
      <c r="BT7" s="65">
        <v>0.37792414926314649</v>
      </c>
      <c r="BU7" s="65">
        <v>0.37736821972079032</v>
      </c>
      <c r="BV7" s="66">
        <v>0.37665024216593163</v>
      </c>
      <c r="BX7" s="56"/>
      <c r="BY7" s="97"/>
    </row>
    <row r="8" spans="1:77" x14ac:dyDescent="0.25">
      <c r="B8" s="868"/>
      <c r="C8" s="11">
        <v>0.01</v>
      </c>
      <c r="D8" s="64"/>
      <c r="E8" s="15"/>
      <c r="F8" s="15"/>
      <c r="G8" s="15"/>
      <c r="H8" s="15"/>
      <c r="I8" s="15"/>
      <c r="J8" s="15"/>
      <c r="K8" s="15"/>
      <c r="L8" s="15"/>
      <c r="M8" s="15"/>
      <c r="N8" s="15"/>
      <c r="O8" s="15"/>
      <c r="P8" s="15"/>
      <c r="Q8" s="15"/>
      <c r="R8" s="15"/>
      <c r="S8" s="15"/>
      <c r="T8" s="15"/>
      <c r="U8" s="15"/>
      <c r="V8" s="15"/>
      <c r="W8" s="15"/>
      <c r="X8" s="15"/>
      <c r="Y8" s="15">
        <v>0.50352288986292848</v>
      </c>
      <c r="Z8" s="15">
        <v>0.4958309984773196</v>
      </c>
      <c r="AA8" s="15">
        <v>0.49617018631736509</v>
      </c>
      <c r="AB8" s="15">
        <v>0.50733541036306895</v>
      </c>
      <c r="AC8" s="15">
        <v>0.51228481474099785</v>
      </c>
      <c r="AD8" s="15">
        <v>0.51222505602264157</v>
      </c>
      <c r="AE8" s="15">
        <v>0.51077898545162381</v>
      </c>
      <c r="AF8" s="15">
        <v>0.50626453148891948</v>
      </c>
      <c r="AG8" s="15">
        <v>0.50333067757776195</v>
      </c>
      <c r="AH8" s="15">
        <v>0.49992443921231144</v>
      </c>
      <c r="AI8" s="15">
        <v>0.49615985040046046</v>
      </c>
      <c r="AJ8" s="15">
        <v>0.49087569355039773</v>
      </c>
      <c r="AK8" s="15">
        <v>0.48661307093051298</v>
      </c>
      <c r="AL8" s="15">
        <v>0.48153052890380416</v>
      </c>
      <c r="AM8" s="15">
        <v>0.47756544370262605</v>
      </c>
      <c r="AN8" s="15">
        <v>0.4742180604464093</v>
      </c>
      <c r="AO8" s="15">
        <v>0.47061048822291673</v>
      </c>
      <c r="AP8" s="15">
        <v>0.4667103536249157</v>
      </c>
      <c r="AQ8" s="15">
        <v>0.46290894684556771</v>
      </c>
      <c r="AR8" s="15">
        <v>0.45917093891371197</v>
      </c>
      <c r="AS8" s="15">
        <v>0.45600159618654645</v>
      </c>
      <c r="AT8" s="15">
        <v>0.4527880444223768</v>
      </c>
      <c r="AU8" s="15">
        <v>0.44899461946098557</v>
      </c>
      <c r="AV8" s="15">
        <v>0.44576630145280444</v>
      </c>
      <c r="AW8" s="15">
        <v>0.44268492494136652</v>
      </c>
      <c r="AX8" s="15">
        <v>0.43927425451573848</v>
      </c>
      <c r="AY8" s="15">
        <v>0.43591498809412066</v>
      </c>
      <c r="AZ8" s="15">
        <v>0.43269695203338981</v>
      </c>
      <c r="BA8" s="15">
        <v>0.42988451436055808</v>
      </c>
      <c r="BB8" s="15">
        <v>0.42709862343715244</v>
      </c>
      <c r="BC8" s="15">
        <v>0.42470754847723846</v>
      </c>
      <c r="BD8" s="15">
        <v>0.42244179910034374</v>
      </c>
      <c r="BE8" s="15">
        <v>0.42023488157293959</v>
      </c>
      <c r="BF8" s="15">
        <v>0.41800130908356742</v>
      </c>
      <c r="BG8" s="15">
        <v>0.41560740238628324</v>
      </c>
      <c r="BH8" s="15">
        <v>0.41333461920322262</v>
      </c>
      <c r="BI8" s="15">
        <v>0.41147806538130882</v>
      </c>
      <c r="BJ8" s="15">
        <v>0.40988164302810898</v>
      </c>
      <c r="BK8" s="15">
        <v>0.40856277612933412</v>
      </c>
      <c r="BL8" s="65">
        <v>0.40719556850168631</v>
      </c>
      <c r="BM8" s="65">
        <v>0.40608658530463199</v>
      </c>
      <c r="BN8" s="65">
        <v>0.40507240379204867</v>
      </c>
      <c r="BO8" s="65">
        <v>0.40425521962198241</v>
      </c>
      <c r="BP8" s="65">
        <v>0.40345053220915894</v>
      </c>
      <c r="BQ8" s="65">
        <v>0.40273647976653087</v>
      </c>
      <c r="BR8" s="65">
        <v>0.40207013684725612</v>
      </c>
      <c r="BS8" s="65">
        <v>0.40148480192981889</v>
      </c>
      <c r="BT8" s="65">
        <v>0.40103150388220643</v>
      </c>
      <c r="BU8" s="65">
        <v>0.40076536650709232</v>
      </c>
      <c r="BV8" s="66">
        <v>0.40043980706806237</v>
      </c>
      <c r="BX8" s="56"/>
      <c r="BY8" s="97"/>
    </row>
    <row r="9" spans="1:77" ht="15.75" thickBot="1" x14ac:dyDescent="0.3">
      <c r="B9" s="868"/>
      <c r="C9" s="17">
        <v>7.0000000000000001E-3</v>
      </c>
      <c r="D9" s="18"/>
      <c r="E9" s="19"/>
      <c r="F9" s="19"/>
      <c r="G9" s="19"/>
      <c r="H9" s="19"/>
      <c r="I9" s="19"/>
      <c r="J9" s="19"/>
      <c r="K9" s="19"/>
      <c r="L9" s="19"/>
      <c r="M9" s="19"/>
      <c r="N9" s="19"/>
      <c r="O9" s="19"/>
      <c r="P9" s="19"/>
      <c r="Q9" s="19"/>
      <c r="R9" s="19"/>
      <c r="S9" s="19"/>
      <c r="T9" s="19"/>
      <c r="U9" s="19"/>
      <c r="V9" s="19"/>
      <c r="W9" s="19"/>
      <c r="X9" s="19"/>
      <c r="Y9" s="19">
        <v>0.50352288986292848</v>
      </c>
      <c r="Z9" s="19">
        <v>0.4958309984773196</v>
      </c>
      <c r="AA9" s="19">
        <v>0.49617018631736509</v>
      </c>
      <c r="AB9" s="19">
        <v>0.50733541036306895</v>
      </c>
      <c r="AC9" s="19">
        <v>0.51228481474099785</v>
      </c>
      <c r="AD9" s="19">
        <v>0.51222505602264157</v>
      </c>
      <c r="AE9" s="19">
        <v>0.51077898545162381</v>
      </c>
      <c r="AF9" s="19">
        <v>0.5065559780728508</v>
      </c>
      <c r="AG9" s="19">
        <v>0.50402464903607358</v>
      </c>
      <c r="AH9" s="19">
        <v>0.50133120340466619</v>
      </c>
      <c r="AI9" s="19">
        <v>0.49858105042039652</v>
      </c>
      <c r="AJ9" s="19">
        <v>0.49442335249837416</v>
      </c>
      <c r="AK9" s="19">
        <v>0.49116400592780241</v>
      </c>
      <c r="AL9" s="19">
        <v>0.48710336136473009</v>
      </c>
      <c r="AM9" s="19">
        <v>0.48414152189975029</v>
      </c>
      <c r="AN9" s="19">
        <v>0.48179123435616317</v>
      </c>
      <c r="AO9" s="19">
        <v>0.47911718403467779</v>
      </c>
      <c r="AP9" s="19">
        <v>0.47609068623382417</v>
      </c>
      <c r="AQ9" s="19">
        <v>0.47315117501544818</v>
      </c>
      <c r="AR9" s="19">
        <v>0.47020448727364023</v>
      </c>
      <c r="AS9" s="19">
        <v>0.46783947076125537</v>
      </c>
      <c r="AT9" s="19">
        <v>0.46539121970935848</v>
      </c>
      <c r="AU9" s="19">
        <v>0.46235999996359944</v>
      </c>
      <c r="AV9" s="19">
        <v>0.45981225056001501</v>
      </c>
      <c r="AW9" s="19">
        <v>0.45752484409140443</v>
      </c>
      <c r="AX9" s="19">
        <v>0.4548318754264305</v>
      </c>
      <c r="AY9" s="19">
        <v>0.45199303472766084</v>
      </c>
      <c r="AZ9" s="19">
        <v>0.44936682039405951</v>
      </c>
      <c r="BA9" s="19">
        <v>0.44715165904680715</v>
      </c>
      <c r="BB9" s="19">
        <v>0.44493288529928354</v>
      </c>
      <c r="BC9" s="19">
        <v>0.44318971575333188</v>
      </c>
      <c r="BD9" s="19">
        <v>0.4415060055987457</v>
      </c>
      <c r="BE9" s="19">
        <v>0.43983968971319465</v>
      </c>
      <c r="BF9" s="19">
        <v>0.43807572818175422</v>
      </c>
      <c r="BG9" s="19">
        <v>0.4361163424889179</v>
      </c>
      <c r="BH9" s="19">
        <v>0.43427949661344128</v>
      </c>
      <c r="BI9" s="19">
        <v>0.43288802419577355</v>
      </c>
      <c r="BJ9" s="19">
        <v>0.43176983940466113</v>
      </c>
      <c r="BK9" s="19">
        <v>0.43085147258356254</v>
      </c>
      <c r="BL9" s="21">
        <v>0.42995029972127558</v>
      </c>
      <c r="BM9" s="21">
        <v>0.42927047514296601</v>
      </c>
      <c r="BN9" s="21">
        <v>0.42868555520084728</v>
      </c>
      <c r="BO9" s="21">
        <v>0.42825118345221963</v>
      </c>
      <c r="BP9" s="21">
        <v>0.42790424408074595</v>
      </c>
      <c r="BQ9" s="21">
        <v>0.4276715947021768</v>
      </c>
      <c r="BR9" s="21">
        <v>0.42735939355460401</v>
      </c>
      <c r="BS9" s="21">
        <v>0.42716684753828699</v>
      </c>
      <c r="BT9" s="21">
        <v>0.42706680402270453</v>
      </c>
      <c r="BU9" s="21">
        <v>0.42718987255931323</v>
      </c>
      <c r="BV9" s="22">
        <v>0.42722671627648068</v>
      </c>
      <c r="BX9" s="56"/>
      <c r="BY9" s="97"/>
    </row>
    <row r="10" spans="1:77" ht="15" customHeight="1" x14ac:dyDescent="0.25">
      <c r="B10" s="867" t="s">
        <v>19</v>
      </c>
      <c r="C10" s="96" t="s">
        <v>12</v>
      </c>
      <c r="D10" s="60"/>
      <c r="E10" s="98"/>
      <c r="F10" s="99">
        <v>2.1312780726827278</v>
      </c>
      <c r="G10" s="99">
        <v>2.0909090909090908</v>
      </c>
      <c r="H10" s="99">
        <v>2.0455007824726135</v>
      </c>
      <c r="I10" s="99">
        <v>2.0074566051435094</v>
      </c>
      <c r="J10" s="99">
        <v>1.9782872650838244</v>
      </c>
      <c r="K10" s="99">
        <v>1.9518021864106561</v>
      </c>
      <c r="L10" s="99">
        <v>1.9077910151334261</v>
      </c>
      <c r="M10" s="99">
        <v>1.8393890439990936</v>
      </c>
      <c r="N10" s="99">
        <v>1.8001890414753616</v>
      </c>
      <c r="O10" s="99">
        <v>1.7810608861179094</v>
      </c>
      <c r="P10" s="99">
        <v>1.7715343592527972</v>
      </c>
      <c r="Q10" s="99">
        <v>1.7553719873697404</v>
      </c>
      <c r="R10" s="99">
        <v>1.7377846457998996</v>
      </c>
      <c r="S10" s="99">
        <v>1.7222194661747781</v>
      </c>
      <c r="T10" s="100">
        <v>1.7167472847634444</v>
      </c>
      <c r="U10" s="100">
        <v>1.7217326727384565</v>
      </c>
      <c r="V10" s="100">
        <v>1.719685046871922</v>
      </c>
      <c r="W10" s="100">
        <v>1.7161961809989972</v>
      </c>
      <c r="X10" s="100">
        <v>1.6949016421997651</v>
      </c>
      <c r="Y10" s="100">
        <v>1.7279645002914548</v>
      </c>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2"/>
      <c r="BM10" s="102"/>
      <c r="BN10" s="102"/>
      <c r="BO10" s="102"/>
      <c r="BP10" s="102"/>
      <c r="BQ10" s="102"/>
      <c r="BR10" s="102"/>
      <c r="BS10" s="102"/>
      <c r="BT10" s="102"/>
      <c r="BU10" s="102"/>
      <c r="BV10" s="103"/>
    </row>
    <row r="11" spans="1:77" ht="15.75" thickBot="1" x14ac:dyDescent="0.3">
      <c r="B11" s="869"/>
      <c r="C11" s="17" t="s">
        <v>20</v>
      </c>
      <c r="D11" s="18"/>
      <c r="E11" s="19"/>
      <c r="F11" s="104"/>
      <c r="G11" s="104"/>
      <c r="H11" s="104"/>
      <c r="I11" s="104"/>
      <c r="J11" s="104"/>
      <c r="K11" s="104"/>
      <c r="L11" s="104"/>
      <c r="M11" s="104"/>
      <c r="N11" s="104"/>
      <c r="O11" s="104"/>
      <c r="P11" s="104"/>
      <c r="Q11" s="104"/>
      <c r="R11" s="104"/>
      <c r="S11" s="105"/>
      <c r="T11" s="105"/>
      <c r="U11" s="105"/>
      <c r="V11" s="105"/>
      <c r="W11" s="105"/>
      <c r="X11" s="105"/>
      <c r="Y11" s="105">
        <v>1.7279645002914548</v>
      </c>
      <c r="Z11" s="105">
        <v>1.7432597611910086</v>
      </c>
      <c r="AA11" s="105">
        <v>1.7389827763421857</v>
      </c>
      <c r="AB11" s="105">
        <v>1.7361771063109888</v>
      </c>
      <c r="AC11" s="105">
        <v>1.7376623454940836</v>
      </c>
      <c r="AD11" s="105">
        <v>1.7347657280455129</v>
      </c>
      <c r="AE11" s="105">
        <v>1.7357218299013526</v>
      </c>
      <c r="AF11" s="105">
        <v>1.727750615511235</v>
      </c>
      <c r="AG11" s="105">
        <v>1.7196260705246091</v>
      </c>
      <c r="AH11" s="105">
        <v>1.711742793494174</v>
      </c>
      <c r="AI11" s="105">
        <v>1.703558258929649</v>
      </c>
      <c r="AJ11" s="105">
        <v>1.6928229714627518</v>
      </c>
      <c r="AK11" s="105">
        <v>1.6745884449196138</v>
      </c>
      <c r="AL11" s="105">
        <v>1.6580933061954197</v>
      </c>
      <c r="AM11" s="105">
        <v>1.6445506528961829</v>
      </c>
      <c r="AN11" s="105">
        <v>1.6318192522087382</v>
      </c>
      <c r="AO11" s="105">
        <v>1.6186581285648272</v>
      </c>
      <c r="AP11" s="105">
        <v>1.6068796495059323</v>
      </c>
      <c r="AQ11" s="105">
        <v>1.5964921167890767</v>
      </c>
      <c r="AR11" s="105">
        <v>1.5856341852299782</v>
      </c>
      <c r="AS11" s="105">
        <v>1.575618889272014</v>
      </c>
      <c r="AT11" s="105">
        <v>1.5654574131823284</v>
      </c>
      <c r="AU11" s="105">
        <v>1.5534232997204327</v>
      </c>
      <c r="AV11" s="105">
        <v>1.5415849435581328</v>
      </c>
      <c r="AW11" s="105">
        <v>1.5301859124235573</v>
      </c>
      <c r="AX11" s="105">
        <v>1.5186958782915201</v>
      </c>
      <c r="AY11" s="105">
        <v>1.5083270553227262</v>
      </c>
      <c r="AZ11" s="105">
        <v>1.4981187770999154</v>
      </c>
      <c r="BA11" s="105">
        <v>1.4888846635633721</v>
      </c>
      <c r="BB11" s="105">
        <v>1.4800168441756392</v>
      </c>
      <c r="BC11" s="105">
        <v>1.4721049443300962</v>
      </c>
      <c r="BD11" s="105">
        <v>1.4651751788221792</v>
      </c>
      <c r="BE11" s="105">
        <v>1.4587210517583677</v>
      </c>
      <c r="BF11" s="105">
        <v>1.4532146443380984</v>
      </c>
      <c r="BG11" s="105">
        <v>1.4482218278788785</v>
      </c>
      <c r="BH11" s="105">
        <v>1.4433048151276329</v>
      </c>
      <c r="BI11" s="105">
        <v>1.439648544711331</v>
      </c>
      <c r="BJ11" s="105">
        <v>1.4370533956961391</v>
      </c>
      <c r="BK11" s="105">
        <v>1.4352582075274447</v>
      </c>
      <c r="BL11" s="106">
        <v>1.4333565880294135</v>
      </c>
      <c r="BM11" s="106">
        <v>1.4311699413608923</v>
      </c>
      <c r="BN11" s="106">
        <v>1.4291285616888425</v>
      </c>
      <c r="BO11" s="106">
        <v>1.4272318221618092</v>
      </c>
      <c r="BP11" s="106">
        <v>1.4250512822492885</v>
      </c>
      <c r="BQ11" s="106">
        <v>1.4223033913523664</v>
      </c>
      <c r="BR11" s="106">
        <v>1.4188490913526546</v>
      </c>
      <c r="BS11" s="106">
        <v>1.4155438897864423</v>
      </c>
      <c r="BT11" s="106">
        <v>1.4122453177920458</v>
      </c>
      <c r="BU11" s="106">
        <v>1.4086711225316613</v>
      </c>
      <c r="BV11" s="107">
        <v>1.4045418528884281</v>
      </c>
    </row>
    <row r="13" spans="1:77" s="109" customFormat="1" ht="41.25" customHeight="1" x14ac:dyDescent="0.25">
      <c r="B13" s="849" t="s">
        <v>54</v>
      </c>
      <c r="C13" s="849"/>
      <c r="D13" s="849"/>
      <c r="E13" s="849"/>
      <c r="F13" s="849"/>
      <c r="G13" s="849"/>
      <c r="H13" s="849"/>
      <c r="V13" s="111"/>
    </row>
    <row r="14" spans="1:77" s="109" customFormat="1" ht="41.25" customHeight="1" x14ac:dyDescent="0.25">
      <c r="B14" s="849" t="s">
        <v>55</v>
      </c>
      <c r="C14" s="849"/>
      <c r="D14" s="849"/>
      <c r="E14" s="849"/>
      <c r="F14" s="849"/>
      <c r="G14" s="849"/>
      <c r="H14" s="849"/>
      <c r="V14" s="111"/>
      <c r="BV14" s="112"/>
    </row>
    <row r="15" spans="1:77" s="109" customFormat="1" ht="41.25" customHeight="1" x14ac:dyDescent="0.25">
      <c r="B15" s="849" t="s">
        <v>56</v>
      </c>
      <c r="C15" s="849"/>
      <c r="D15" s="849"/>
      <c r="E15" s="849"/>
      <c r="F15" s="849"/>
      <c r="G15" s="849"/>
      <c r="H15" s="849"/>
      <c r="V15" s="111"/>
      <c r="BV15" s="112"/>
    </row>
    <row r="16" spans="1:77" s="109" customFormat="1" ht="41.25" customHeight="1" x14ac:dyDescent="0.25">
      <c r="C16" s="111"/>
      <c r="V16" s="111"/>
      <c r="BV16" s="112"/>
    </row>
    <row r="17" spans="2:74" s="2" customFormat="1" ht="41.25" customHeight="1" x14ac:dyDescent="0.25">
      <c r="B17" s="68" t="s">
        <v>13</v>
      </c>
      <c r="C17" s="24" t="str">
        <f>C5</f>
        <v>Obs</v>
      </c>
      <c r="D17" s="28"/>
      <c r="E17" s="28"/>
      <c r="F17" s="28"/>
      <c r="G17" s="28"/>
      <c r="H17" s="28"/>
      <c r="I17" s="28">
        <f>I5</f>
        <v>0.48862379537794431</v>
      </c>
      <c r="J17" s="28"/>
      <c r="K17" s="28"/>
      <c r="L17" s="28"/>
      <c r="M17" s="28"/>
      <c r="N17" s="28"/>
      <c r="O17" s="28"/>
      <c r="P17" s="28"/>
      <c r="Q17" s="28"/>
      <c r="R17" s="28"/>
      <c r="S17" s="28"/>
      <c r="T17" s="28"/>
      <c r="U17" s="28"/>
      <c r="V17" s="28"/>
      <c r="W17" s="28"/>
      <c r="X17" s="28"/>
      <c r="Y17" s="28">
        <f>Y5</f>
        <v>0.50352288986292848</v>
      </c>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row>
    <row r="18" spans="2:74" s="2" customFormat="1" x14ac:dyDescent="0.25">
      <c r="B18" s="668"/>
      <c r="C18" s="24">
        <f>C6</f>
        <v>1.6E-2</v>
      </c>
      <c r="D18" s="669"/>
      <c r="E18" s="669"/>
      <c r="F18" s="669"/>
      <c r="G18" s="669"/>
      <c r="H18" s="669"/>
      <c r="I18" s="669"/>
      <c r="J18" s="669"/>
      <c r="K18" s="669"/>
      <c r="L18" s="669"/>
      <c r="M18" s="669"/>
      <c r="N18" s="669"/>
      <c r="O18" s="669"/>
      <c r="P18" s="669"/>
      <c r="Q18" s="669"/>
      <c r="R18" s="669"/>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69"/>
      <c r="AS18" s="669"/>
      <c r="AT18" s="669"/>
      <c r="AU18" s="669"/>
      <c r="AV18" s="669"/>
      <c r="AW18" s="669"/>
      <c r="AX18" s="669"/>
      <c r="AY18" s="669"/>
      <c r="AZ18" s="669"/>
      <c r="BA18" s="669"/>
      <c r="BB18" s="669"/>
      <c r="BC18" s="669"/>
      <c r="BD18" s="669"/>
      <c r="BE18" s="669"/>
      <c r="BF18" s="669"/>
      <c r="BG18" s="669"/>
      <c r="BH18" s="669"/>
      <c r="BI18" s="669"/>
      <c r="BJ18" s="669"/>
      <c r="BK18" s="669"/>
      <c r="BL18" s="669"/>
      <c r="BM18" s="669"/>
      <c r="BN18" s="669"/>
      <c r="BO18" s="669"/>
      <c r="BP18" s="669"/>
      <c r="BQ18" s="669"/>
      <c r="BR18" s="669"/>
      <c r="BS18" s="669"/>
      <c r="BT18" s="669"/>
      <c r="BU18" s="669"/>
      <c r="BV18" s="669">
        <f>BV6</f>
        <v>0.3516340095561144</v>
      </c>
    </row>
    <row r="19" spans="2:74" s="2" customFormat="1" x14ac:dyDescent="0.25">
      <c r="B19" s="668"/>
      <c r="C19" s="24">
        <f>C9</f>
        <v>7.0000000000000001E-3</v>
      </c>
      <c r="D19" s="669"/>
      <c r="E19" s="669"/>
      <c r="F19" s="669"/>
      <c r="G19" s="669"/>
      <c r="H19" s="669"/>
      <c r="I19" s="669"/>
      <c r="J19" s="669"/>
      <c r="K19" s="669"/>
      <c r="L19" s="669"/>
      <c r="M19" s="669"/>
      <c r="N19" s="669"/>
      <c r="O19" s="669"/>
      <c r="P19" s="669"/>
      <c r="Q19" s="669"/>
      <c r="R19" s="669"/>
      <c r="S19" s="669"/>
      <c r="T19" s="669"/>
      <c r="U19" s="669"/>
      <c r="V19" s="669"/>
      <c r="W19" s="669"/>
      <c r="X19" s="669"/>
      <c r="Y19" s="669"/>
      <c r="Z19" s="669"/>
      <c r="AA19" s="669"/>
      <c r="AB19" s="669"/>
      <c r="AC19" s="669"/>
      <c r="AD19" s="669"/>
      <c r="AE19" s="669"/>
      <c r="AF19" s="669"/>
      <c r="AG19" s="669"/>
      <c r="AH19" s="669"/>
      <c r="AI19" s="669"/>
      <c r="AJ19" s="669"/>
      <c r="AK19" s="669"/>
      <c r="AL19" s="669"/>
      <c r="AM19" s="669"/>
      <c r="AN19" s="669"/>
      <c r="AO19" s="669"/>
      <c r="AP19" s="669"/>
      <c r="AQ19" s="669"/>
      <c r="AR19" s="669"/>
      <c r="AS19" s="669"/>
      <c r="AT19" s="669"/>
      <c r="AU19" s="669"/>
      <c r="AV19" s="669"/>
      <c r="AW19" s="669"/>
      <c r="AX19" s="669"/>
      <c r="AY19" s="669"/>
      <c r="AZ19" s="669"/>
      <c r="BA19" s="669"/>
      <c r="BB19" s="669"/>
      <c r="BC19" s="669"/>
      <c r="BD19" s="669"/>
      <c r="BE19" s="669"/>
      <c r="BF19" s="669"/>
      <c r="BG19" s="669"/>
      <c r="BH19" s="669"/>
      <c r="BI19" s="669"/>
      <c r="BJ19" s="669"/>
      <c r="BK19" s="669"/>
      <c r="BL19" s="669"/>
      <c r="BM19" s="669"/>
      <c r="BN19" s="669"/>
      <c r="BO19" s="669"/>
      <c r="BP19" s="669"/>
      <c r="BQ19" s="669"/>
      <c r="BR19" s="669"/>
      <c r="BS19" s="669"/>
      <c r="BT19" s="669"/>
      <c r="BU19" s="669"/>
      <c r="BV19" s="669">
        <f>BV9</f>
        <v>0.42722671627648068</v>
      </c>
    </row>
    <row r="20" spans="2:74" x14ac:dyDescent="0.25">
      <c r="B20" s="56"/>
      <c r="C20" s="24" t="str">
        <f>C10</f>
        <v>Obs</v>
      </c>
      <c r="D20" s="670"/>
      <c r="E20" s="670"/>
      <c r="F20" s="669">
        <f>F10</f>
        <v>2.1312780726827278</v>
      </c>
      <c r="G20" s="669"/>
      <c r="H20" s="669"/>
      <c r="I20" s="669"/>
      <c r="J20" s="669"/>
      <c r="K20" s="669"/>
      <c r="L20" s="669"/>
      <c r="M20" s="669"/>
      <c r="N20" s="669"/>
      <c r="O20" s="669"/>
      <c r="P20" s="669"/>
      <c r="Q20" s="669"/>
      <c r="R20" s="669"/>
      <c r="S20" s="669"/>
      <c r="T20" s="669"/>
      <c r="U20" s="669"/>
      <c r="V20" s="669"/>
      <c r="W20" s="669"/>
      <c r="X20" s="669"/>
      <c r="Y20" s="669">
        <f>Y10</f>
        <v>1.7279645002914548</v>
      </c>
      <c r="Z20" s="669"/>
      <c r="AA20" s="669"/>
      <c r="AB20" s="669"/>
      <c r="AC20" s="669"/>
      <c r="AD20" s="669"/>
      <c r="AE20" s="669"/>
      <c r="AF20" s="669"/>
      <c r="AG20" s="669"/>
      <c r="AH20" s="669"/>
      <c r="AI20" s="669"/>
      <c r="AJ20" s="669"/>
      <c r="AK20" s="669"/>
      <c r="AL20" s="669"/>
      <c r="AM20" s="669"/>
      <c r="AN20" s="669"/>
      <c r="AO20" s="669"/>
      <c r="AP20" s="669"/>
      <c r="AQ20" s="669"/>
      <c r="AR20" s="669"/>
      <c r="AS20" s="669"/>
      <c r="AT20" s="669"/>
      <c r="AU20" s="669"/>
      <c r="AV20" s="669"/>
      <c r="AW20" s="669"/>
      <c r="AX20" s="669"/>
      <c r="AY20" s="669"/>
      <c r="AZ20" s="669"/>
      <c r="BA20" s="669"/>
      <c r="BB20" s="669"/>
      <c r="BC20" s="669"/>
      <c r="BD20" s="669"/>
      <c r="BE20" s="669"/>
      <c r="BF20" s="669"/>
      <c r="BG20" s="669"/>
      <c r="BH20" s="669"/>
      <c r="BI20" s="669"/>
      <c r="BJ20" s="669"/>
      <c r="BK20" s="669"/>
      <c r="BL20" s="669"/>
      <c r="BM20" s="669"/>
      <c r="BN20" s="669"/>
      <c r="BO20" s="669"/>
      <c r="BP20" s="669"/>
      <c r="BQ20" s="669"/>
      <c r="BR20" s="669"/>
      <c r="BS20" s="669"/>
      <c r="BT20" s="669"/>
      <c r="BU20" s="669"/>
      <c r="BV20" s="669"/>
    </row>
    <row r="21" spans="2:74" x14ac:dyDescent="0.25">
      <c r="C21" s="24" t="str">
        <f>C11</f>
        <v>Chô 4,5%</v>
      </c>
      <c r="D21" s="671"/>
      <c r="E21" s="671"/>
      <c r="F21" s="672"/>
      <c r="G21" s="672"/>
      <c r="H21" s="672"/>
      <c r="I21" s="672"/>
      <c r="J21" s="672"/>
      <c r="K21" s="672"/>
      <c r="L21" s="672"/>
      <c r="M21" s="672"/>
      <c r="N21" s="672"/>
      <c r="O21" s="672"/>
      <c r="P21" s="672"/>
      <c r="Q21" s="672"/>
      <c r="R21" s="672"/>
      <c r="S21" s="672"/>
      <c r="T21" s="672"/>
      <c r="U21" s="672"/>
      <c r="V21" s="672"/>
      <c r="W21" s="672"/>
      <c r="X21" s="672"/>
      <c r="Y21" s="672"/>
      <c r="Z21" s="672"/>
      <c r="AA21" s="672"/>
      <c r="AB21" s="672"/>
      <c r="AC21" s="672"/>
      <c r="AD21" s="672"/>
      <c r="AE21" s="672"/>
      <c r="AF21" s="672"/>
      <c r="AG21" s="672"/>
      <c r="AH21" s="672"/>
      <c r="AI21" s="672"/>
      <c r="AJ21" s="672"/>
      <c r="AK21" s="672"/>
      <c r="AL21" s="672"/>
      <c r="AM21" s="672"/>
      <c r="AN21" s="672"/>
      <c r="AO21" s="672"/>
      <c r="AP21" s="672"/>
      <c r="AQ21" s="672"/>
      <c r="AR21" s="672"/>
      <c r="AS21" s="672"/>
      <c r="AT21" s="672"/>
      <c r="AU21" s="672"/>
      <c r="AV21" s="672"/>
      <c r="AW21" s="672"/>
      <c r="AX21" s="672"/>
      <c r="AY21" s="672"/>
      <c r="AZ21" s="672"/>
      <c r="BA21" s="672"/>
      <c r="BB21" s="672"/>
      <c r="BC21" s="672"/>
      <c r="BD21" s="672"/>
      <c r="BE21" s="672"/>
      <c r="BF21" s="672"/>
      <c r="BG21" s="672"/>
      <c r="BH21" s="672"/>
      <c r="BI21" s="672"/>
      <c r="BJ21" s="672"/>
      <c r="BK21" s="672"/>
      <c r="BL21" s="672"/>
      <c r="BM21" s="672"/>
      <c r="BN21" s="672"/>
      <c r="BO21" s="672"/>
      <c r="BP21" s="672"/>
      <c r="BQ21" s="672"/>
      <c r="BR21" s="672"/>
      <c r="BS21" s="672"/>
      <c r="BT21" s="672"/>
      <c r="BU21" s="672"/>
      <c r="BV21" s="672">
        <f>BV11</f>
        <v>1.4045418528884281</v>
      </c>
    </row>
    <row r="22" spans="2:74" s="109" customFormat="1" x14ac:dyDescent="0.25">
      <c r="C22" s="111"/>
      <c r="D22" s="673"/>
      <c r="E22" s="673"/>
      <c r="F22" s="673"/>
      <c r="G22" s="673"/>
      <c r="H22" s="673"/>
      <c r="I22" s="673"/>
      <c r="J22" s="673"/>
      <c r="K22" s="673"/>
      <c r="L22" s="673"/>
      <c r="M22" s="673"/>
      <c r="N22" s="673"/>
      <c r="O22" s="673"/>
      <c r="P22" s="673"/>
      <c r="Q22" s="673"/>
      <c r="R22" s="673"/>
      <c r="S22" s="673"/>
      <c r="T22" s="673"/>
      <c r="U22" s="673"/>
      <c r="V22" s="674"/>
      <c r="W22" s="673"/>
      <c r="X22" s="673"/>
      <c r="Y22" s="673"/>
      <c r="Z22" s="673"/>
      <c r="AA22" s="673"/>
      <c r="AB22" s="673"/>
      <c r="AC22" s="673"/>
      <c r="AD22" s="673"/>
      <c r="AE22" s="673"/>
      <c r="AF22" s="673"/>
      <c r="AG22" s="673"/>
      <c r="AH22" s="673"/>
      <c r="AI22" s="673"/>
      <c r="AJ22" s="673"/>
      <c r="AK22" s="673"/>
      <c r="AL22" s="673"/>
      <c r="AM22" s="673"/>
      <c r="AN22" s="673"/>
      <c r="AO22" s="673"/>
      <c r="AP22" s="673"/>
      <c r="AQ22" s="673"/>
      <c r="AR22" s="673"/>
      <c r="AS22" s="673"/>
      <c r="AT22" s="673"/>
      <c r="AU22" s="673"/>
      <c r="AV22" s="673"/>
      <c r="AW22" s="673"/>
      <c r="AX22" s="673"/>
      <c r="AY22" s="673"/>
      <c r="AZ22" s="673"/>
      <c r="BA22" s="673"/>
      <c r="BB22" s="673"/>
      <c r="BC22" s="673"/>
      <c r="BD22" s="673"/>
      <c r="BE22" s="673"/>
      <c r="BF22" s="673"/>
      <c r="BG22" s="673"/>
      <c r="BH22" s="673"/>
      <c r="BI22" s="673"/>
      <c r="BJ22" s="673"/>
      <c r="BK22" s="673"/>
      <c r="BL22" s="673"/>
      <c r="BM22" s="673"/>
      <c r="BN22" s="673"/>
      <c r="BO22" s="673"/>
      <c r="BP22" s="673"/>
      <c r="BQ22" s="673"/>
      <c r="BR22" s="673"/>
      <c r="BS22" s="673"/>
      <c r="BT22" s="673"/>
      <c r="BU22" s="673"/>
      <c r="BV22" s="673"/>
    </row>
    <row r="23" spans="2:74" s="109" customFormat="1" x14ac:dyDescent="0.25">
      <c r="C23" s="111"/>
      <c r="D23" s="673"/>
      <c r="E23" s="673"/>
      <c r="F23" s="673"/>
      <c r="G23" s="673"/>
      <c r="H23" s="673"/>
      <c r="I23" s="673"/>
      <c r="J23" s="673"/>
      <c r="K23" s="673"/>
      <c r="L23" s="673"/>
      <c r="M23" s="673"/>
      <c r="N23" s="673"/>
      <c r="O23" s="673"/>
      <c r="P23" s="673"/>
      <c r="Q23" s="673"/>
      <c r="R23" s="673"/>
      <c r="S23" s="673"/>
      <c r="T23" s="673"/>
      <c r="U23" s="673"/>
      <c r="V23" s="674"/>
      <c r="W23" s="673"/>
      <c r="X23" s="673"/>
      <c r="Y23" s="673"/>
      <c r="Z23" s="673"/>
      <c r="AA23" s="673"/>
      <c r="AB23" s="673"/>
      <c r="AC23" s="673"/>
      <c r="AD23" s="673"/>
      <c r="AE23" s="673"/>
      <c r="AF23" s="673"/>
      <c r="AG23" s="673"/>
      <c r="AH23" s="673"/>
      <c r="AI23" s="673"/>
      <c r="AJ23" s="673"/>
      <c r="AK23" s="673"/>
      <c r="AL23" s="673"/>
      <c r="AM23" s="673"/>
      <c r="AN23" s="673"/>
      <c r="AO23" s="673"/>
      <c r="AP23" s="673"/>
      <c r="AQ23" s="673"/>
      <c r="AR23" s="673"/>
      <c r="AS23" s="673"/>
      <c r="AT23" s="673"/>
      <c r="AU23" s="673"/>
      <c r="AV23" s="673"/>
      <c r="AW23" s="673"/>
      <c r="AX23" s="673"/>
      <c r="AY23" s="673"/>
      <c r="AZ23" s="673"/>
      <c r="BA23" s="673"/>
      <c r="BB23" s="673"/>
      <c r="BC23" s="673"/>
      <c r="BD23" s="673"/>
      <c r="BE23" s="673"/>
      <c r="BF23" s="673"/>
      <c r="BG23" s="673"/>
      <c r="BH23" s="673"/>
      <c r="BI23" s="673"/>
      <c r="BJ23" s="673"/>
      <c r="BK23" s="673"/>
      <c r="BL23" s="673"/>
      <c r="BM23" s="673"/>
      <c r="BN23" s="673"/>
      <c r="BO23" s="673"/>
      <c r="BP23" s="673"/>
      <c r="BQ23" s="673"/>
      <c r="BR23" s="673"/>
      <c r="BS23" s="673"/>
      <c r="BT23" s="673"/>
      <c r="BU23" s="673"/>
      <c r="BV23" s="673"/>
    </row>
    <row r="24" spans="2:74" s="109" customFormat="1" x14ac:dyDescent="0.25">
      <c r="C24" s="111"/>
      <c r="V24" s="111"/>
    </row>
    <row r="25" spans="2:74" s="109" customFormat="1" x14ac:dyDescent="0.25">
      <c r="C25" s="111"/>
      <c r="V25" s="111"/>
    </row>
    <row r="26" spans="2:74" s="109" customFormat="1" x14ac:dyDescent="0.25">
      <c r="C26" s="111"/>
      <c r="V26" s="111"/>
    </row>
    <row r="27" spans="2:74" s="109" customFormat="1" x14ac:dyDescent="0.25">
      <c r="C27" s="111"/>
      <c r="V27" s="111"/>
    </row>
    <row r="28" spans="2:74" s="109" customFormat="1" x14ac:dyDescent="0.25">
      <c r="C28" s="111"/>
      <c r="V28" s="111"/>
    </row>
    <row r="29" spans="2:74" s="109" customFormat="1" x14ac:dyDescent="0.25">
      <c r="C29" s="111"/>
      <c r="V29" s="111"/>
    </row>
    <row r="30" spans="2:74" s="109" customFormat="1" x14ac:dyDescent="0.25">
      <c r="C30" s="111"/>
      <c r="V30" s="111"/>
    </row>
    <row r="31" spans="2:74" s="109" customFormat="1" x14ac:dyDescent="0.25">
      <c r="C31" s="111"/>
      <c r="V31" s="111"/>
    </row>
  </sheetData>
  <mergeCells count="5">
    <mergeCell ref="B5:B9"/>
    <mergeCell ref="B10:B11"/>
    <mergeCell ref="B13:H13"/>
    <mergeCell ref="B14:H14"/>
    <mergeCell ref="B15:H15"/>
  </mergeCells>
  <hyperlinks>
    <hyperlink ref="A2" location="SOMMAIRE!A1" display="Retour sommair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U9"/>
  <sheetViews>
    <sheetView workbookViewId="0">
      <selection activeCell="F28" sqref="F28"/>
    </sheetView>
  </sheetViews>
  <sheetFormatPr baseColWidth="10" defaultColWidth="10.85546875" defaultRowHeight="15" x14ac:dyDescent="0.25"/>
  <cols>
    <col min="1" max="1" width="10.85546875" style="151"/>
    <col min="2" max="2" width="15.140625" style="151" customWidth="1"/>
    <col min="3" max="72" width="5.7109375" style="151" customWidth="1"/>
    <col min="73" max="73" width="5.42578125" style="151" customWidth="1"/>
    <col min="74" max="16384" width="10.85546875" style="151"/>
  </cols>
  <sheetData>
    <row r="1" spans="1:73" ht="15.75" x14ac:dyDescent="0.25">
      <c r="A1" s="208" t="s">
        <v>57</v>
      </c>
      <c r="B1" s="150"/>
    </row>
    <row r="2" spans="1:73" x14ac:dyDescent="0.25">
      <c r="A2" s="640" t="s">
        <v>390</v>
      </c>
      <c r="B2" s="150"/>
    </row>
    <row r="3" spans="1:73" ht="15.75" thickBot="1" x14ac:dyDescent="0.3">
      <c r="B3" s="150"/>
    </row>
    <row r="4" spans="1:73" ht="15.75" thickBot="1" x14ac:dyDescent="0.3">
      <c r="B4" s="152"/>
      <c r="C4" s="7">
        <v>2000</v>
      </c>
      <c r="D4" s="8">
        <v>2001</v>
      </c>
      <c r="E4" s="8">
        <v>2002</v>
      </c>
      <c r="F4" s="8">
        <v>2003</v>
      </c>
      <c r="G4" s="8">
        <v>2004</v>
      </c>
      <c r="H4" s="8">
        <v>2005</v>
      </c>
      <c r="I4" s="8">
        <v>2006</v>
      </c>
      <c r="J4" s="8">
        <v>2007</v>
      </c>
      <c r="K4" s="8">
        <v>2008</v>
      </c>
      <c r="L4" s="8">
        <v>2009</v>
      </c>
      <c r="M4" s="8">
        <v>2010</v>
      </c>
      <c r="N4" s="8">
        <v>2011</v>
      </c>
      <c r="O4" s="8">
        <v>2012</v>
      </c>
      <c r="P4" s="8">
        <v>2013</v>
      </c>
      <c r="Q4" s="8">
        <v>2014</v>
      </c>
      <c r="R4" s="8">
        <v>2015</v>
      </c>
      <c r="S4" s="8">
        <v>2016</v>
      </c>
      <c r="T4" s="8">
        <v>2017</v>
      </c>
      <c r="U4" s="8">
        <v>2018</v>
      </c>
      <c r="V4" s="8">
        <v>2019</v>
      </c>
      <c r="W4" s="8">
        <v>2020</v>
      </c>
      <c r="X4" s="8">
        <v>2021</v>
      </c>
      <c r="Y4" s="8">
        <v>2022</v>
      </c>
      <c r="Z4" s="8">
        <v>2023</v>
      </c>
      <c r="AA4" s="8">
        <v>2024</v>
      </c>
      <c r="AB4" s="8">
        <v>2025</v>
      </c>
      <c r="AC4" s="8">
        <v>2026</v>
      </c>
      <c r="AD4" s="8">
        <v>2027</v>
      </c>
      <c r="AE4" s="8">
        <v>2028</v>
      </c>
      <c r="AF4" s="8">
        <v>2029</v>
      </c>
      <c r="AG4" s="8">
        <v>2030</v>
      </c>
      <c r="AH4" s="8">
        <v>2031</v>
      </c>
      <c r="AI4" s="8">
        <v>2032</v>
      </c>
      <c r="AJ4" s="8">
        <v>2033</v>
      </c>
      <c r="AK4" s="8">
        <v>2034</v>
      </c>
      <c r="AL4" s="8">
        <v>2035</v>
      </c>
      <c r="AM4" s="8">
        <v>2036</v>
      </c>
      <c r="AN4" s="8">
        <v>2037</v>
      </c>
      <c r="AO4" s="8">
        <v>2038</v>
      </c>
      <c r="AP4" s="8">
        <v>2039</v>
      </c>
      <c r="AQ4" s="8">
        <v>2040</v>
      </c>
      <c r="AR4" s="8">
        <v>2041</v>
      </c>
      <c r="AS4" s="8">
        <v>2042</v>
      </c>
      <c r="AT4" s="8">
        <v>2043</v>
      </c>
      <c r="AU4" s="8">
        <v>2044</v>
      </c>
      <c r="AV4" s="8">
        <v>2045</v>
      </c>
      <c r="AW4" s="8">
        <v>2046</v>
      </c>
      <c r="AX4" s="8">
        <v>2047</v>
      </c>
      <c r="AY4" s="8">
        <v>2048</v>
      </c>
      <c r="AZ4" s="8">
        <v>2049</v>
      </c>
      <c r="BA4" s="8">
        <v>2050</v>
      </c>
      <c r="BB4" s="8">
        <v>2051</v>
      </c>
      <c r="BC4" s="8">
        <v>2052</v>
      </c>
      <c r="BD4" s="8">
        <v>2053</v>
      </c>
      <c r="BE4" s="8">
        <v>2054</v>
      </c>
      <c r="BF4" s="8">
        <v>2055</v>
      </c>
      <c r="BG4" s="8">
        <v>2056</v>
      </c>
      <c r="BH4" s="8">
        <v>2057</v>
      </c>
      <c r="BI4" s="8">
        <v>2058</v>
      </c>
      <c r="BJ4" s="8">
        <v>2059</v>
      </c>
      <c r="BK4" s="8">
        <v>2060</v>
      </c>
      <c r="BL4" s="8">
        <v>2061</v>
      </c>
      <c r="BM4" s="8">
        <v>2062</v>
      </c>
      <c r="BN4" s="8">
        <v>2063</v>
      </c>
      <c r="BO4" s="8">
        <v>2064</v>
      </c>
      <c r="BP4" s="8">
        <v>2065</v>
      </c>
      <c r="BQ4" s="8">
        <v>2066</v>
      </c>
      <c r="BR4" s="8">
        <v>2067</v>
      </c>
      <c r="BS4" s="8">
        <v>2068</v>
      </c>
      <c r="BT4" s="84">
        <v>2069</v>
      </c>
      <c r="BU4" s="9">
        <v>2070</v>
      </c>
    </row>
    <row r="5" spans="1:73" ht="15" customHeight="1" x14ac:dyDescent="0.25">
      <c r="B5" s="153" t="s">
        <v>12</v>
      </c>
      <c r="C5" s="154">
        <v>60.739511626178199</v>
      </c>
      <c r="D5" s="99">
        <v>60.763321262969711</v>
      </c>
      <c r="E5" s="99">
        <v>60.763321262969711</v>
      </c>
      <c r="F5" s="99">
        <v>60.763741937900242</v>
      </c>
      <c r="G5" s="99">
        <v>60.785515137037578</v>
      </c>
      <c r="H5" s="99">
        <v>60.59</v>
      </c>
      <c r="I5" s="99">
        <v>60.55</v>
      </c>
      <c r="J5" s="99">
        <v>60.5</v>
      </c>
      <c r="K5" s="99">
        <v>60.47</v>
      </c>
      <c r="L5" s="99">
        <v>60.39</v>
      </c>
      <c r="M5" s="99">
        <v>60.47</v>
      </c>
      <c r="N5" s="99">
        <v>60.49</v>
      </c>
      <c r="O5" s="99">
        <v>60.71</v>
      </c>
      <c r="P5" s="99">
        <v>61.04</v>
      </c>
      <c r="Q5" s="99">
        <v>61.23</v>
      </c>
      <c r="R5" s="99">
        <v>61.42</v>
      </c>
      <c r="S5" s="99">
        <v>61.68</v>
      </c>
      <c r="T5" s="99">
        <v>61.92</v>
      </c>
      <c r="U5" s="99">
        <v>62.12</v>
      </c>
      <c r="V5" s="99">
        <v>62.19</v>
      </c>
      <c r="W5" s="99">
        <v>62.31</v>
      </c>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155"/>
      <c r="BL5" s="155"/>
      <c r="BM5" s="155"/>
      <c r="BN5" s="155"/>
      <c r="BO5" s="155"/>
      <c r="BP5" s="155"/>
      <c r="BQ5" s="155"/>
      <c r="BR5" s="155"/>
      <c r="BS5" s="155"/>
      <c r="BT5" s="155"/>
      <c r="BU5" s="156"/>
    </row>
    <row r="6" spans="1:73" ht="15.75" thickBot="1" x14ac:dyDescent="0.3">
      <c r="B6" s="157" t="s">
        <v>27</v>
      </c>
      <c r="C6" s="158"/>
      <c r="D6" s="105"/>
      <c r="E6" s="105"/>
      <c r="F6" s="105"/>
      <c r="G6" s="105"/>
      <c r="H6" s="105"/>
      <c r="I6" s="105"/>
      <c r="J6" s="105"/>
      <c r="K6" s="105"/>
      <c r="L6" s="105"/>
      <c r="M6" s="105"/>
      <c r="N6" s="105"/>
      <c r="O6" s="105"/>
      <c r="P6" s="105"/>
      <c r="Q6" s="105"/>
      <c r="R6" s="105"/>
      <c r="S6" s="105"/>
      <c r="T6" s="105"/>
      <c r="U6" s="105"/>
      <c r="V6" s="105"/>
      <c r="W6" s="105">
        <v>62.31</v>
      </c>
      <c r="X6" s="105">
        <v>62.4</v>
      </c>
      <c r="Y6" s="105">
        <v>62.57</v>
      </c>
      <c r="Z6" s="105">
        <v>62.769104469889641</v>
      </c>
      <c r="AA6" s="105">
        <v>62.968208939779281</v>
      </c>
      <c r="AB6" s="105">
        <v>63.018297558744315</v>
      </c>
      <c r="AC6" s="105">
        <v>63.319847610760874</v>
      </c>
      <c r="AD6" s="105">
        <v>63.36796449484121</v>
      </c>
      <c r="AE6" s="105">
        <v>63.626719037374563</v>
      </c>
      <c r="AF6" s="105">
        <v>63.760699010953971</v>
      </c>
      <c r="AG6" s="105">
        <v>63.940581276399008</v>
      </c>
      <c r="AH6" s="105">
        <v>64.040688112839987</v>
      </c>
      <c r="AI6" s="105">
        <v>64.159722308128778</v>
      </c>
      <c r="AJ6" s="105">
        <v>64.188824067068722</v>
      </c>
      <c r="AK6" s="105">
        <v>64.239321821065587</v>
      </c>
      <c r="AL6" s="105">
        <v>64.283452607578653</v>
      </c>
      <c r="AM6" s="105">
        <v>64.353708313126987</v>
      </c>
      <c r="AN6" s="105">
        <v>64.414403780283209</v>
      </c>
      <c r="AO6" s="105">
        <v>64.463937249636771</v>
      </c>
      <c r="AP6" s="105">
        <v>64.504757229197395</v>
      </c>
      <c r="AQ6" s="105">
        <v>64.519433895923299</v>
      </c>
      <c r="AR6" s="105">
        <v>64.535482918921261</v>
      </c>
      <c r="AS6" s="105">
        <v>64.551275832604517</v>
      </c>
      <c r="AT6" s="105">
        <v>64.543251238710624</v>
      </c>
      <c r="AU6" s="105">
        <v>64.513574606130064</v>
      </c>
      <c r="AV6" s="105">
        <v>64.497348999871264</v>
      </c>
      <c r="AW6" s="105">
        <v>64.48575781237615</v>
      </c>
      <c r="AX6" s="105">
        <v>64.48223351124129</v>
      </c>
      <c r="AY6" s="105">
        <v>64.489567098694522</v>
      </c>
      <c r="AZ6" s="105">
        <v>64.498506838327273</v>
      </c>
      <c r="BA6" s="105">
        <v>64.516426357839819</v>
      </c>
      <c r="BB6" s="105">
        <v>64.533890950839904</v>
      </c>
      <c r="BC6" s="105">
        <v>64.547226912338672</v>
      </c>
      <c r="BD6" s="105">
        <v>64.562258183593158</v>
      </c>
      <c r="BE6" s="105">
        <v>64.577244841900622</v>
      </c>
      <c r="BF6" s="105">
        <v>64.591957628180168</v>
      </c>
      <c r="BG6" s="105">
        <v>64.599428788819438</v>
      </c>
      <c r="BH6" s="105">
        <v>64.605433157738119</v>
      </c>
      <c r="BI6" s="105">
        <v>64.606525592972176</v>
      </c>
      <c r="BJ6" s="105">
        <v>64.6069986952985</v>
      </c>
      <c r="BK6" s="106">
        <v>64.595008437068103</v>
      </c>
      <c r="BL6" s="106">
        <v>64.579764112480376</v>
      </c>
      <c r="BM6" s="106">
        <v>64.598745999111458</v>
      </c>
      <c r="BN6" s="106">
        <v>64.597408567386111</v>
      </c>
      <c r="BO6" s="106">
        <v>64.595585162268918</v>
      </c>
      <c r="BP6" s="106">
        <v>64.593302455663007</v>
      </c>
      <c r="BQ6" s="106">
        <v>64.592961259381966</v>
      </c>
      <c r="BR6" s="106">
        <v>64.595600688762289</v>
      </c>
      <c r="BS6" s="106">
        <v>64.594971626692455</v>
      </c>
      <c r="BT6" s="106">
        <v>64.594484238553719</v>
      </c>
      <c r="BU6" s="107">
        <v>64.59426405381069</v>
      </c>
    </row>
    <row r="7" spans="1:73" s="159" customFormat="1" x14ac:dyDescent="0.25">
      <c r="B7" s="159" t="s">
        <v>13</v>
      </c>
      <c r="C7" s="159">
        <f>C5</f>
        <v>60.739511626178199</v>
      </c>
      <c r="X7" s="159">
        <f>X6</f>
        <v>62.4</v>
      </c>
      <c r="AL7" s="159">
        <f>AL6</f>
        <v>64.283452607578653</v>
      </c>
      <c r="BU7" s="159">
        <f>BU6</f>
        <v>64.59426405381069</v>
      </c>
    </row>
    <row r="8" spans="1:73" ht="26.25" customHeight="1" x14ac:dyDescent="0.25">
      <c r="B8" s="849" t="s">
        <v>58</v>
      </c>
      <c r="C8" s="849"/>
      <c r="D8" s="849"/>
      <c r="E8" s="849"/>
      <c r="F8" s="849"/>
      <c r="G8" s="849"/>
      <c r="H8" s="849"/>
      <c r="I8" s="849"/>
    </row>
    <row r="9" spans="1:73" x14ac:dyDescent="0.25">
      <c r="B9" s="849" t="s">
        <v>59</v>
      </c>
      <c r="C9" s="849"/>
      <c r="D9" s="849"/>
      <c r="E9" s="849"/>
      <c r="F9" s="849"/>
      <c r="G9" s="849"/>
      <c r="H9" s="849"/>
      <c r="I9" s="849"/>
    </row>
  </sheetData>
  <mergeCells count="2">
    <mergeCell ref="B8:I8"/>
    <mergeCell ref="B9:I9"/>
  </mergeCells>
  <hyperlinks>
    <hyperlink ref="A2" location="SOMMAIRE!A1" display="Retour sommair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Y41"/>
  <sheetViews>
    <sheetView workbookViewId="0">
      <selection activeCell="F28" sqref="F28"/>
    </sheetView>
  </sheetViews>
  <sheetFormatPr baseColWidth="10" defaultRowHeight="15" x14ac:dyDescent="0.25"/>
  <cols>
    <col min="2" max="2" width="35.28515625" customWidth="1"/>
    <col min="3" max="3" width="16.140625" style="4" customWidth="1"/>
    <col min="4" max="74" width="7.42578125" customWidth="1"/>
  </cols>
  <sheetData>
    <row r="1" spans="1:77" ht="15.75" x14ac:dyDescent="0.25">
      <c r="A1" s="208" t="s">
        <v>60</v>
      </c>
    </row>
    <row r="2" spans="1:77" x14ac:dyDescent="0.25">
      <c r="A2" s="640" t="s">
        <v>390</v>
      </c>
    </row>
    <row r="3" spans="1:77" ht="15.75" thickBot="1" x14ac:dyDescent="0.3"/>
    <row r="4" spans="1:77" ht="15.75" thickBot="1" x14ac:dyDescent="0.3">
      <c r="B4" s="94"/>
      <c r="C4" s="95"/>
      <c r="D4" s="7">
        <v>2000</v>
      </c>
      <c r="E4" s="8">
        <v>2001</v>
      </c>
      <c r="F4" s="8">
        <v>2002</v>
      </c>
      <c r="G4" s="8">
        <v>2003</v>
      </c>
      <c r="H4" s="8">
        <v>2004</v>
      </c>
      <c r="I4" s="8">
        <v>2005</v>
      </c>
      <c r="J4" s="8">
        <v>2006</v>
      </c>
      <c r="K4" s="8">
        <v>2007</v>
      </c>
      <c r="L4" s="8">
        <v>2008</v>
      </c>
      <c r="M4" s="8">
        <v>2009</v>
      </c>
      <c r="N4" s="8">
        <v>2010</v>
      </c>
      <c r="O4" s="8">
        <v>2011</v>
      </c>
      <c r="P4" s="8">
        <v>2012</v>
      </c>
      <c r="Q4" s="8">
        <v>2013</v>
      </c>
      <c r="R4" s="8">
        <v>2014</v>
      </c>
      <c r="S4" s="8">
        <v>2015</v>
      </c>
      <c r="T4" s="8">
        <v>2016</v>
      </c>
      <c r="U4" s="8">
        <v>2017</v>
      </c>
      <c r="V4" s="8">
        <v>2018</v>
      </c>
      <c r="W4" s="8">
        <v>2019</v>
      </c>
      <c r="X4" s="8">
        <v>2020</v>
      </c>
      <c r="Y4" s="8">
        <v>2021</v>
      </c>
      <c r="Z4" s="8">
        <v>2022</v>
      </c>
      <c r="AA4" s="8">
        <v>2023</v>
      </c>
      <c r="AB4" s="8">
        <v>2024</v>
      </c>
      <c r="AC4" s="8">
        <v>2025</v>
      </c>
      <c r="AD4" s="8">
        <v>2026</v>
      </c>
      <c r="AE4" s="8">
        <v>2027</v>
      </c>
      <c r="AF4" s="8">
        <v>2028</v>
      </c>
      <c r="AG4" s="8">
        <v>2029</v>
      </c>
      <c r="AH4" s="8">
        <v>2030</v>
      </c>
      <c r="AI4" s="8">
        <v>2031</v>
      </c>
      <c r="AJ4" s="8">
        <v>2032</v>
      </c>
      <c r="AK4" s="8">
        <v>2033</v>
      </c>
      <c r="AL4" s="8">
        <v>2034</v>
      </c>
      <c r="AM4" s="8">
        <v>2035</v>
      </c>
      <c r="AN4" s="8">
        <v>2036</v>
      </c>
      <c r="AO4" s="8">
        <v>2037</v>
      </c>
      <c r="AP4" s="8">
        <v>2038</v>
      </c>
      <c r="AQ4" s="8">
        <v>2039</v>
      </c>
      <c r="AR4" s="8">
        <v>2040</v>
      </c>
      <c r="AS4" s="8">
        <v>2041</v>
      </c>
      <c r="AT4" s="8">
        <v>2042</v>
      </c>
      <c r="AU4" s="8">
        <v>2043</v>
      </c>
      <c r="AV4" s="8">
        <v>2044</v>
      </c>
      <c r="AW4" s="8">
        <v>2045</v>
      </c>
      <c r="AX4" s="8">
        <v>2046</v>
      </c>
      <c r="AY4" s="8">
        <v>2047</v>
      </c>
      <c r="AZ4" s="8">
        <v>2048</v>
      </c>
      <c r="BA4" s="8">
        <v>2049</v>
      </c>
      <c r="BB4" s="8">
        <v>2050</v>
      </c>
      <c r="BC4" s="8">
        <v>2051</v>
      </c>
      <c r="BD4" s="8">
        <v>2052</v>
      </c>
      <c r="BE4" s="8">
        <v>2053</v>
      </c>
      <c r="BF4" s="8">
        <v>2054</v>
      </c>
      <c r="BG4" s="8">
        <v>2055</v>
      </c>
      <c r="BH4" s="8">
        <v>2056</v>
      </c>
      <c r="BI4" s="8">
        <v>2057</v>
      </c>
      <c r="BJ4" s="8">
        <v>2058</v>
      </c>
      <c r="BK4" s="8">
        <v>2059</v>
      </c>
      <c r="BL4" s="8">
        <v>2060</v>
      </c>
      <c r="BM4" s="8">
        <v>2061</v>
      </c>
      <c r="BN4" s="8">
        <v>2062</v>
      </c>
      <c r="BO4" s="8">
        <v>2063</v>
      </c>
      <c r="BP4" s="8">
        <v>2064</v>
      </c>
      <c r="BQ4" s="8">
        <v>2065</v>
      </c>
      <c r="BR4" s="8">
        <v>2066</v>
      </c>
      <c r="BS4" s="8">
        <v>2067</v>
      </c>
      <c r="BT4" s="8">
        <v>2068</v>
      </c>
      <c r="BU4" s="8">
        <v>2069</v>
      </c>
      <c r="BV4" s="9">
        <v>2070</v>
      </c>
    </row>
    <row r="5" spans="1:77" x14ac:dyDescent="0.25">
      <c r="B5" s="870" t="s">
        <v>28</v>
      </c>
      <c r="C5" s="160" t="s">
        <v>29</v>
      </c>
      <c r="D5" s="60"/>
      <c r="E5" s="12"/>
      <c r="F5" s="101">
        <v>12.244999999999999</v>
      </c>
      <c r="G5" s="101">
        <v>12.484999999999999</v>
      </c>
      <c r="H5" s="101">
        <v>12.78</v>
      </c>
      <c r="I5" s="101">
        <v>13.111865</v>
      </c>
      <c r="J5" s="101">
        <v>13.449664499999999</v>
      </c>
      <c r="K5" s="101">
        <v>13.829423999999999</v>
      </c>
      <c r="L5" s="101">
        <v>14.220111000000001</v>
      </c>
      <c r="M5" s="101">
        <v>14.580493500000001</v>
      </c>
      <c r="N5" s="101">
        <v>14.9126005</v>
      </c>
      <c r="O5" s="101">
        <v>15.186286000000001</v>
      </c>
      <c r="P5" s="101">
        <v>15.3198835</v>
      </c>
      <c r="Q5" s="101">
        <v>15.489309499999999</v>
      </c>
      <c r="R5" s="101">
        <v>15.728934000000001</v>
      </c>
      <c r="S5" s="101">
        <v>15.904419000000003</v>
      </c>
      <c r="T5" s="101">
        <v>16.057809000000002</v>
      </c>
      <c r="U5" s="101">
        <v>16.193687000000001</v>
      </c>
      <c r="V5" s="101">
        <v>16.373928500000002</v>
      </c>
      <c r="W5" s="101">
        <v>16.603870999999998</v>
      </c>
      <c r="X5" s="101">
        <v>16.809648000000003</v>
      </c>
      <c r="Y5" s="101">
        <v>16.952026499999999</v>
      </c>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2"/>
      <c r="BM5" s="102"/>
      <c r="BN5" s="102"/>
      <c r="BO5" s="102"/>
      <c r="BP5" s="102"/>
      <c r="BQ5" s="102"/>
      <c r="BR5" s="102"/>
      <c r="BS5" s="102"/>
      <c r="BT5" s="102"/>
      <c r="BU5" s="102"/>
      <c r="BV5" s="103"/>
    </row>
    <row r="6" spans="1:77" ht="15.75" thickBot="1" x14ac:dyDescent="0.3">
      <c r="B6" s="871"/>
      <c r="C6" s="161" t="s">
        <v>27</v>
      </c>
      <c r="D6" s="18"/>
      <c r="E6" s="19"/>
      <c r="F6" s="104"/>
      <c r="G6" s="104"/>
      <c r="H6" s="104"/>
      <c r="I6" s="104"/>
      <c r="J6" s="104"/>
      <c r="K6" s="104"/>
      <c r="L6" s="104"/>
      <c r="M6" s="104"/>
      <c r="N6" s="104"/>
      <c r="O6" s="104"/>
      <c r="P6" s="104"/>
      <c r="Q6" s="104"/>
      <c r="R6" s="104"/>
      <c r="S6" s="104"/>
      <c r="T6" s="104"/>
      <c r="U6" s="104"/>
      <c r="V6" s="104"/>
      <c r="W6" s="104"/>
      <c r="X6" s="104"/>
      <c r="Y6" s="104">
        <v>16.952026499999999</v>
      </c>
      <c r="Z6" s="104">
        <v>17.247859825237779</v>
      </c>
      <c r="AA6" s="104">
        <v>17.411312470665951</v>
      </c>
      <c r="AB6" s="104">
        <v>17.542341980573568</v>
      </c>
      <c r="AC6" s="104">
        <v>17.669319461817338</v>
      </c>
      <c r="AD6" s="104">
        <v>17.843953076704977</v>
      </c>
      <c r="AE6" s="104">
        <v>17.980363762404497</v>
      </c>
      <c r="AF6" s="104">
        <v>18.126540251486286</v>
      </c>
      <c r="AG6" s="104">
        <v>18.263175006429183</v>
      </c>
      <c r="AH6" s="104">
        <v>18.409665178520175</v>
      </c>
      <c r="AI6" s="104">
        <v>18.568404959808746</v>
      </c>
      <c r="AJ6" s="104">
        <v>18.755298037814608</v>
      </c>
      <c r="AK6" s="104">
        <v>18.970899441612275</v>
      </c>
      <c r="AL6" s="104">
        <v>19.176870493320429</v>
      </c>
      <c r="AM6" s="104">
        <v>19.354124230407084</v>
      </c>
      <c r="AN6" s="104">
        <v>19.510976014988774</v>
      </c>
      <c r="AO6" s="104">
        <v>19.663716638531479</v>
      </c>
      <c r="AP6" s="104">
        <v>19.809833093610518</v>
      </c>
      <c r="AQ6" s="104">
        <v>19.944706853655049</v>
      </c>
      <c r="AR6" s="104">
        <v>20.075257641303583</v>
      </c>
      <c r="AS6" s="104">
        <v>20.180641266473287</v>
      </c>
      <c r="AT6" s="104">
        <v>20.285229869698689</v>
      </c>
      <c r="AU6" s="104">
        <v>20.411712627277716</v>
      </c>
      <c r="AV6" s="104">
        <v>20.539665279392743</v>
      </c>
      <c r="AW6" s="104">
        <v>20.661635312176085</v>
      </c>
      <c r="AX6" s="104">
        <v>20.76799245279382</v>
      </c>
      <c r="AY6" s="104">
        <v>20.862664910082131</v>
      </c>
      <c r="AZ6" s="104">
        <v>20.960714326499378</v>
      </c>
      <c r="BA6" s="104">
        <v>21.054859179901754</v>
      </c>
      <c r="BB6" s="104">
        <v>21.138651587452166</v>
      </c>
      <c r="BC6" s="104">
        <v>21.209757777134996</v>
      </c>
      <c r="BD6" s="104">
        <v>21.275976387995193</v>
      </c>
      <c r="BE6" s="104">
        <v>21.342331029711325</v>
      </c>
      <c r="BF6" s="104">
        <v>21.401776523684145</v>
      </c>
      <c r="BG6" s="104">
        <v>21.460527315796746</v>
      </c>
      <c r="BH6" s="104">
        <v>21.512104835377816</v>
      </c>
      <c r="BI6" s="104">
        <v>21.549485662181507</v>
      </c>
      <c r="BJ6" s="104">
        <v>21.575448451874735</v>
      </c>
      <c r="BK6" s="104">
        <v>21.591633312509938</v>
      </c>
      <c r="BL6" s="162">
        <v>21.60730654395395</v>
      </c>
      <c r="BM6" s="162">
        <v>21.62300751982912</v>
      </c>
      <c r="BN6" s="162">
        <v>21.638736286099142</v>
      </c>
      <c r="BO6" s="162">
        <v>21.654492888804118</v>
      </c>
      <c r="BP6" s="162">
        <v>21.670277374060664</v>
      </c>
      <c r="BQ6" s="162">
        <v>21.686089788062048</v>
      </c>
      <c r="BR6" s="162">
        <v>21.701930177078321</v>
      </c>
      <c r="BS6" s="162">
        <v>21.717798587456425</v>
      </c>
      <c r="BT6" s="162">
        <v>21.733695065620353</v>
      </c>
      <c r="BU6" s="162">
        <v>21.749619658071236</v>
      </c>
      <c r="BV6" s="163">
        <v>21.76557241138752</v>
      </c>
      <c r="BX6" s="56"/>
      <c r="BY6" s="97"/>
    </row>
    <row r="7" spans="1:77" x14ac:dyDescent="0.25">
      <c r="B7" s="870" t="s">
        <v>30</v>
      </c>
      <c r="C7" s="160" t="s">
        <v>29</v>
      </c>
      <c r="D7" s="60"/>
      <c r="E7" s="98"/>
      <c r="F7" s="101">
        <v>26.0975</v>
      </c>
      <c r="G7" s="101">
        <v>26.105</v>
      </c>
      <c r="H7" s="101">
        <v>26.141500000000001</v>
      </c>
      <c r="I7" s="101">
        <v>26.3215</v>
      </c>
      <c r="J7" s="101">
        <v>26.607299999999999</v>
      </c>
      <c r="K7" s="101">
        <v>26.9923</v>
      </c>
      <c r="L7" s="101">
        <v>27.129000000000001</v>
      </c>
      <c r="M7" s="101">
        <v>26.819200000000002</v>
      </c>
      <c r="N7" s="101">
        <v>26.845500000000001</v>
      </c>
      <c r="O7" s="101">
        <v>27.047699999999999</v>
      </c>
      <c r="P7" s="101">
        <v>27.139700000000001</v>
      </c>
      <c r="Q7" s="101">
        <v>27.189499999999999</v>
      </c>
      <c r="R7" s="101">
        <v>27.333500000000001</v>
      </c>
      <c r="S7" s="101">
        <v>27.390900000000002</v>
      </c>
      <c r="T7" s="101">
        <v>27.5672</v>
      </c>
      <c r="U7" s="101">
        <v>27.8812</v>
      </c>
      <c r="V7" s="101">
        <v>28.158000000000001</v>
      </c>
      <c r="W7" s="101">
        <v>28.4955</v>
      </c>
      <c r="X7" s="101">
        <v>28.4907</v>
      </c>
      <c r="Y7" s="101">
        <v>29.2925</v>
      </c>
      <c r="Z7" s="101">
        <v>30.067499999999999</v>
      </c>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2"/>
      <c r="BM7" s="102"/>
      <c r="BN7" s="102"/>
      <c r="BO7" s="102"/>
      <c r="BP7" s="102"/>
      <c r="BQ7" s="102"/>
      <c r="BR7" s="102"/>
      <c r="BS7" s="102"/>
      <c r="BT7" s="102"/>
      <c r="BU7" s="102"/>
      <c r="BV7" s="103"/>
    </row>
    <row r="8" spans="1:77" ht="15.75" thickBot="1" x14ac:dyDescent="0.3">
      <c r="B8" s="871"/>
      <c r="C8" s="161" t="s">
        <v>27</v>
      </c>
      <c r="D8" s="18"/>
      <c r="E8" s="19"/>
      <c r="F8" s="104"/>
      <c r="G8" s="104"/>
      <c r="H8" s="104"/>
      <c r="I8" s="104"/>
      <c r="J8" s="104"/>
      <c r="K8" s="104"/>
      <c r="L8" s="104"/>
      <c r="M8" s="104"/>
      <c r="N8" s="104"/>
      <c r="O8" s="104"/>
      <c r="P8" s="104"/>
      <c r="Q8" s="104"/>
      <c r="R8" s="104"/>
      <c r="S8" s="104"/>
      <c r="T8" s="104"/>
      <c r="U8" s="104"/>
      <c r="V8" s="104"/>
      <c r="W8" s="164"/>
      <c r="X8" s="104"/>
      <c r="Y8" s="104"/>
      <c r="Z8" s="104">
        <v>30.067499999999999</v>
      </c>
      <c r="AA8" s="104">
        <v>30.277972499999997</v>
      </c>
      <c r="AB8" s="104">
        <v>30.456612537749997</v>
      </c>
      <c r="AC8" s="104">
        <v>30.703311099305772</v>
      </c>
      <c r="AD8" s="104">
        <v>30.955078250320078</v>
      </c>
      <c r="AE8" s="104">
        <v>31.208909891972702</v>
      </c>
      <c r="AF8" s="104">
        <v>31.31814107659461</v>
      </c>
      <c r="AG8" s="104">
        <v>31.405831871609074</v>
      </c>
      <c r="AH8" s="104">
        <v>31.512611699972545</v>
      </c>
      <c r="AI8" s="104">
        <v>31.632359624432443</v>
      </c>
      <c r="AJ8" s="104">
        <v>31.749399355042847</v>
      </c>
      <c r="AK8" s="164">
        <v>31.768448994655866</v>
      </c>
      <c r="AL8" s="164">
        <v>31.797040598751057</v>
      </c>
      <c r="AM8" s="164">
        <v>31.828837639349803</v>
      </c>
      <c r="AN8" s="164">
        <v>31.838386290641608</v>
      </c>
      <c r="AO8" s="164">
        <v>31.828834774754412</v>
      </c>
      <c r="AP8" s="164">
        <v>31.832017658231891</v>
      </c>
      <c r="AQ8" s="164">
        <v>31.841567263529356</v>
      </c>
      <c r="AR8" s="164">
        <v>31.8320147933503</v>
      </c>
      <c r="AS8" s="164">
        <v>31.796999577077614</v>
      </c>
      <c r="AT8" s="164">
        <v>31.755663477627415</v>
      </c>
      <c r="AU8" s="164">
        <v>31.708029982410974</v>
      </c>
      <c r="AV8" s="164">
        <v>31.663638740435601</v>
      </c>
      <c r="AW8" s="164">
        <v>31.616143282324952</v>
      </c>
      <c r="AX8" s="164">
        <v>31.540264538447374</v>
      </c>
      <c r="AY8" s="164">
        <v>31.467721930008945</v>
      </c>
      <c r="AZ8" s="164">
        <v>31.401639713955927</v>
      </c>
      <c r="BA8" s="164">
        <v>31.3482569264422</v>
      </c>
      <c r="BB8" s="164">
        <v>31.285560412589319</v>
      </c>
      <c r="BC8" s="164">
        <v>31.22298929176414</v>
      </c>
      <c r="BD8" s="104">
        <v>31.173032508897318</v>
      </c>
      <c r="BE8" s="104">
        <v>31.132507566635752</v>
      </c>
      <c r="BF8" s="104">
        <v>31.101375059069117</v>
      </c>
      <c r="BG8" s="104">
        <v>31.079604096527767</v>
      </c>
      <c r="BH8" s="104">
        <v>31.048524492431238</v>
      </c>
      <c r="BI8" s="104">
        <v>31.023685672837296</v>
      </c>
      <c r="BJ8" s="104">
        <v>31.005071461433591</v>
      </c>
      <c r="BK8" s="104">
        <v>30.989568925702876</v>
      </c>
      <c r="BL8" s="162">
        <v>30.970975184347452</v>
      </c>
      <c r="BM8" s="162">
        <v>30.946198404199972</v>
      </c>
      <c r="BN8" s="162">
        <v>30.924536065317032</v>
      </c>
      <c r="BO8" s="162">
        <v>30.905981343677837</v>
      </c>
      <c r="BP8" s="162">
        <v>30.881256558602892</v>
      </c>
      <c r="BQ8" s="162">
        <v>30.844199050732573</v>
      </c>
      <c r="BR8" s="162">
        <v>30.791763912346326</v>
      </c>
      <c r="BS8" s="162">
        <v>30.74249709008657</v>
      </c>
      <c r="BT8" s="162">
        <v>30.693309094742432</v>
      </c>
      <c r="BU8" s="162">
        <v>30.638061138371892</v>
      </c>
      <c r="BV8" s="165">
        <v>30.570657403867479</v>
      </c>
    </row>
    <row r="9" spans="1:77" s="2" customFormat="1" x14ac:dyDescent="0.25">
      <c r="B9" s="68"/>
      <c r="C9" s="24"/>
      <c r="D9" s="25"/>
      <c r="E9" s="25"/>
      <c r="F9" s="25"/>
      <c r="G9" s="25"/>
      <c r="H9" s="25"/>
      <c r="I9" s="25"/>
      <c r="J9" s="25"/>
      <c r="K9" s="25"/>
      <c r="L9" s="25"/>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row>
    <row r="10" spans="1:77" ht="24" customHeight="1" x14ac:dyDescent="0.25">
      <c r="B10" s="849" t="s">
        <v>61</v>
      </c>
      <c r="C10" s="849"/>
      <c r="D10" s="849"/>
      <c r="E10" s="27"/>
      <c r="F10" s="25"/>
      <c r="G10" s="25"/>
      <c r="H10" s="25"/>
      <c r="I10" s="25"/>
      <c r="J10" s="25"/>
      <c r="K10" s="25"/>
      <c r="L10" s="25"/>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row>
    <row r="11" spans="1:77" x14ac:dyDescent="0.25">
      <c r="B11" s="849" t="s">
        <v>62</v>
      </c>
      <c r="C11" s="849"/>
      <c r="D11" s="849"/>
      <c r="E11" s="27"/>
      <c r="F11" s="25"/>
      <c r="G11" s="25"/>
      <c r="H11" s="25"/>
      <c r="I11" s="25"/>
      <c r="J11" s="25"/>
      <c r="K11" s="25"/>
      <c r="L11" s="25"/>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row>
    <row r="12" spans="1:77" x14ac:dyDescent="0.25">
      <c r="C12" s="24"/>
      <c r="D12" s="27"/>
      <c r="E12" s="27"/>
      <c r="F12" s="25"/>
      <c r="G12" s="25"/>
      <c r="H12" s="25"/>
      <c r="I12" s="25"/>
      <c r="J12" s="25"/>
      <c r="K12" s="25"/>
      <c r="L12" s="25"/>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row>
    <row r="13" spans="1:77" s="2" customFormat="1" x14ac:dyDescent="0.25">
      <c r="B13" s="68" t="s">
        <v>13</v>
      </c>
      <c r="C13" s="24" t="str">
        <f>C5</f>
        <v>Observé</v>
      </c>
      <c r="D13" s="25"/>
      <c r="E13" s="25"/>
      <c r="F13" s="108">
        <f>F5</f>
        <v>12.244999999999999</v>
      </c>
      <c r="G13" s="25"/>
      <c r="H13" s="25"/>
      <c r="I13" s="25"/>
      <c r="J13" s="25"/>
      <c r="K13" s="25"/>
      <c r="L13" s="25"/>
      <c r="M13" s="26"/>
      <c r="N13" s="26"/>
      <c r="O13" s="26"/>
      <c r="P13" s="26"/>
      <c r="Q13" s="26"/>
      <c r="R13" s="26"/>
      <c r="S13" s="26"/>
      <c r="T13" s="26"/>
      <c r="U13" s="26"/>
      <c r="V13" s="26"/>
      <c r="W13" s="26"/>
      <c r="X13" s="108"/>
      <c r="Y13" s="108">
        <f>Y5</f>
        <v>16.952026499999999</v>
      </c>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row>
    <row r="14" spans="1:77" s="2" customFormat="1" x14ac:dyDescent="0.25">
      <c r="B14" s="68"/>
      <c r="C14" s="24" t="str">
        <f>C6</f>
        <v>Tous scénarios</v>
      </c>
      <c r="D14" s="25"/>
      <c r="E14" s="25"/>
      <c r="F14" s="108"/>
      <c r="G14" s="25"/>
      <c r="H14" s="25"/>
      <c r="I14" s="25"/>
      <c r="J14" s="25"/>
      <c r="K14" s="25"/>
      <c r="L14" s="25"/>
      <c r="M14" s="26"/>
      <c r="N14" s="26"/>
      <c r="O14" s="26"/>
      <c r="P14" s="26"/>
      <c r="Q14" s="26"/>
      <c r="R14" s="26"/>
      <c r="S14" s="26"/>
      <c r="T14" s="26"/>
      <c r="U14" s="26"/>
      <c r="V14" s="26"/>
      <c r="W14" s="26"/>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f>BV6</f>
        <v>21.76557241138752</v>
      </c>
    </row>
    <row r="15" spans="1:77" s="2" customFormat="1" x14ac:dyDescent="0.25">
      <c r="B15" s="68"/>
      <c r="C15" s="24" t="str">
        <f>C7</f>
        <v>Observé</v>
      </c>
      <c r="D15" s="25"/>
      <c r="E15" s="25"/>
      <c r="F15" s="108">
        <f>F7</f>
        <v>26.0975</v>
      </c>
      <c r="G15" s="25"/>
      <c r="H15" s="25"/>
      <c r="I15" s="25"/>
      <c r="J15" s="25"/>
      <c r="K15" s="25"/>
      <c r="L15" s="25"/>
      <c r="M15" s="26"/>
      <c r="N15" s="26"/>
      <c r="O15" s="26"/>
      <c r="P15" s="26"/>
      <c r="Q15" s="26"/>
      <c r="R15" s="26"/>
      <c r="S15" s="26"/>
      <c r="T15" s="26"/>
      <c r="U15" s="26"/>
      <c r="V15" s="26"/>
      <c r="W15" s="26"/>
      <c r="X15" s="108"/>
      <c r="Y15" s="108"/>
      <c r="Z15" s="108">
        <f>Z7</f>
        <v>30.067499999999999</v>
      </c>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row>
    <row r="16" spans="1:77" s="2" customFormat="1" x14ac:dyDescent="0.25">
      <c r="B16" s="68"/>
      <c r="C16" s="24" t="str">
        <f>C8</f>
        <v>Tous scénarios</v>
      </c>
      <c r="D16" s="25"/>
      <c r="E16" s="25"/>
      <c r="F16" s="25"/>
      <c r="G16" s="25"/>
      <c r="H16" s="25"/>
      <c r="I16" s="25"/>
      <c r="J16" s="25"/>
      <c r="K16" s="25"/>
      <c r="L16" s="25"/>
      <c r="M16" s="26"/>
      <c r="N16" s="26"/>
      <c r="O16" s="26"/>
      <c r="P16" s="26"/>
      <c r="Q16" s="26"/>
      <c r="R16" s="26"/>
      <c r="S16" s="26"/>
      <c r="T16" s="26"/>
      <c r="U16" s="26"/>
      <c r="V16" s="26"/>
      <c r="W16" s="26"/>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f>BV8</f>
        <v>30.570657403867479</v>
      </c>
    </row>
    <row r="17" spans="22:74" x14ac:dyDescent="0.25">
      <c r="V17" s="4"/>
      <c r="BV17" s="166"/>
    </row>
    <row r="18" spans="22:74" x14ac:dyDescent="0.25">
      <c r="V18" s="4"/>
      <c r="BV18" s="166"/>
    </row>
    <row r="19" spans="22:74" x14ac:dyDescent="0.25">
      <c r="V19" s="4"/>
      <c r="BV19" s="166"/>
    </row>
    <row r="20" spans="22:74" x14ac:dyDescent="0.25">
      <c r="V20" s="4"/>
    </row>
    <row r="21" spans="22:74" x14ac:dyDescent="0.25">
      <c r="V21" s="4"/>
    </row>
    <row r="22" spans="22:74" x14ac:dyDescent="0.25">
      <c r="V22" s="4"/>
    </row>
    <row r="23" spans="22:74" x14ac:dyDescent="0.25">
      <c r="V23" s="4"/>
    </row>
    <row r="24" spans="22:74" x14ac:dyDescent="0.25">
      <c r="V24" s="4"/>
    </row>
    <row r="25" spans="22:74" x14ac:dyDescent="0.25">
      <c r="V25" s="4"/>
    </row>
    <row r="26" spans="22:74" x14ac:dyDescent="0.25">
      <c r="V26" s="4"/>
    </row>
    <row r="27" spans="22:74" x14ac:dyDescent="0.25">
      <c r="V27" s="4"/>
    </row>
    <row r="28" spans="22:74" x14ac:dyDescent="0.25">
      <c r="V28" s="4"/>
    </row>
    <row r="29" spans="22:74" x14ac:dyDescent="0.25">
      <c r="V29" s="4"/>
    </row>
    <row r="30" spans="22:74" x14ac:dyDescent="0.25">
      <c r="V30" s="4"/>
    </row>
    <row r="31" spans="22:74" x14ac:dyDescent="0.25">
      <c r="V31" s="4"/>
    </row>
    <row r="32" spans="22:74" x14ac:dyDescent="0.25">
      <c r="V32" s="4"/>
    </row>
    <row r="35" spans="1:74" ht="18.75" x14ac:dyDescent="0.3">
      <c r="A35" s="127" t="s">
        <v>23</v>
      </c>
    </row>
    <row r="36" spans="1:74" ht="15.75" thickBot="1" x14ac:dyDescent="0.3"/>
    <row r="37" spans="1:74" s="6" customFormat="1" ht="15.75" thickBot="1" x14ac:dyDescent="0.3">
      <c r="B37" s="7" t="s">
        <v>24</v>
      </c>
      <c r="C37" s="9"/>
      <c r="D37" s="7">
        <v>2000</v>
      </c>
      <c r="E37" s="8">
        <v>2001</v>
      </c>
      <c r="F37" s="8">
        <v>2002</v>
      </c>
      <c r="G37" s="8">
        <v>2003</v>
      </c>
      <c r="H37" s="8">
        <v>2004</v>
      </c>
      <c r="I37" s="8">
        <v>2005</v>
      </c>
      <c r="J37" s="8">
        <v>2006</v>
      </c>
      <c r="K37" s="8">
        <v>2007</v>
      </c>
      <c r="L37" s="8">
        <v>2008</v>
      </c>
      <c r="M37" s="8">
        <v>2009</v>
      </c>
      <c r="N37" s="8">
        <v>2010</v>
      </c>
      <c r="O37" s="8">
        <v>2011</v>
      </c>
      <c r="P37" s="8">
        <v>2012</v>
      </c>
      <c r="Q37" s="8">
        <v>2013</v>
      </c>
      <c r="R37" s="8">
        <v>2014</v>
      </c>
      <c r="S37" s="8">
        <v>2015</v>
      </c>
      <c r="T37" s="8">
        <v>2016</v>
      </c>
      <c r="U37" s="8">
        <v>2017</v>
      </c>
      <c r="V37" s="8">
        <v>2018</v>
      </c>
      <c r="W37" s="8">
        <v>2019</v>
      </c>
      <c r="X37" s="8">
        <v>2020</v>
      </c>
      <c r="Y37" s="8">
        <v>2021</v>
      </c>
      <c r="Z37" s="8">
        <v>2022</v>
      </c>
      <c r="AA37" s="8">
        <v>2023</v>
      </c>
      <c r="AB37" s="8">
        <v>2024</v>
      </c>
      <c r="AC37" s="8">
        <v>2025</v>
      </c>
      <c r="AD37" s="8">
        <v>2026</v>
      </c>
      <c r="AE37" s="8">
        <v>2027</v>
      </c>
      <c r="AF37" s="8">
        <v>2028</v>
      </c>
      <c r="AG37" s="8">
        <v>2029</v>
      </c>
      <c r="AH37" s="8">
        <v>2030</v>
      </c>
      <c r="AI37" s="8">
        <v>2031</v>
      </c>
      <c r="AJ37" s="8">
        <v>2032</v>
      </c>
      <c r="AK37" s="8">
        <v>2033</v>
      </c>
      <c r="AL37" s="8">
        <v>2034</v>
      </c>
      <c r="AM37" s="8">
        <v>2035</v>
      </c>
      <c r="AN37" s="8">
        <v>2036</v>
      </c>
      <c r="AO37" s="8">
        <v>2037</v>
      </c>
      <c r="AP37" s="8">
        <v>2038</v>
      </c>
      <c r="AQ37" s="8">
        <v>2039</v>
      </c>
      <c r="AR37" s="8">
        <v>2040</v>
      </c>
      <c r="AS37" s="8">
        <v>2041</v>
      </c>
      <c r="AT37" s="8">
        <v>2042</v>
      </c>
      <c r="AU37" s="8">
        <v>2043</v>
      </c>
      <c r="AV37" s="8">
        <v>2044</v>
      </c>
      <c r="AW37" s="8">
        <v>2045</v>
      </c>
      <c r="AX37" s="8">
        <v>2046</v>
      </c>
      <c r="AY37" s="8">
        <v>2047</v>
      </c>
      <c r="AZ37" s="8">
        <v>2048</v>
      </c>
      <c r="BA37" s="8">
        <v>2049</v>
      </c>
      <c r="BB37" s="8">
        <v>2050</v>
      </c>
      <c r="BC37" s="8">
        <v>2051</v>
      </c>
      <c r="BD37" s="8">
        <v>2052</v>
      </c>
      <c r="BE37" s="8">
        <v>2053</v>
      </c>
      <c r="BF37" s="8">
        <v>2054</v>
      </c>
      <c r="BG37" s="8">
        <v>2055</v>
      </c>
      <c r="BH37" s="8">
        <v>2056</v>
      </c>
      <c r="BI37" s="8">
        <v>2057</v>
      </c>
      <c r="BJ37" s="8">
        <v>2058</v>
      </c>
      <c r="BK37" s="8">
        <v>2059</v>
      </c>
      <c r="BL37" s="8">
        <v>2060</v>
      </c>
      <c r="BM37" s="8">
        <v>2061</v>
      </c>
      <c r="BN37" s="8">
        <v>2062</v>
      </c>
      <c r="BO37" s="8">
        <v>2063</v>
      </c>
      <c r="BP37" s="8">
        <v>2064</v>
      </c>
      <c r="BQ37" s="8">
        <v>2065</v>
      </c>
      <c r="BR37" s="8">
        <v>2066</v>
      </c>
      <c r="BS37" s="8">
        <v>2067</v>
      </c>
      <c r="BT37" s="8">
        <v>2068</v>
      </c>
      <c r="BU37" s="8">
        <v>2069</v>
      </c>
      <c r="BV37" s="9">
        <v>2070</v>
      </c>
    </row>
    <row r="38" spans="1:74" s="6" customFormat="1" x14ac:dyDescent="0.25">
      <c r="B38" s="872" t="s">
        <v>25</v>
      </c>
      <c r="C38" s="128" t="s">
        <v>31</v>
      </c>
      <c r="D38" s="129"/>
      <c r="E38" s="130"/>
      <c r="F38" s="130"/>
      <c r="G38" s="130"/>
      <c r="H38" s="130"/>
      <c r="I38" s="130"/>
      <c r="J38" s="130"/>
      <c r="K38" s="130"/>
      <c r="L38" s="130"/>
      <c r="M38" s="130"/>
      <c r="N38" s="130"/>
      <c r="O38" s="130"/>
      <c r="P38" s="130"/>
      <c r="Q38" s="130"/>
      <c r="R38" s="130"/>
      <c r="S38" s="130"/>
      <c r="T38" s="131" t="e">
        <v>#REF!</v>
      </c>
      <c r="U38" s="131" t="e">
        <v>#REF!</v>
      </c>
      <c r="V38" s="131" t="e">
        <v>#REF!</v>
      </c>
      <c r="W38" s="131" t="e">
        <v>#REF!</v>
      </c>
      <c r="X38" s="131" t="e">
        <v>#REF!</v>
      </c>
      <c r="Y38" s="131" t="e">
        <v>#REF!</v>
      </c>
      <c r="Z38" s="131" t="e">
        <v>#REF!</v>
      </c>
      <c r="AA38" s="131" t="e">
        <v>#REF!</v>
      </c>
      <c r="AB38" s="131" t="e">
        <v>#REF!</v>
      </c>
      <c r="AC38" s="131" t="e">
        <v>#REF!</v>
      </c>
      <c r="AD38" s="131" t="e">
        <v>#REF!</v>
      </c>
      <c r="AE38" s="131" t="e">
        <v>#REF!</v>
      </c>
      <c r="AF38" s="131" t="e">
        <v>#REF!</v>
      </c>
      <c r="AG38" s="131" t="e">
        <v>#REF!</v>
      </c>
      <c r="AH38" s="131" t="e">
        <v>#REF!</v>
      </c>
      <c r="AI38" s="131" t="e">
        <v>#REF!</v>
      </c>
      <c r="AJ38" s="131" t="e">
        <v>#REF!</v>
      </c>
      <c r="AK38" s="131" t="e">
        <v>#REF!</v>
      </c>
      <c r="AL38" s="131" t="e">
        <v>#REF!</v>
      </c>
      <c r="AM38" s="131" t="e">
        <v>#REF!</v>
      </c>
      <c r="AN38" s="131" t="e">
        <v>#REF!</v>
      </c>
      <c r="AO38" s="131" t="e">
        <v>#REF!</v>
      </c>
      <c r="AP38" s="131" t="e">
        <v>#REF!</v>
      </c>
      <c r="AQ38" s="131" t="e">
        <v>#REF!</v>
      </c>
      <c r="AR38" s="131" t="e">
        <v>#REF!</v>
      </c>
      <c r="AS38" s="131" t="e">
        <v>#REF!</v>
      </c>
      <c r="AT38" s="131" t="e">
        <v>#REF!</v>
      </c>
      <c r="AU38" s="131" t="e">
        <v>#REF!</v>
      </c>
      <c r="AV38" s="131" t="e">
        <v>#REF!</v>
      </c>
      <c r="AW38" s="131" t="e">
        <v>#REF!</v>
      </c>
      <c r="AX38" s="131" t="e">
        <v>#REF!</v>
      </c>
      <c r="AY38" s="131" t="e">
        <v>#REF!</v>
      </c>
      <c r="AZ38" s="131" t="e">
        <v>#REF!</v>
      </c>
      <c r="BA38" s="131" t="e">
        <v>#REF!</v>
      </c>
      <c r="BB38" s="131" t="e">
        <v>#REF!</v>
      </c>
      <c r="BC38" s="131" t="e">
        <v>#REF!</v>
      </c>
      <c r="BD38" s="131" t="e">
        <v>#REF!</v>
      </c>
      <c r="BE38" s="131" t="e">
        <v>#REF!</v>
      </c>
      <c r="BF38" s="131" t="e">
        <v>#REF!</v>
      </c>
      <c r="BG38" s="131" t="e">
        <v>#REF!</v>
      </c>
      <c r="BH38" s="131" t="e">
        <v>#REF!</v>
      </c>
      <c r="BI38" s="131" t="e">
        <v>#REF!</v>
      </c>
      <c r="BJ38" s="131" t="e">
        <v>#REF!</v>
      </c>
      <c r="BK38" s="131" t="e">
        <v>#REF!</v>
      </c>
      <c r="BL38" s="132" t="e">
        <v>#REF!</v>
      </c>
      <c r="BM38" s="132" t="e">
        <v>#REF!</v>
      </c>
      <c r="BN38" s="132" t="e">
        <v>#REF!</v>
      </c>
      <c r="BO38" s="132" t="e">
        <v>#REF!</v>
      </c>
      <c r="BP38" s="132" t="e">
        <v>#REF!</v>
      </c>
      <c r="BQ38" s="132" t="e">
        <v>#REF!</v>
      </c>
      <c r="BR38" s="132" t="e">
        <v>#REF!</v>
      </c>
      <c r="BS38" s="132" t="e">
        <v>#REF!</v>
      </c>
      <c r="BT38" s="132" t="e">
        <v>#REF!</v>
      </c>
      <c r="BU38" s="132" t="e">
        <v>#REF!</v>
      </c>
      <c r="BV38" s="133" t="e">
        <v>#REF!</v>
      </c>
    </row>
    <row r="39" spans="1:74" s="6" customFormat="1" ht="15.75" thickBot="1" x14ac:dyDescent="0.3">
      <c r="B39" s="873"/>
      <c r="C39" s="134" t="s">
        <v>32</v>
      </c>
      <c r="D39" s="135"/>
      <c r="E39" s="136"/>
      <c r="F39" s="136"/>
      <c r="G39" s="136"/>
      <c r="H39" s="136"/>
      <c r="I39" s="136"/>
      <c r="J39" s="136"/>
      <c r="K39" s="136"/>
      <c r="L39" s="136"/>
      <c r="M39" s="136"/>
      <c r="N39" s="136"/>
      <c r="O39" s="136"/>
      <c r="P39" s="136"/>
      <c r="Q39" s="136"/>
      <c r="R39" s="136"/>
      <c r="S39" s="137"/>
      <c r="T39" s="137">
        <v>0.51154332277124126</v>
      </c>
      <c r="U39" s="137">
        <v>0.50959922914196365</v>
      </c>
      <c r="V39" s="137">
        <v>0.50548436304512534</v>
      </c>
      <c r="W39" s="137">
        <v>0.49944156274263812</v>
      </c>
      <c r="X39" s="137">
        <v>0.52393664425531083</v>
      </c>
      <c r="Y39" s="137">
        <v>0.50776634939088516</v>
      </c>
      <c r="Z39" s="137">
        <v>0.49606316942840811</v>
      </c>
      <c r="AA39" s="137">
        <v>0.49617018631736509</v>
      </c>
      <c r="AB39" s="137">
        <v>0.50733541036306895</v>
      </c>
      <c r="AC39" s="137">
        <v>0.51228481474099785</v>
      </c>
      <c r="AD39" s="137">
        <v>0.51222505602264157</v>
      </c>
      <c r="AE39" s="137">
        <v>0.51077898545162381</v>
      </c>
      <c r="AF39" s="137">
        <v>0.50687611882166494</v>
      </c>
      <c r="AG39" s="137">
        <v>0.50421585583244288</v>
      </c>
      <c r="AH39" s="137">
        <v>0.50074303030919098</v>
      </c>
      <c r="AI39" s="137">
        <v>0.49701937524650652</v>
      </c>
      <c r="AJ39" s="137">
        <v>0.49189954339104108</v>
      </c>
      <c r="AK39" s="137">
        <v>0.48758256979269554</v>
      </c>
      <c r="AL39" s="137">
        <v>0.48210447501288589</v>
      </c>
      <c r="AM39" s="137">
        <v>0.47802754242360335</v>
      </c>
      <c r="AN39" s="137">
        <v>0.47473690657827655</v>
      </c>
      <c r="AO39" s="137">
        <v>0.47112260052514576</v>
      </c>
      <c r="AP39" s="137">
        <v>0.46733874672116882</v>
      </c>
      <c r="AQ39" s="137">
        <v>0.46345297890672071</v>
      </c>
      <c r="AR39" s="137">
        <v>0.4595315401496502</v>
      </c>
      <c r="AS39" s="137">
        <v>0.45620918684351375</v>
      </c>
      <c r="AT39" s="137">
        <v>0.45296996766391096</v>
      </c>
      <c r="AU39" s="137">
        <v>0.44922972056613136</v>
      </c>
      <c r="AV39" s="137">
        <v>0.4457593324843469</v>
      </c>
      <c r="AW39" s="137">
        <v>0.44234761914147797</v>
      </c>
      <c r="AX39" s="137">
        <v>0.43909452875293509</v>
      </c>
      <c r="AY39" s="137">
        <v>0.43559360123756052</v>
      </c>
      <c r="AZ39" s="137">
        <v>0.43223237988200064</v>
      </c>
      <c r="BA39" s="137">
        <v>0.42935076740093481</v>
      </c>
      <c r="BB39" s="137">
        <v>0.42631722847126874</v>
      </c>
      <c r="BC39" s="137">
        <v>0.42370727112395073</v>
      </c>
      <c r="BD39" s="137">
        <v>0.42140472691748387</v>
      </c>
      <c r="BE39" s="137">
        <v>0.41923787992168393</v>
      </c>
      <c r="BF39" s="137">
        <v>0.41692923852867353</v>
      </c>
      <c r="BG39" s="137">
        <v>0.41432431580603013</v>
      </c>
      <c r="BH39" s="137">
        <v>0.41178136180858255</v>
      </c>
      <c r="BI39" s="137">
        <v>0.40984268771594368</v>
      </c>
      <c r="BJ39" s="137">
        <v>0.4083258275647898</v>
      </c>
      <c r="BK39" s="137">
        <v>0.40697852195549705</v>
      </c>
      <c r="BL39" s="138">
        <v>0.40582428224782552</v>
      </c>
      <c r="BM39" s="138">
        <v>0.40438642691070298</v>
      </c>
      <c r="BN39" s="138">
        <v>0.40319197718119987</v>
      </c>
      <c r="BO39" s="138">
        <v>0.40213813695113676</v>
      </c>
      <c r="BP39" s="138">
        <v>0.40111230214939042</v>
      </c>
      <c r="BQ39" s="138">
        <v>0.40040349882405435</v>
      </c>
      <c r="BR39" s="138">
        <v>0.39950366391185543</v>
      </c>
      <c r="BS39" s="138">
        <v>0.39891308438407763</v>
      </c>
      <c r="BT39" s="138">
        <v>0.39837407049067658</v>
      </c>
      <c r="BU39" s="138">
        <v>0.39778122430581564</v>
      </c>
      <c r="BV39" s="139">
        <v>0.39739250925317643</v>
      </c>
    </row>
    <row r="40" spans="1:74" s="6" customFormat="1" ht="15.75" customHeight="1" x14ac:dyDescent="0.25">
      <c r="B40" s="874" t="s">
        <v>26</v>
      </c>
      <c r="C40" s="128" t="s">
        <v>31</v>
      </c>
      <c r="D40" s="140"/>
      <c r="E40" s="141"/>
      <c r="F40" s="141"/>
      <c r="G40" s="141"/>
      <c r="H40" s="141"/>
      <c r="I40" s="141"/>
      <c r="J40" s="141"/>
      <c r="K40" s="141"/>
      <c r="L40" s="141"/>
      <c r="M40" s="141"/>
      <c r="N40" s="141"/>
      <c r="O40" s="141"/>
      <c r="P40" s="141"/>
      <c r="Q40" s="141"/>
      <c r="R40" s="142"/>
      <c r="S40" s="142"/>
      <c r="T40" s="143" t="e">
        <v>#REF!</v>
      </c>
      <c r="U40" s="143" t="e">
        <v>#REF!</v>
      </c>
      <c r="V40" s="143" t="e">
        <v>#REF!</v>
      </c>
      <c r="W40" s="143" t="e">
        <v>#REF!</v>
      </c>
      <c r="X40" s="143" t="e">
        <v>#REF!</v>
      </c>
      <c r="Y40" s="143" t="e">
        <v>#REF!</v>
      </c>
      <c r="Z40" s="143" t="e">
        <v>#REF!</v>
      </c>
      <c r="AA40" s="143" t="e">
        <v>#REF!</v>
      </c>
      <c r="AB40" s="143" t="e">
        <v>#REF!</v>
      </c>
      <c r="AC40" s="143" t="e">
        <v>#REF!</v>
      </c>
      <c r="AD40" s="143" t="e">
        <v>#REF!</v>
      </c>
      <c r="AE40" s="143" t="e">
        <v>#REF!</v>
      </c>
      <c r="AF40" s="143" t="e">
        <v>#REF!</v>
      </c>
      <c r="AG40" s="143" t="e">
        <v>#REF!</v>
      </c>
      <c r="AH40" s="143" t="e">
        <v>#REF!</v>
      </c>
      <c r="AI40" s="143" t="e">
        <v>#REF!</v>
      </c>
      <c r="AJ40" s="143" t="e">
        <v>#REF!</v>
      </c>
      <c r="AK40" s="143" t="e">
        <v>#REF!</v>
      </c>
      <c r="AL40" s="143" t="e">
        <v>#REF!</v>
      </c>
      <c r="AM40" s="143" t="e">
        <v>#REF!</v>
      </c>
      <c r="AN40" s="143" t="e">
        <v>#REF!</v>
      </c>
      <c r="AO40" s="143" t="e">
        <v>#REF!</v>
      </c>
      <c r="AP40" s="143" t="e">
        <v>#REF!</v>
      </c>
      <c r="AQ40" s="143" t="e">
        <v>#REF!</v>
      </c>
      <c r="AR40" s="143" t="e">
        <v>#REF!</v>
      </c>
      <c r="AS40" s="143" t="e">
        <v>#REF!</v>
      </c>
      <c r="AT40" s="143" t="e">
        <v>#REF!</v>
      </c>
      <c r="AU40" s="143" t="e">
        <v>#REF!</v>
      </c>
      <c r="AV40" s="143" t="e">
        <v>#REF!</v>
      </c>
      <c r="AW40" s="143" t="e">
        <v>#REF!</v>
      </c>
      <c r="AX40" s="143" t="e">
        <v>#REF!</v>
      </c>
      <c r="AY40" s="143" t="e">
        <v>#REF!</v>
      </c>
      <c r="AZ40" s="143" t="e">
        <v>#REF!</v>
      </c>
      <c r="BA40" s="143" t="e">
        <v>#REF!</v>
      </c>
      <c r="BB40" s="143" t="e">
        <v>#REF!</v>
      </c>
      <c r="BC40" s="143" t="e">
        <v>#REF!</v>
      </c>
      <c r="BD40" s="143" t="e">
        <v>#REF!</v>
      </c>
      <c r="BE40" s="143" t="e">
        <v>#REF!</v>
      </c>
      <c r="BF40" s="143" t="e">
        <v>#REF!</v>
      </c>
      <c r="BG40" s="143" t="e">
        <v>#REF!</v>
      </c>
      <c r="BH40" s="143" t="e">
        <v>#REF!</v>
      </c>
      <c r="BI40" s="143" t="e">
        <v>#REF!</v>
      </c>
      <c r="BJ40" s="143" t="e">
        <v>#REF!</v>
      </c>
      <c r="BK40" s="143" t="e">
        <v>#REF!</v>
      </c>
      <c r="BL40" s="144" t="e">
        <v>#REF!</v>
      </c>
      <c r="BM40" s="144" t="e">
        <v>#REF!</v>
      </c>
      <c r="BN40" s="144" t="e">
        <v>#REF!</v>
      </c>
      <c r="BO40" s="144" t="e">
        <v>#REF!</v>
      </c>
      <c r="BP40" s="144" t="e">
        <v>#REF!</v>
      </c>
      <c r="BQ40" s="144" t="e">
        <v>#REF!</v>
      </c>
      <c r="BR40" s="144" t="e">
        <v>#REF!</v>
      </c>
      <c r="BS40" s="144" t="e">
        <v>#REF!</v>
      </c>
      <c r="BT40" s="144" t="e">
        <v>#REF!</v>
      </c>
      <c r="BU40" s="144" t="e">
        <v>#REF!</v>
      </c>
      <c r="BV40" s="145" t="e">
        <v>#REF!</v>
      </c>
    </row>
    <row r="41" spans="1:74" s="6" customFormat="1" ht="15.75" thickBot="1" x14ac:dyDescent="0.3">
      <c r="B41" s="875"/>
      <c r="C41" s="134" t="s">
        <v>32</v>
      </c>
      <c r="D41" s="79"/>
      <c r="E41" s="80"/>
      <c r="F41" s="80"/>
      <c r="G41" s="80"/>
      <c r="H41" s="80"/>
      <c r="I41" s="80"/>
      <c r="J41" s="80"/>
      <c r="K41" s="80"/>
      <c r="L41" s="80"/>
      <c r="M41" s="80"/>
      <c r="N41" s="80"/>
      <c r="O41" s="80"/>
      <c r="P41" s="80"/>
      <c r="Q41" s="80"/>
      <c r="R41" s="146"/>
      <c r="S41" s="146"/>
      <c r="T41" s="147">
        <v>1.7167472847634444</v>
      </c>
      <c r="U41" s="147">
        <v>1.7217326727384565</v>
      </c>
      <c r="V41" s="147">
        <v>1.719685046871922</v>
      </c>
      <c r="W41" s="147">
        <v>1.7161961809989972</v>
      </c>
      <c r="X41" s="147">
        <v>1.6949016421997651</v>
      </c>
      <c r="Y41" s="147">
        <v>1.7279645002914548</v>
      </c>
      <c r="Z41" s="147">
        <v>1.7432597611910086</v>
      </c>
      <c r="AA41" s="147">
        <v>1.7389827763421857</v>
      </c>
      <c r="AB41" s="147">
        <v>1.7361771063109888</v>
      </c>
      <c r="AC41" s="147">
        <v>1.7376623454940836</v>
      </c>
      <c r="AD41" s="147">
        <v>1.7347657280455129</v>
      </c>
      <c r="AE41" s="147">
        <v>1.7357218299013526</v>
      </c>
      <c r="AF41" s="147">
        <v>1.708186492788105</v>
      </c>
      <c r="AG41" s="147">
        <v>1.6803214034281011</v>
      </c>
      <c r="AH41" s="147">
        <v>1.652741709500686</v>
      </c>
      <c r="AI41" s="147">
        <v>1.6252684320912516</v>
      </c>
      <c r="AJ41" s="147">
        <v>1.5957069695756827</v>
      </c>
      <c r="AK41" s="147">
        <v>1.5786055691458361</v>
      </c>
      <c r="AL41" s="147">
        <v>1.5629771188670567</v>
      </c>
      <c r="AM41" s="147">
        <v>1.5500906772117042</v>
      </c>
      <c r="AN41" s="147">
        <v>1.5381456657326491</v>
      </c>
      <c r="AO41" s="147">
        <v>1.5257366039391591</v>
      </c>
      <c r="AP41" s="147">
        <v>1.5145546091553528</v>
      </c>
      <c r="AQ41" s="147">
        <v>1.5048364917448409</v>
      </c>
      <c r="AR41" s="147">
        <v>1.4945213537358537</v>
      </c>
      <c r="AS41" s="147">
        <v>1.4853783623692869</v>
      </c>
      <c r="AT41" s="147">
        <v>1.4760156246282565</v>
      </c>
      <c r="AU41" s="147">
        <v>1.4648754115730189</v>
      </c>
      <c r="AV41" s="147">
        <v>1.4536248437375099</v>
      </c>
      <c r="AW41" s="147">
        <v>1.442897175231286</v>
      </c>
      <c r="AX41" s="147">
        <v>1.432051517211745</v>
      </c>
      <c r="AY41" s="147">
        <v>1.4222622280878012</v>
      </c>
      <c r="AZ41" s="147">
        <v>1.4125683275447063</v>
      </c>
      <c r="BA41" s="147">
        <v>1.403829790500035</v>
      </c>
      <c r="BB41" s="147">
        <v>1.3953162049220731</v>
      </c>
      <c r="BC41" s="147">
        <v>1.3880715159054111</v>
      </c>
      <c r="BD41" s="147">
        <v>1.381587330508274</v>
      </c>
      <c r="BE41" s="147">
        <v>1.3754594465115202</v>
      </c>
      <c r="BF41" s="147">
        <v>1.3700863930008091</v>
      </c>
      <c r="BG41" s="147">
        <v>1.3653927869955933</v>
      </c>
      <c r="BH41" s="147">
        <v>1.360666580574917</v>
      </c>
      <c r="BI41" s="147">
        <v>1.3574404665068263</v>
      </c>
      <c r="BJ41" s="147">
        <v>1.354991947859066</v>
      </c>
      <c r="BK41" s="147">
        <v>1.3534579295235396</v>
      </c>
      <c r="BL41" s="148">
        <v>1.3516648739945647</v>
      </c>
      <c r="BM41" s="148">
        <v>1.3497107546859644</v>
      </c>
      <c r="BN41" s="148">
        <v>1.3478855508907395</v>
      </c>
      <c r="BO41" s="148">
        <v>1.3461121981334565</v>
      </c>
      <c r="BP41" s="148">
        <v>1.3442796210602017</v>
      </c>
      <c r="BQ41" s="148">
        <v>1.3417854628115113</v>
      </c>
      <c r="BR41" s="148">
        <v>1.3386741076081241</v>
      </c>
      <c r="BS41" s="148">
        <v>1.3356405197131462</v>
      </c>
      <c r="BT41" s="148">
        <v>1.3327031492050401</v>
      </c>
      <c r="BU41" s="148">
        <v>1.3296540496090501</v>
      </c>
      <c r="BV41" s="149">
        <v>1.3259134530897048</v>
      </c>
    </row>
  </sheetData>
  <mergeCells count="6">
    <mergeCell ref="B5:B6"/>
    <mergeCell ref="B7:B8"/>
    <mergeCell ref="B38:B39"/>
    <mergeCell ref="B40:B41"/>
    <mergeCell ref="B10:D10"/>
    <mergeCell ref="B11:D11"/>
  </mergeCells>
  <hyperlinks>
    <hyperlink ref="A2" location="SOMMAIRE!A1" display="Retour sommaire"/>
  </hyperlink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Y35"/>
  <sheetViews>
    <sheetView topLeftCell="E1" workbookViewId="0">
      <selection activeCell="F28" sqref="F28"/>
    </sheetView>
  </sheetViews>
  <sheetFormatPr baseColWidth="10" defaultRowHeight="15" x14ac:dyDescent="0.25"/>
  <cols>
    <col min="2" max="2" width="35.28515625" customWidth="1"/>
    <col min="3" max="3" width="13.7109375" style="4" customWidth="1"/>
    <col min="4" max="74" width="7.42578125" customWidth="1"/>
  </cols>
  <sheetData>
    <row r="1" spans="1:77" ht="15.75" x14ac:dyDescent="0.25">
      <c r="A1" s="208" t="s">
        <v>63</v>
      </c>
    </row>
    <row r="2" spans="1:77" x14ac:dyDescent="0.25">
      <c r="A2" s="640" t="s">
        <v>390</v>
      </c>
    </row>
    <row r="3" spans="1:77" ht="15.75" thickBot="1" x14ac:dyDescent="0.3"/>
    <row r="4" spans="1:77" ht="15.75" thickBot="1" x14ac:dyDescent="0.3">
      <c r="B4" s="94"/>
      <c r="C4" s="95"/>
      <c r="D4" s="7">
        <v>2000</v>
      </c>
      <c r="E4" s="8">
        <v>2001</v>
      </c>
      <c r="F4" s="8">
        <v>2002</v>
      </c>
      <c r="G4" s="8">
        <v>2003</v>
      </c>
      <c r="H4" s="8">
        <v>2004</v>
      </c>
      <c r="I4" s="8">
        <v>2005</v>
      </c>
      <c r="J4" s="8">
        <v>2006</v>
      </c>
      <c r="K4" s="8">
        <v>2007</v>
      </c>
      <c r="L4" s="8">
        <v>2008</v>
      </c>
      <c r="M4" s="8">
        <v>2009</v>
      </c>
      <c r="N4" s="8">
        <v>2010</v>
      </c>
      <c r="O4" s="8">
        <v>2011</v>
      </c>
      <c r="P4" s="8">
        <v>2012</v>
      </c>
      <c r="Q4" s="8">
        <v>2013</v>
      </c>
      <c r="R4" s="8">
        <v>2014</v>
      </c>
      <c r="S4" s="8">
        <v>2015</v>
      </c>
      <c r="T4" s="8">
        <v>2016</v>
      </c>
      <c r="U4" s="8">
        <v>2017</v>
      </c>
      <c r="V4" s="8">
        <v>2018</v>
      </c>
      <c r="W4" s="8">
        <v>2019</v>
      </c>
      <c r="X4" s="8">
        <v>2020</v>
      </c>
      <c r="Y4" s="8">
        <v>2021</v>
      </c>
      <c r="Z4" s="8">
        <v>2022</v>
      </c>
      <c r="AA4" s="8">
        <v>2023</v>
      </c>
      <c r="AB4" s="8">
        <v>2024</v>
      </c>
      <c r="AC4" s="8">
        <v>2025</v>
      </c>
      <c r="AD4" s="8">
        <v>2026</v>
      </c>
      <c r="AE4" s="8">
        <v>2027</v>
      </c>
      <c r="AF4" s="8">
        <v>2028</v>
      </c>
      <c r="AG4" s="8">
        <v>2029</v>
      </c>
      <c r="AH4" s="8">
        <v>2030</v>
      </c>
      <c r="AI4" s="8">
        <v>2031</v>
      </c>
      <c r="AJ4" s="8">
        <v>2032</v>
      </c>
      <c r="AK4" s="8">
        <v>2033</v>
      </c>
      <c r="AL4" s="8">
        <v>2034</v>
      </c>
      <c r="AM4" s="8">
        <v>2035</v>
      </c>
      <c r="AN4" s="8">
        <v>2036</v>
      </c>
      <c r="AO4" s="8">
        <v>2037</v>
      </c>
      <c r="AP4" s="8">
        <v>2038</v>
      </c>
      <c r="AQ4" s="8">
        <v>2039</v>
      </c>
      <c r="AR4" s="8">
        <v>2040</v>
      </c>
      <c r="AS4" s="8">
        <v>2041</v>
      </c>
      <c r="AT4" s="8">
        <v>2042</v>
      </c>
      <c r="AU4" s="8">
        <v>2043</v>
      </c>
      <c r="AV4" s="8">
        <v>2044</v>
      </c>
      <c r="AW4" s="8">
        <v>2045</v>
      </c>
      <c r="AX4" s="8">
        <v>2046</v>
      </c>
      <c r="AY4" s="8">
        <v>2047</v>
      </c>
      <c r="AZ4" s="8">
        <v>2048</v>
      </c>
      <c r="BA4" s="8">
        <v>2049</v>
      </c>
      <c r="BB4" s="8">
        <v>2050</v>
      </c>
      <c r="BC4" s="8">
        <v>2051</v>
      </c>
      <c r="BD4" s="8">
        <v>2052</v>
      </c>
      <c r="BE4" s="8">
        <v>2053</v>
      </c>
      <c r="BF4" s="8">
        <v>2054</v>
      </c>
      <c r="BG4" s="8">
        <v>2055</v>
      </c>
      <c r="BH4" s="8">
        <v>2056</v>
      </c>
      <c r="BI4" s="8">
        <v>2057</v>
      </c>
      <c r="BJ4" s="8">
        <v>2058</v>
      </c>
      <c r="BK4" s="8">
        <v>2059</v>
      </c>
      <c r="BL4" s="8">
        <v>2060</v>
      </c>
      <c r="BM4" s="8">
        <v>2061</v>
      </c>
      <c r="BN4" s="8">
        <v>2062</v>
      </c>
      <c r="BO4" s="8">
        <v>2063</v>
      </c>
      <c r="BP4" s="8">
        <v>2064</v>
      </c>
      <c r="BQ4" s="8">
        <v>2065</v>
      </c>
      <c r="BR4" s="8">
        <v>2066</v>
      </c>
      <c r="BS4" s="8">
        <v>2067</v>
      </c>
      <c r="BT4" s="8">
        <v>2068</v>
      </c>
      <c r="BU4" s="8">
        <v>2069</v>
      </c>
      <c r="BV4" s="9">
        <v>2070</v>
      </c>
    </row>
    <row r="5" spans="1:77" x14ac:dyDescent="0.25">
      <c r="B5" s="870" t="s">
        <v>21</v>
      </c>
      <c r="C5" s="96" t="s">
        <v>12</v>
      </c>
      <c r="D5" s="60"/>
      <c r="E5" s="12"/>
      <c r="F5" s="12"/>
      <c r="G5" s="12"/>
      <c r="H5" s="12"/>
      <c r="I5" s="12"/>
      <c r="J5" s="12"/>
      <c r="K5" s="12"/>
      <c r="L5" s="12"/>
      <c r="M5" s="113">
        <v>1550.005234173296</v>
      </c>
      <c r="N5" s="113">
        <v>1549.138351801048</v>
      </c>
      <c r="O5" s="113">
        <v>1565.3516424509087</v>
      </c>
      <c r="P5" s="113">
        <v>1581.6096129933599</v>
      </c>
      <c r="Q5" s="113">
        <v>1588.8571534941611</v>
      </c>
      <c r="R5" s="113">
        <v>1584.8120533791734</v>
      </c>
      <c r="S5" s="113">
        <v>1588.490278487147</v>
      </c>
      <c r="T5" s="113">
        <v>1599.9220224813203</v>
      </c>
      <c r="U5" s="113">
        <v>1610.782527474908</v>
      </c>
      <c r="V5" s="113">
        <v>1578.3551567344316</v>
      </c>
      <c r="W5" s="113">
        <v>1559.8335348758819</v>
      </c>
      <c r="X5" s="113">
        <v>1569.8487978169087</v>
      </c>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61"/>
      <c r="BM5" s="61"/>
      <c r="BN5" s="61"/>
      <c r="BO5" s="61"/>
      <c r="BP5" s="61"/>
      <c r="BQ5" s="61"/>
      <c r="BR5" s="61"/>
      <c r="BS5" s="61"/>
      <c r="BT5" s="61"/>
      <c r="BU5" s="61"/>
      <c r="BV5" s="62"/>
    </row>
    <row r="6" spans="1:77" x14ac:dyDescent="0.25">
      <c r="B6" s="876"/>
      <c r="C6" s="11">
        <v>1.6E-2</v>
      </c>
      <c r="D6" s="64"/>
      <c r="E6" s="15"/>
      <c r="F6" s="15"/>
      <c r="G6" s="15"/>
      <c r="H6" s="15"/>
      <c r="I6" s="15"/>
      <c r="J6" s="15"/>
      <c r="K6" s="15"/>
      <c r="L6" s="15"/>
      <c r="M6" s="15"/>
      <c r="N6" s="15"/>
      <c r="O6" s="15"/>
      <c r="P6" s="15"/>
      <c r="Q6" s="15"/>
      <c r="R6" s="15"/>
      <c r="S6" s="15"/>
      <c r="T6" s="15"/>
      <c r="U6" s="15"/>
      <c r="V6" s="15"/>
      <c r="W6" s="15"/>
      <c r="X6" s="114">
        <v>1569.8487978169087</v>
      </c>
      <c r="Y6" s="114">
        <v>1561.4932810317052</v>
      </c>
      <c r="Z6" s="114">
        <v>1521.1666750755949</v>
      </c>
      <c r="AA6" s="114">
        <v>1518.4518503052257</v>
      </c>
      <c r="AB6" s="114">
        <v>1562.7133240267981</v>
      </c>
      <c r="AC6" s="114">
        <v>1581.7457635210908</v>
      </c>
      <c r="AD6" s="114">
        <v>1585.5151538595796</v>
      </c>
      <c r="AE6" s="114">
        <v>1587.0470096510142</v>
      </c>
      <c r="AF6" s="114">
        <v>1589.3971828052606</v>
      </c>
      <c r="AG6" s="114">
        <v>1597.033308151347</v>
      </c>
      <c r="AH6" s="114">
        <v>1603.7307879019447</v>
      </c>
      <c r="AI6" s="114">
        <v>1609.3585424362775</v>
      </c>
      <c r="AJ6" s="114">
        <v>1610.3388953521207</v>
      </c>
      <c r="AK6" s="114">
        <v>1615.7873104881608</v>
      </c>
      <c r="AL6" s="114">
        <v>1618.2132846622858</v>
      </c>
      <c r="AM6" s="114">
        <v>1624.178541921448</v>
      </c>
      <c r="AN6" s="114">
        <v>1632.2857812000368</v>
      </c>
      <c r="AO6" s="114">
        <v>1639.7265316536639</v>
      </c>
      <c r="AP6" s="114">
        <v>1646.1661181026775</v>
      </c>
      <c r="AQ6" s="114">
        <v>1652.9779728015169</v>
      </c>
      <c r="AR6" s="114">
        <v>1659.845225073452</v>
      </c>
      <c r="AS6" s="114">
        <v>1668.6173759442945</v>
      </c>
      <c r="AT6" s="114">
        <v>1677.3246473684753</v>
      </c>
      <c r="AU6" s="114">
        <v>1684.0349942206826</v>
      </c>
      <c r="AV6" s="114">
        <v>1692.7191978206054</v>
      </c>
      <c r="AW6" s="114">
        <v>1702.2140534714185</v>
      </c>
      <c r="AX6" s="114">
        <v>1710.3856852696922</v>
      </c>
      <c r="AY6" s="114">
        <v>1718.8644723276086</v>
      </c>
      <c r="AZ6" s="114">
        <v>1728.1135590102353</v>
      </c>
      <c r="BA6" s="114">
        <v>1739.0751851000091</v>
      </c>
      <c r="BB6" s="114">
        <v>1749.993719303598</v>
      </c>
      <c r="BC6" s="114">
        <v>1762.9726306340494</v>
      </c>
      <c r="BD6" s="114">
        <v>1776.2039952603664</v>
      </c>
      <c r="BE6" s="114">
        <v>1790.0574246502783</v>
      </c>
      <c r="BF6" s="114">
        <v>1803.6377048803681</v>
      </c>
      <c r="BG6" s="114">
        <v>1816.8674262724221</v>
      </c>
      <c r="BH6" s="114">
        <v>1830.9978443766624</v>
      </c>
      <c r="BI6" s="114">
        <v>1846.7872364511461</v>
      </c>
      <c r="BJ6" s="114">
        <v>1864.1907813010178</v>
      </c>
      <c r="BK6" s="114">
        <v>1882.5691883391942</v>
      </c>
      <c r="BL6" s="115">
        <v>1901.3351022101815</v>
      </c>
      <c r="BM6" s="115">
        <v>1921.2544622729747</v>
      </c>
      <c r="BN6" s="115">
        <v>1942.1639111616366</v>
      </c>
      <c r="BO6" s="115">
        <v>1964.14121334688</v>
      </c>
      <c r="BP6" s="115">
        <v>1986.2180338993276</v>
      </c>
      <c r="BQ6" s="115">
        <v>2009.2304321752836</v>
      </c>
      <c r="BR6" s="115">
        <v>2032.9760404058943</v>
      </c>
      <c r="BS6" s="115">
        <v>2057.9314392441606</v>
      </c>
      <c r="BT6" s="115">
        <v>2083.8414030214908</v>
      </c>
      <c r="BU6" s="115">
        <v>2110.8238266136054</v>
      </c>
      <c r="BV6" s="116">
        <v>2137.9417607794162</v>
      </c>
      <c r="BX6" s="56"/>
      <c r="BY6" s="97"/>
    </row>
    <row r="7" spans="1:77" x14ac:dyDescent="0.25">
      <c r="B7" s="876"/>
      <c r="C7" s="11">
        <v>1.2999999999999999E-2</v>
      </c>
      <c r="D7" s="64"/>
      <c r="E7" s="15"/>
      <c r="F7" s="15"/>
      <c r="G7" s="15"/>
      <c r="H7" s="15"/>
      <c r="I7" s="15"/>
      <c r="J7" s="15"/>
      <c r="K7" s="15"/>
      <c r="L7" s="15"/>
      <c r="M7" s="15"/>
      <c r="N7" s="15"/>
      <c r="O7" s="15"/>
      <c r="P7" s="15"/>
      <c r="Q7" s="15"/>
      <c r="R7" s="15"/>
      <c r="S7" s="15"/>
      <c r="T7" s="15"/>
      <c r="U7" s="15"/>
      <c r="V7" s="15"/>
      <c r="W7" s="15"/>
      <c r="X7" s="114">
        <v>1569.8487978169087</v>
      </c>
      <c r="Y7" s="114">
        <v>1561.4932810317052</v>
      </c>
      <c r="Z7" s="114">
        <v>1521.1666750755949</v>
      </c>
      <c r="AA7" s="114">
        <v>1518.4518503052257</v>
      </c>
      <c r="AB7" s="114">
        <v>1562.7133240267981</v>
      </c>
      <c r="AC7" s="114">
        <v>1581.7457635210908</v>
      </c>
      <c r="AD7" s="114">
        <v>1585.5151538595796</v>
      </c>
      <c r="AE7" s="114">
        <v>1587.0470096510142</v>
      </c>
      <c r="AF7" s="114">
        <v>1589.2945957880877</v>
      </c>
      <c r="AG7" s="114">
        <v>1596.8443632133151</v>
      </c>
      <c r="AH7" s="114">
        <v>1602.7882203529048</v>
      </c>
      <c r="AI7" s="114">
        <v>1607.2198913243265</v>
      </c>
      <c r="AJ7" s="114">
        <v>1607.294665485334</v>
      </c>
      <c r="AK7" s="114">
        <v>1610.4438895280878</v>
      </c>
      <c r="AL7" s="114">
        <v>1610.819088571275</v>
      </c>
      <c r="AM7" s="114">
        <v>1614.9462153629686</v>
      </c>
      <c r="AN7" s="114">
        <v>1621.2584179598632</v>
      </c>
      <c r="AO7" s="114">
        <v>1626.5978023567161</v>
      </c>
      <c r="AP7" s="114">
        <v>1631.0589576766861</v>
      </c>
      <c r="AQ7" s="114">
        <v>1635.6612857328671</v>
      </c>
      <c r="AR7" s="114">
        <v>1640.2595501629439</v>
      </c>
      <c r="AS7" s="114">
        <v>1647.2566130438677</v>
      </c>
      <c r="AT7" s="114">
        <v>1653.7641640668301</v>
      </c>
      <c r="AU7" s="114">
        <v>1658.4435687234754</v>
      </c>
      <c r="AV7" s="114">
        <v>1665.1601495535729</v>
      </c>
      <c r="AW7" s="114">
        <v>1672.4550244053337</v>
      </c>
      <c r="AX7" s="114">
        <v>1678.4439809779481</v>
      </c>
      <c r="AY7" s="114">
        <v>1684.6306230431012</v>
      </c>
      <c r="AZ7" s="114">
        <v>1691.3192154002982</v>
      </c>
      <c r="BA7" s="114">
        <v>1699.5285534500629</v>
      </c>
      <c r="BB7" s="114">
        <v>1707.9070945808301</v>
      </c>
      <c r="BC7" s="114">
        <v>1718.2381746690396</v>
      </c>
      <c r="BD7" s="114">
        <v>1729.1134399374848</v>
      </c>
      <c r="BE7" s="114">
        <v>1740.2775307994721</v>
      </c>
      <c r="BF7" s="114">
        <v>1750.8318739735307</v>
      </c>
      <c r="BG7" s="114">
        <v>1761.2687387143112</v>
      </c>
      <c r="BH7" s="114">
        <v>1772.3977422299745</v>
      </c>
      <c r="BI7" s="114">
        <v>1785.6868121868633</v>
      </c>
      <c r="BJ7" s="114">
        <v>1799.9461418560841</v>
      </c>
      <c r="BK7" s="114">
        <v>1815.4503549228314</v>
      </c>
      <c r="BL7" s="115">
        <v>1831.2754809114483</v>
      </c>
      <c r="BM7" s="115">
        <v>1848.1222055873491</v>
      </c>
      <c r="BN7" s="115">
        <v>1865.4931254796907</v>
      </c>
      <c r="BO7" s="115">
        <v>1883.8815803032353</v>
      </c>
      <c r="BP7" s="115">
        <v>1902.7639382990453</v>
      </c>
      <c r="BQ7" s="115">
        <v>1922.3974434744662</v>
      </c>
      <c r="BR7" s="115">
        <v>1942.392523462222</v>
      </c>
      <c r="BS7" s="115">
        <v>1962.6342271888768</v>
      </c>
      <c r="BT7" s="115">
        <v>1983.4978037970282</v>
      </c>
      <c r="BU7" s="115">
        <v>2006.3276029670453</v>
      </c>
      <c r="BV7" s="116">
        <v>2028.5430161445547</v>
      </c>
      <c r="BX7" s="56"/>
      <c r="BY7" s="97"/>
    </row>
    <row r="8" spans="1:77" x14ac:dyDescent="0.25">
      <c r="B8" s="876"/>
      <c r="C8" s="11">
        <v>0.01</v>
      </c>
      <c r="D8" s="64"/>
      <c r="E8" s="15"/>
      <c r="F8" s="15"/>
      <c r="G8" s="15"/>
      <c r="H8" s="15"/>
      <c r="I8" s="15"/>
      <c r="J8" s="15"/>
      <c r="K8" s="15"/>
      <c r="L8" s="15"/>
      <c r="M8" s="15"/>
      <c r="N8" s="15"/>
      <c r="O8" s="15"/>
      <c r="P8" s="15"/>
      <c r="Q8" s="15"/>
      <c r="R8" s="15"/>
      <c r="S8" s="15"/>
      <c r="T8" s="15"/>
      <c r="U8" s="15"/>
      <c r="V8" s="15"/>
      <c r="W8" s="15"/>
      <c r="X8" s="114">
        <v>1569.8487978169087</v>
      </c>
      <c r="Y8" s="114">
        <v>1561.4932810317052</v>
      </c>
      <c r="Z8" s="114">
        <v>1521.1666750755949</v>
      </c>
      <c r="AA8" s="114">
        <v>1518.4518503052257</v>
      </c>
      <c r="AB8" s="114">
        <v>1562.7133240267981</v>
      </c>
      <c r="AC8" s="114">
        <v>1581.7457635210908</v>
      </c>
      <c r="AD8" s="114">
        <v>1585.5151538595796</v>
      </c>
      <c r="AE8" s="114">
        <v>1587.0470096510142</v>
      </c>
      <c r="AF8" s="114">
        <v>1589.0649050572799</v>
      </c>
      <c r="AG8" s="114">
        <v>1595.9706463695998</v>
      </c>
      <c r="AH8" s="114">
        <v>1601.3388147020758</v>
      </c>
      <c r="AI8" s="114">
        <v>1605.173030298017</v>
      </c>
      <c r="AJ8" s="114">
        <v>1603.9585390046575</v>
      </c>
      <c r="AK8" s="114">
        <v>1605.9305289933707</v>
      </c>
      <c r="AL8" s="114">
        <v>1605.0485887802286</v>
      </c>
      <c r="AM8" s="114">
        <v>1607.7503967238881</v>
      </c>
      <c r="AN8" s="114">
        <v>1612.4460588987051</v>
      </c>
      <c r="AO8" s="114">
        <v>1616.1813123694051</v>
      </c>
      <c r="AP8" s="114">
        <v>1618.8152546554038</v>
      </c>
      <c r="AQ8" s="114">
        <v>1621.6861259629181</v>
      </c>
      <c r="AR8" s="114">
        <v>1624.6768562532304</v>
      </c>
      <c r="AS8" s="114">
        <v>1629.597452108824</v>
      </c>
      <c r="AT8" s="114">
        <v>1634.2944239750666</v>
      </c>
      <c r="AU8" s="114">
        <v>1636.8084496470151</v>
      </c>
      <c r="AV8" s="114">
        <v>1641.2900229369932</v>
      </c>
      <c r="AW8" s="114">
        <v>1646.2439886669645</v>
      </c>
      <c r="AX8" s="114">
        <v>1649.8960902681806</v>
      </c>
      <c r="AY8" s="114">
        <v>1653.6516115474321</v>
      </c>
      <c r="AZ8" s="114">
        <v>1657.8583712429154</v>
      </c>
      <c r="BA8" s="114">
        <v>1663.5534727612417</v>
      </c>
      <c r="BB8" s="114">
        <v>1669.3004475403022</v>
      </c>
      <c r="BC8" s="114">
        <v>1676.5545624841707</v>
      </c>
      <c r="BD8" s="114">
        <v>1684.2865060607621</v>
      </c>
      <c r="BE8" s="114">
        <v>1692.2423428171041</v>
      </c>
      <c r="BF8" s="114">
        <v>1700.080457519163</v>
      </c>
      <c r="BG8" s="114">
        <v>1707.2474834822235</v>
      </c>
      <c r="BH8" s="114">
        <v>1714.8903731340647</v>
      </c>
      <c r="BI8" s="114">
        <v>1724.2595652473278</v>
      </c>
      <c r="BJ8" s="114">
        <v>1734.7456088215501</v>
      </c>
      <c r="BK8" s="114">
        <v>1746.4553946549795</v>
      </c>
      <c r="BL8" s="115">
        <v>1758.0171964439887</v>
      </c>
      <c r="BM8" s="115">
        <v>1770.7615897344506</v>
      </c>
      <c r="BN8" s="115">
        <v>1784.0025907033166</v>
      </c>
      <c r="BO8" s="115">
        <v>1798.2076188927565</v>
      </c>
      <c r="BP8" s="115">
        <v>1812.5744913292158</v>
      </c>
      <c r="BQ8" s="115">
        <v>1827.460146389978</v>
      </c>
      <c r="BR8" s="115">
        <v>1842.6809090737283</v>
      </c>
      <c r="BS8" s="115">
        <v>1858.3983119372449</v>
      </c>
      <c r="BT8" s="115">
        <v>1874.8630805666485</v>
      </c>
      <c r="BU8" s="115">
        <v>1892.3550498744737</v>
      </c>
      <c r="BV8" s="116">
        <v>1909.7259842018382</v>
      </c>
      <c r="BX8" s="56"/>
      <c r="BY8" s="97"/>
    </row>
    <row r="9" spans="1:77" ht="15.75" thickBot="1" x14ac:dyDescent="0.3">
      <c r="B9" s="871"/>
      <c r="C9" s="17">
        <v>7.0000000000000001E-3</v>
      </c>
      <c r="D9" s="18"/>
      <c r="E9" s="19"/>
      <c r="F9" s="19"/>
      <c r="G9" s="19"/>
      <c r="H9" s="19"/>
      <c r="I9" s="19"/>
      <c r="J9" s="19"/>
      <c r="K9" s="19"/>
      <c r="L9" s="19"/>
      <c r="M9" s="19"/>
      <c r="N9" s="19"/>
      <c r="O9" s="19"/>
      <c r="P9" s="19"/>
      <c r="Q9" s="19"/>
      <c r="R9" s="19"/>
      <c r="S9" s="19"/>
      <c r="T9" s="19"/>
      <c r="U9" s="19"/>
      <c r="V9" s="19"/>
      <c r="W9" s="19"/>
      <c r="X9" s="117">
        <v>1569.8487978169087</v>
      </c>
      <c r="Y9" s="117">
        <v>1561.4932810317052</v>
      </c>
      <c r="Z9" s="117">
        <v>1521.1666750755949</v>
      </c>
      <c r="AA9" s="117">
        <v>1518.4518503052257</v>
      </c>
      <c r="AB9" s="117">
        <v>1562.7133240267981</v>
      </c>
      <c r="AC9" s="117">
        <v>1581.7457635210908</v>
      </c>
      <c r="AD9" s="117">
        <v>1585.5151538595796</v>
      </c>
      <c r="AE9" s="117">
        <v>1587.0470096510142</v>
      </c>
      <c r="AF9" s="117">
        <v>1589.0353432333191</v>
      </c>
      <c r="AG9" s="117">
        <v>1595.3245702165646</v>
      </c>
      <c r="AH9" s="117">
        <v>1600.1284668073536</v>
      </c>
      <c r="AI9" s="117">
        <v>1603.4449056647295</v>
      </c>
      <c r="AJ9" s="117">
        <v>1601.2041961335881</v>
      </c>
      <c r="AK9" s="117">
        <v>1601.7832498212219</v>
      </c>
      <c r="AL9" s="117">
        <v>1599.6604672152816</v>
      </c>
      <c r="AM9" s="117">
        <v>1601.06324314268</v>
      </c>
      <c r="AN9" s="117">
        <v>1604.443842786553</v>
      </c>
      <c r="AO9" s="117">
        <v>1606.7075882843972</v>
      </c>
      <c r="AP9" s="117">
        <v>1607.7342111270266</v>
      </c>
      <c r="AQ9" s="117">
        <v>1608.9922835600632</v>
      </c>
      <c r="AR9" s="117">
        <v>1610.1646147994015</v>
      </c>
      <c r="AS9" s="117">
        <v>1613.2803316132076</v>
      </c>
      <c r="AT9" s="117">
        <v>1616.0717383276435</v>
      </c>
      <c r="AU9" s="117">
        <v>1616.7846437807059</v>
      </c>
      <c r="AV9" s="117">
        <v>1619.1307800992938</v>
      </c>
      <c r="AW9" s="117">
        <v>1622.3536991980545</v>
      </c>
      <c r="AX9" s="117">
        <v>1624.0942375843692</v>
      </c>
      <c r="AY9" s="117">
        <v>1625.2551284324854</v>
      </c>
      <c r="AZ9" s="117">
        <v>1627.1225948022047</v>
      </c>
      <c r="BA9" s="117">
        <v>1630.4353780949639</v>
      </c>
      <c r="BB9" s="117">
        <v>1633.7015473598872</v>
      </c>
      <c r="BC9" s="117">
        <v>1638.6920961811459</v>
      </c>
      <c r="BD9" s="117">
        <v>1643.893851113656</v>
      </c>
      <c r="BE9" s="117">
        <v>1649.153353503317</v>
      </c>
      <c r="BF9" s="117">
        <v>1654.0372586368217</v>
      </c>
      <c r="BG9" s="117">
        <v>1658.165704247253</v>
      </c>
      <c r="BH9" s="117">
        <v>1662.7400724658492</v>
      </c>
      <c r="BI9" s="117">
        <v>1669.0143841147001</v>
      </c>
      <c r="BJ9" s="117">
        <v>1676.3561072164007</v>
      </c>
      <c r="BK9" s="117">
        <v>1684.5000610813011</v>
      </c>
      <c r="BL9" s="118">
        <v>1692.7435826367268</v>
      </c>
      <c r="BM9" s="118">
        <v>1701.8975364876596</v>
      </c>
      <c r="BN9" s="118">
        <v>1711.4755966194805</v>
      </c>
      <c r="BO9" s="118">
        <v>1721.7096095155314</v>
      </c>
      <c r="BP9" s="118">
        <v>1732.3570035434038</v>
      </c>
      <c r="BQ9" s="118">
        <v>1743.5350356894346</v>
      </c>
      <c r="BR9" s="118">
        <v>1754.4580872723482</v>
      </c>
      <c r="BS9" s="118">
        <v>1765.9432926298862</v>
      </c>
      <c r="BT9" s="118">
        <v>1777.8884123426467</v>
      </c>
      <c r="BU9" s="118">
        <v>1790.8495545880166</v>
      </c>
      <c r="BV9" s="119">
        <v>1803.5410375200909</v>
      </c>
      <c r="BX9" s="56"/>
      <c r="BY9" s="97"/>
    </row>
    <row r="10" spans="1:77" x14ac:dyDescent="0.25">
      <c r="B10" s="870" t="s">
        <v>22</v>
      </c>
      <c r="C10" s="96" t="s">
        <v>12</v>
      </c>
      <c r="D10" s="60"/>
      <c r="E10" s="98"/>
      <c r="F10" s="99"/>
      <c r="G10" s="99"/>
      <c r="H10" s="99"/>
      <c r="I10" s="99"/>
      <c r="J10" s="99"/>
      <c r="K10" s="99"/>
      <c r="L10" s="99"/>
      <c r="M10" s="113">
        <v>2431.6785952986179</v>
      </c>
      <c r="N10" s="113">
        <v>2461.5806332305915</v>
      </c>
      <c r="O10" s="113">
        <v>2447.8039902221549</v>
      </c>
      <c r="P10" s="113">
        <v>2426.8027529983115</v>
      </c>
      <c r="Q10" s="113">
        <v>2396.8234874459972</v>
      </c>
      <c r="R10" s="113">
        <v>2390.9993362830664</v>
      </c>
      <c r="S10" s="113">
        <v>2415.1710210321298</v>
      </c>
      <c r="T10" s="113">
        <v>2440.5593964593859</v>
      </c>
      <c r="U10" s="113">
        <v>2467.229381957301</v>
      </c>
      <c r="V10" s="113">
        <v>2464.5006456051037</v>
      </c>
      <c r="W10" s="113">
        <v>2491.6345587323899</v>
      </c>
      <c r="X10" s="113">
        <v>2467.6030461099967</v>
      </c>
      <c r="Y10" s="113">
        <v>2493.7265995746825</v>
      </c>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2"/>
      <c r="BM10" s="102"/>
      <c r="BN10" s="102"/>
      <c r="BO10" s="102"/>
      <c r="BP10" s="102"/>
      <c r="BQ10" s="102"/>
      <c r="BR10" s="102"/>
      <c r="BS10" s="102"/>
      <c r="BT10" s="102"/>
      <c r="BU10" s="102"/>
      <c r="BV10" s="103"/>
    </row>
    <row r="11" spans="1:77" x14ac:dyDescent="0.25">
      <c r="B11" s="868"/>
      <c r="C11" s="11">
        <v>1.6E-2</v>
      </c>
      <c r="D11" s="120"/>
      <c r="E11" s="121"/>
      <c r="F11" s="122"/>
      <c r="G11" s="122"/>
      <c r="H11" s="122"/>
      <c r="I11" s="122"/>
      <c r="J11" s="122"/>
      <c r="K11" s="122"/>
      <c r="L11" s="122"/>
      <c r="M11" s="122"/>
      <c r="N11" s="122"/>
      <c r="O11" s="122"/>
      <c r="P11" s="122"/>
      <c r="Q11" s="122"/>
      <c r="R11" s="122"/>
      <c r="S11" s="122"/>
      <c r="T11" s="123"/>
      <c r="U11" s="123"/>
      <c r="V11" s="123"/>
      <c r="W11" s="123"/>
      <c r="X11" s="123"/>
      <c r="Y11" s="124">
        <v>2493.7265995746825</v>
      </c>
      <c r="Z11" s="124">
        <v>2470.6642796851779</v>
      </c>
      <c r="AA11" s="124">
        <v>2464.5728466705636</v>
      </c>
      <c r="AB11" s="124">
        <v>2480.5925701739225</v>
      </c>
      <c r="AC11" s="124">
        <v>2486.5459923423391</v>
      </c>
      <c r="AD11" s="124">
        <v>2492.7623573231949</v>
      </c>
      <c r="AE11" s="124">
        <v>2502.2348542810232</v>
      </c>
      <c r="AF11" s="124">
        <v>2530.760331619827</v>
      </c>
      <c r="AG11" s="124">
        <v>2562.6479117982367</v>
      </c>
      <c r="AH11" s="124">
        <v>2598.0124529810532</v>
      </c>
      <c r="AI11" s="124">
        <v>2636.463037285172</v>
      </c>
      <c r="AJ11" s="124">
        <v>2678.646445881735</v>
      </c>
      <c r="AK11" s="124">
        <v>2721.5047890158421</v>
      </c>
      <c r="AL11" s="124">
        <v>2765.0488656400953</v>
      </c>
      <c r="AM11" s="124">
        <v>2809.2896474903378</v>
      </c>
      <c r="AN11" s="124">
        <v>2854.2382818501833</v>
      </c>
      <c r="AO11" s="124">
        <v>2899.9060943597865</v>
      </c>
      <c r="AP11" s="124">
        <v>2946.3045918695429</v>
      </c>
      <c r="AQ11" s="124">
        <v>2993.4454653394546</v>
      </c>
      <c r="AR11" s="124">
        <v>3041.3405927848867</v>
      </c>
      <c r="AS11" s="124">
        <v>3090.0020422694452</v>
      </c>
      <c r="AT11" s="124">
        <v>3139.4420749457563</v>
      </c>
      <c r="AU11" s="124">
        <v>3189.6731481448892</v>
      </c>
      <c r="AV11" s="124">
        <v>3240.7079185152074</v>
      </c>
      <c r="AW11" s="124">
        <v>3292.5592452114506</v>
      </c>
      <c r="AX11" s="124">
        <v>3345.240193134834</v>
      </c>
      <c r="AY11" s="124">
        <v>3398.7640362249913</v>
      </c>
      <c r="AZ11" s="124">
        <v>3453.1442608045904</v>
      </c>
      <c r="BA11" s="124">
        <v>3508.3945689774641</v>
      </c>
      <c r="BB11" s="124">
        <v>3564.5288820811033</v>
      </c>
      <c r="BC11" s="124">
        <v>3621.5613441944001</v>
      </c>
      <c r="BD11" s="124">
        <v>3679.5063257015099</v>
      </c>
      <c r="BE11" s="124">
        <v>3738.378426912735</v>
      </c>
      <c r="BF11" s="124">
        <v>3798.1924817433378</v>
      </c>
      <c r="BG11" s="124">
        <v>3858.9635614512322</v>
      </c>
      <c r="BH11" s="124">
        <v>3920.7069784344512</v>
      </c>
      <c r="BI11" s="124">
        <v>3983.438290089402</v>
      </c>
      <c r="BJ11" s="124">
        <v>4047.1733027308314</v>
      </c>
      <c r="BK11" s="124">
        <v>4111.9280755745249</v>
      </c>
      <c r="BL11" s="125">
        <v>4177.7189247837186</v>
      </c>
      <c r="BM11" s="125">
        <v>4244.5624275802566</v>
      </c>
      <c r="BN11" s="125">
        <v>4312.4754264215408</v>
      </c>
      <c r="BO11" s="125">
        <v>4381.4750332442854</v>
      </c>
      <c r="BP11" s="125">
        <v>4451.5786337761938</v>
      </c>
      <c r="BQ11" s="125">
        <v>4522.8038919166129</v>
      </c>
      <c r="BR11" s="125">
        <v>4595.1687541872789</v>
      </c>
      <c r="BS11" s="125">
        <v>4668.6914542542754</v>
      </c>
      <c r="BT11" s="125">
        <v>4743.3905175223426</v>
      </c>
      <c r="BU11" s="125">
        <v>4819.2847658027013</v>
      </c>
      <c r="BV11" s="126">
        <v>4896.3933220555464</v>
      </c>
    </row>
    <row r="12" spans="1:77" x14ac:dyDescent="0.25">
      <c r="B12" s="868"/>
      <c r="C12" s="11">
        <v>1.2999999999999999E-2</v>
      </c>
      <c r="D12" s="120"/>
      <c r="E12" s="121"/>
      <c r="F12" s="122"/>
      <c r="G12" s="122"/>
      <c r="H12" s="122"/>
      <c r="I12" s="122"/>
      <c r="J12" s="122"/>
      <c r="K12" s="122"/>
      <c r="L12" s="122"/>
      <c r="M12" s="122"/>
      <c r="N12" s="122"/>
      <c r="O12" s="122"/>
      <c r="P12" s="122"/>
      <c r="Q12" s="122"/>
      <c r="R12" s="122"/>
      <c r="S12" s="122"/>
      <c r="T12" s="123"/>
      <c r="U12" s="123"/>
      <c r="V12" s="123"/>
      <c r="W12" s="123"/>
      <c r="X12" s="123"/>
      <c r="Y12" s="124">
        <v>2493.7265995746825</v>
      </c>
      <c r="Z12" s="124">
        <v>2470.6642796851779</v>
      </c>
      <c r="AA12" s="124">
        <v>2464.5728466705636</v>
      </c>
      <c r="AB12" s="124">
        <v>2480.5925701739225</v>
      </c>
      <c r="AC12" s="124">
        <v>2486.5459923423391</v>
      </c>
      <c r="AD12" s="124">
        <v>2492.7623573231949</v>
      </c>
      <c r="AE12" s="124">
        <v>2502.2348542810232</v>
      </c>
      <c r="AF12" s="124">
        <v>2529.2589907072575</v>
      </c>
      <c r="AG12" s="124">
        <v>2558.0925432013214</v>
      </c>
      <c r="AH12" s="124">
        <v>2588.7896537197375</v>
      </c>
      <c r="AI12" s="124">
        <v>2620.8906454258622</v>
      </c>
      <c r="AJ12" s="124">
        <v>2654.9622238163984</v>
      </c>
      <c r="AK12" s="124">
        <v>2689.4767327260101</v>
      </c>
      <c r="AL12" s="124">
        <v>2724.439930251448</v>
      </c>
      <c r="AM12" s="124">
        <v>2759.8576493447167</v>
      </c>
      <c r="AN12" s="124">
        <v>2795.7357987861978</v>
      </c>
      <c r="AO12" s="124">
        <v>2832.0803641704188</v>
      </c>
      <c r="AP12" s="124">
        <v>2868.8974089046337</v>
      </c>
      <c r="AQ12" s="124">
        <v>2906.1930752203939</v>
      </c>
      <c r="AR12" s="124">
        <v>2943.97358519826</v>
      </c>
      <c r="AS12" s="124">
        <v>2982.2452418058369</v>
      </c>
      <c r="AT12" s="124">
        <v>3021.0144299493131</v>
      </c>
      <c r="AU12" s="124">
        <v>3060.2876175386532</v>
      </c>
      <c r="AV12" s="124">
        <v>3100.0713565666556</v>
      </c>
      <c r="AW12" s="124">
        <v>3140.3722842020229</v>
      </c>
      <c r="AX12" s="124">
        <v>3181.1971238966485</v>
      </c>
      <c r="AY12" s="124">
        <v>3222.5526865073048</v>
      </c>
      <c r="AZ12" s="124">
        <v>3264.4458714318994</v>
      </c>
      <c r="BA12" s="124">
        <v>3306.8836677605145</v>
      </c>
      <c r="BB12" s="124">
        <v>3349.8731554414012</v>
      </c>
      <c r="BC12" s="124">
        <v>3393.4215064621385</v>
      </c>
      <c r="BD12" s="124">
        <v>3437.5359860461463</v>
      </c>
      <c r="BE12" s="124">
        <v>3482.2239538647459</v>
      </c>
      <c r="BF12" s="124">
        <v>3527.4928652649864</v>
      </c>
      <c r="BG12" s="124">
        <v>3573.3502725134308</v>
      </c>
      <c r="BH12" s="124">
        <v>3619.8038260561048</v>
      </c>
      <c r="BI12" s="124">
        <v>3666.861275794834</v>
      </c>
      <c r="BJ12" s="124">
        <v>3714.530472380166</v>
      </c>
      <c r="BK12" s="124">
        <v>3762.8193685211086</v>
      </c>
      <c r="BL12" s="125">
        <v>3811.7360203118824</v>
      </c>
      <c r="BM12" s="125">
        <v>3861.2885885759356</v>
      </c>
      <c r="BN12" s="125">
        <v>3911.4853402274234</v>
      </c>
      <c r="BO12" s="125">
        <v>3962.3346496503796</v>
      </c>
      <c r="BP12" s="125">
        <v>4013.8450000958328</v>
      </c>
      <c r="BQ12" s="125">
        <v>4066.0249850970781</v>
      </c>
      <c r="BR12" s="125">
        <v>4118.88330990334</v>
      </c>
      <c r="BS12" s="125">
        <v>4172.4287929320826</v>
      </c>
      <c r="BT12" s="125">
        <v>4226.6703672401991</v>
      </c>
      <c r="BU12" s="125">
        <v>4281.6170820143216</v>
      </c>
      <c r="BV12" s="126">
        <v>4337.2781040805066</v>
      </c>
    </row>
    <row r="13" spans="1:77" x14ac:dyDescent="0.25">
      <c r="B13" s="868"/>
      <c r="C13" s="11">
        <v>0.01</v>
      </c>
      <c r="D13" s="120"/>
      <c r="E13" s="121"/>
      <c r="F13" s="122"/>
      <c r="G13" s="122"/>
      <c r="H13" s="122"/>
      <c r="I13" s="122"/>
      <c r="J13" s="122"/>
      <c r="K13" s="122"/>
      <c r="L13" s="122"/>
      <c r="M13" s="122"/>
      <c r="N13" s="122"/>
      <c r="O13" s="122"/>
      <c r="P13" s="122"/>
      <c r="Q13" s="122"/>
      <c r="R13" s="122"/>
      <c r="S13" s="122"/>
      <c r="T13" s="123"/>
      <c r="U13" s="123"/>
      <c r="V13" s="123"/>
      <c r="W13" s="123"/>
      <c r="X13" s="123"/>
      <c r="Y13" s="124">
        <v>2493.7265995746825</v>
      </c>
      <c r="Z13" s="124">
        <v>2470.6642796851779</v>
      </c>
      <c r="AA13" s="124">
        <v>2464.5728466705636</v>
      </c>
      <c r="AB13" s="124">
        <v>2480.5925701739225</v>
      </c>
      <c r="AC13" s="124">
        <v>2486.5459923423391</v>
      </c>
      <c r="AD13" s="124">
        <v>2492.7623573231949</v>
      </c>
      <c r="AE13" s="124">
        <v>2502.2348542810232</v>
      </c>
      <c r="AF13" s="124">
        <v>2527.7576497946893</v>
      </c>
      <c r="AG13" s="124">
        <v>2553.5407778225963</v>
      </c>
      <c r="AH13" s="124">
        <v>2579.5868937563869</v>
      </c>
      <c r="AI13" s="124">
        <v>2605.3827626939515</v>
      </c>
      <c r="AJ13" s="124">
        <v>2631.4365903208904</v>
      </c>
      <c r="AK13" s="124">
        <v>2657.7509562240989</v>
      </c>
      <c r="AL13" s="124">
        <v>2684.3284657863396</v>
      </c>
      <c r="AM13" s="124">
        <v>2711.1717504442036</v>
      </c>
      <c r="AN13" s="124">
        <v>2738.2834679486459</v>
      </c>
      <c r="AO13" s="124">
        <v>2765.6663026281331</v>
      </c>
      <c r="AP13" s="124">
        <v>2793.322965654414</v>
      </c>
      <c r="AQ13" s="124">
        <v>2821.2561953109575</v>
      </c>
      <c r="AR13" s="124">
        <v>2849.4687572640687</v>
      </c>
      <c r="AS13" s="124">
        <v>2877.9634448367101</v>
      </c>
      <c r="AT13" s="124">
        <v>2906.7430792850773</v>
      </c>
      <c r="AU13" s="124">
        <v>2935.8105100779285</v>
      </c>
      <c r="AV13" s="124">
        <v>2965.1686151787076</v>
      </c>
      <c r="AW13" s="124">
        <v>2994.8203013304956</v>
      </c>
      <c r="AX13" s="124">
        <v>3024.7685043438</v>
      </c>
      <c r="AY13" s="124">
        <v>3055.0161893872378</v>
      </c>
      <c r="AZ13" s="124">
        <v>3085.5663512811102</v>
      </c>
      <c r="BA13" s="124">
        <v>3116.4220147939213</v>
      </c>
      <c r="BB13" s="124">
        <v>3147.5862349418617</v>
      </c>
      <c r="BC13" s="124">
        <v>3179.0620972912802</v>
      </c>
      <c r="BD13" s="124">
        <v>3210.8527182641919</v>
      </c>
      <c r="BE13" s="124">
        <v>3242.9612454468356</v>
      </c>
      <c r="BF13" s="124">
        <v>3275.3908579013037</v>
      </c>
      <c r="BG13" s="124">
        <v>3308.1447664803168</v>
      </c>
      <c r="BH13" s="124">
        <v>3341.2262141451192</v>
      </c>
      <c r="BI13" s="124">
        <v>3374.6384762865709</v>
      </c>
      <c r="BJ13" s="124">
        <v>3408.3848610494356</v>
      </c>
      <c r="BK13" s="124">
        <v>3442.4687096599305</v>
      </c>
      <c r="BL13" s="125">
        <v>3476.8933967565299</v>
      </c>
      <c r="BM13" s="125">
        <v>3511.6623307240939</v>
      </c>
      <c r="BN13" s="125">
        <v>3546.7789540313347</v>
      </c>
      <c r="BO13" s="125">
        <v>3582.2467435716485</v>
      </c>
      <c r="BP13" s="125">
        <v>3618.0692110073655</v>
      </c>
      <c r="BQ13" s="125">
        <v>3654.249903117438</v>
      </c>
      <c r="BR13" s="125">
        <v>3690.7924021486137</v>
      </c>
      <c r="BS13" s="125">
        <v>3727.7003261700988</v>
      </c>
      <c r="BT13" s="125">
        <v>3764.9773294317997</v>
      </c>
      <c r="BU13" s="125">
        <v>3802.6271027261168</v>
      </c>
      <c r="BV13" s="126">
        <v>3840.6533737533791</v>
      </c>
    </row>
    <row r="14" spans="1:77" ht="15.75" thickBot="1" x14ac:dyDescent="0.3">
      <c r="B14" s="871"/>
      <c r="C14" s="17">
        <v>7.0000000000000001E-3</v>
      </c>
      <c r="D14" s="18"/>
      <c r="E14" s="19"/>
      <c r="F14" s="104"/>
      <c r="G14" s="104"/>
      <c r="H14" s="104"/>
      <c r="I14" s="104"/>
      <c r="J14" s="104"/>
      <c r="K14" s="104"/>
      <c r="L14" s="104"/>
      <c r="M14" s="104"/>
      <c r="N14" s="104"/>
      <c r="O14" s="104"/>
      <c r="P14" s="104"/>
      <c r="Q14" s="104"/>
      <c r="R14" s="104"/>
      <c r="S14" s="105"/>
      <c r="T14" s="105"/>
      <c r="U14" s="105"/>
      <c r="V14" s="105"/>
      <c r="W14" s="105"/>
      <c r="X14" s="105"/>
      <c r="Y14" s="117">
        <v>2493.7265995746825</v>
      </c>
      <c r="Z14" s="117">
        <v>2470.6642796851779</v>
      </c>
      <c r="AA14" s="117">
        <v>2464.5728466705636</v>
      </c>
      <c r="AB14" s="117">
        <v>2480.5925701739225</v>
      </c>
      <c r="AC14" s="117">
        <v>2486.5459923423391</v>
      </c>
      <c r="AD14" s="117">
        <v>2492.7623573231949</v>
      </c>
      <c r="AE14" s="117">
        <v>2502.2348542810232</v>
      </c>
      <c r="AF14" s="117">
        <v>2526.2563088821212</v>
      </c>
      <c r="AG14" s="117">
        <v>2548.99261566206</v>
      </c>
      <c r="AH14" s="117">
        <v>2570.4041536336222</v>
      </c>
      <c r="AI14" s="117">
        <v>2589.9392252012372</v>
      </c>
      <c r="AJ14" s="117">
        <v>2608.0687997776454</v>
      </c>
      <c r="AK14" s="117">
        <v>2626.3252813760878</v>
      </c>
      <c r="AL14" s="117">
        <v>2644.7095583457203</v>
      </c>
      <c r="AM14" s="117">
        <v>2663.2225252541407</v>
      </c>
      <c r="AN14" s="117">
        <v>2681.8650829309195</v>
      </c>
      <c r="AO14" s="117">
        <v>2700.638138511435</v>
      </c>
      <c r="AP14" s="117">
        <v>2719.5426054810146</v>
      </c>
      <c r="AQ14" s="117">
        <v>2738.5794037193814</v>
      </c>
      <c r="AR14" s="117">
        <v>2757.7494595454173</v>
      </c>
      <c r="AS14" s="117">
        <v>2777.053705762235</v>
      </c>
      <c r="AT14" s="117">
        <v>2796.4930817025702</v>
      </c>
      <c r="AU14" s="117">
        <v>2816.0685332744883</v>
      </c>
      <c r="AV14" s="117">
        <v>2835.781013007409</v>
      </c>
      <c r="AW14" s="117">
        <v>2855.6314800984601</v>
      </c>
      <c r="AX14" s="117">
        <v>2875.6209004591487</v>
      </c>
      <c r="AY14" s="117">
        <v>2895.7502467623617</v>
      </c>
      <c r="AZ14" s="117">
        <v>2916.0204984896986</v>
      </c>
      <c r="BA14" s="117">
        <v>2936.432641979125</v>
      </c>
      <c r="BB14" s="117">
        <v>2956.9876704729795</v>
      </c>
      <c r="BC14" s="117">
        <v>2977.6865841662893</v>
      </c>
      <c r="BD14" s="117">
        <v>2998.5303902554519</v>
      </c>
      <c r="BE14" s="117">
        <v>3019.5201029872405</v>
      </c>
      <c r="BF14" s="117">
        <v>3040.6567437081517</v>
      </c>
      <c r="BG14" s="117">
        <v>3061.9413409141075</v>
      </c>
      <c r="BH14" s="117">
        <v>3083.3749303005047</v>
      </c>
      <c r="BI14" s="117">
        <v>3104.9585548126083</v>
      </c>
      <c r="BJ14" s="117">
        <v>3126.6932646962955</v>
      </c>
      <c r="BK14" s="117">
        <v>3148.5801175491692</v>
      </c>
      <c r="BL14" s="118">
        <v>3170.620178372013</v>
      </c>
      <c r="BM14" s="118">
        <v>3192.8145196206156</v>
      </c>
      <c r="BN14" s="118">
        <v>3215.1642212579595</v>
      </c>
      <c r="BO14" s="118">
        <v>3237.6703708067653</v>
      </c>
      <c r="BP14" s="118">
        <v>3260.3340634024121</v>
      </c>
      <c r="BQ14" s="118">
        <v>3283.1564018462282</v>
      </c>
      <c r="BR14" s="118">
        <v>3306.1384966591522</v>
      </c>
      <c r="BS14" s="118">
        <v>3329.2814661357656</v>
      </c>
      <c r="BT14" s="118">
        <v>3352.5864363987153</v>
      </c>
      <c r="BU14" s="118">
        <v>3376.0545414535059</v>
      </c>
      <c r="BV14" s="119">
        <v>3399.6869232436802</v>
      </c>
    </row>
    <row r="15" spans="1:77" x14ac:dyDescent="0.25">
      <c r="C15" s="24"/>
      <c r="D15" s="27"/>
      <c r="E15" s="27"/>
      <c r="F15" s="25"/>
      <c r="G15" s="25"/>
      <c r="H15" s="25"/>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5"/>
    </row>
    <row r="16" spans="1:77" s="109" customFormat="1" ht="36.75" customHeight="1" x14ac:dyDescent="0.25">
      <c r="B16" s="849" t="s">
        <v>64</v>
      </c>
      <c r="C16" s="849"/>
      <c r="D16" s="849"/>
      <c r="E16" s="849"/>
      <c r="F16" s="849"/>
      <c r="G16" s="849"/>
      <c r="H16" s="110"/>
      <c r="V16" s="111"/>
    </row>
    <row r="17" spans="2:74" s="109" customFormat="1" ht="31.5" customHeight="1" x14ac:dyDescent="0.25">
      <c r="B17" s="849" t="s">
        <v>55</v>
      </c>
      <c r="C17" s="849"/>
      <c r="D17" s="849"/>
      <c r="E17" s="849"/>
      <c r="F17" s="849"/>
      <c r="G17" s="849"/>
      <c r="H17" s="110"/>
      <c r="V17" s="111"/>
      <c r="BV17" s="112"/>
    </row>
    <row r="18" spans="2:74" s="109" customFormat="1" ht="31.5" customHeight="1" x14ac:dyDescent="0.25">
      <c r="B18" s="849" t="s">
        <v>56</v>
      </c>
      <c r="C18" s="849"/>
      <c r="D18" s="849"/>
      <c r="E18" s="849"/>
      <c r="F18" s="849"/>
      <c r="G18" s="849"/>
      <c r="H18" s="110"/>
      <c r="V18" s="111"/>
      <c r="BV18" s="112"/>
    </row>
    <row r="19" spans="2:74" s="109" customFormat="1" x14ac:dyDescent="0.25">
      <c r="C19" s="111"/>
      <c r="V19" s="111"/>
      <c r="BV19" s="112"/>
    </row>
    <row r="20" spans="2:74" s="2" customFormat="1" x14ac:dyDescent="0.25">
      <c r="B20" s="68"/>
      <c r="C20" s="24"/>
      <c r="D20" s="25"/>
      <c r="E20" s="25"/>
      <c r="F20" s="25"/>
      <c r="G20" s="25"/>
      <c r="H20" s="25"/>
      <c r="I20" s="25"/>
      <c r="J20" s="25"/>
      <c r="K20" s="25"/>
      <c r="L20" s="25"/>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row>
    <row r="21" spans="2:74" s="2" customFormat="1" x14ac:dyDescent="0.25">
      <c r="B21" s="68"/>
      <c r="C21" s="24"/>
      <c r="D21" s="25"/>
      <c r="E21" s="25"/>
      <c r="F21" s="25"/>
      <c r="G21" s="25"/>
      <c r="H21" s="25"/>
      <c r="I21" s="25"/>
      <c r="J21" s="25"/>
      <c r="K21" s="25"/>
      <c r="L21" s="25"/>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row>
    <row r="22" spans="2:74" s="2" customFormat="1" x14ac:dyDescent="0.25">
      <c r="B22" s="68"/>
      <c r="C22" s="24"/>
      <c r="D22" s="25"/>
      <c r="E22" s="25"/>
      <c r="F22" s="25"/>
      <c r="G22" s="25"/>
      <c r="H22" s="25"/>
      <c r="I22" s="25"/>
      <c r="J22" s="25"/>
      <c r="K22" s="25"/>
      <c r="L22" s="25"/>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row>
    <row r="23" spans="2:74" s="2" customFormat="1" x14ac:dyDescent="0.25">
      <c r="B23" s="68"/>
      <c r="C23" s="24"/>
      <c r="D23" s="25"/>
      <c r="E23" s="25"/>
      <c r="F23" s="25"/>
      <c r="G23" s="25"/>
      <c r="H23" s="25"/>
      <c r="I23" s="25"/>
      <c r="J23" s="25"/>
      <c r="K23" s="25"/>
      <c r="L23" s="25"/>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row>
    <row r="24" spans="2:74" s="2" customFormat="1" x14ac:dyDescent="0.25">
      <c r="B24" s="68"/>
      <c r="C24" s="24"/>
      <c r="D24" s="25"/>
      <c r="E24" s="25"/>
      <c r="F24" s="25"/>
      <c r="G24" s="25"/>
      <c r="H24" s="25"/>
      <c r="I24" s="25"/>
      <c r="J24" s="25"/>
      <c r="K24" s="25"/>
      <c r="L24" s="25"/>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row>
    <row r="25" spans="2:74" x14ac:dyDescent="0.25">
      <c r="C25" s="24"/>
      <c r="D25" s="27"/>
      <c r="E25" s="27"/>
      <c r="F25" s="25"/>
      <c r="G25" s="25"/>
      <c r="H25" s="25"/>
      <c r="I25" s="25"/>
      <c r="J25" s="25"/>
      <c r="K25" s="25"/>
      <c r="L25" s="25"/>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row>
    <row r="26" spans="2:74" x14ac:dyDescent="0.25">
      <c r="C26" s="24"/>
      <c r="D26" s="27"/>
      <c r="E26" s="27"/>
      <c r="F26" s="25"/>
      <c r="G26" s="25"/>
      <c r="H26" s="25"/>
      <c r="I26" s="25"/>
      <c r="J26" s="25"/>
      <c r="K26" s="25"/>
      <c r="L26" s="25"/>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row>
    <row r="27" spans="2:74" x14ac:dyDescent="0.25">
      <c r="C27" s="24"/>
      <c r="D27" s="27"/>
      <c r="E27" s="27"/>
      <c r="F27" s="25"/>
      <c r="G27" s="25"/>
      <c r="H27" s="25"/>
      <c r="I27" s="25"/>
      <c r="J27" s="25"/>
      <c r="K27" s="25"/>
      <c r="L27" s="25"/>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row>
    <row r="28" spans="2:74" x14ac:dyDescent="0.25">
      <c r="C28" s="24"/>
      <c r="D28" s="27"/>
      <c r="E28" s="27"/>
      <c r="F28" s="25"/>
      <c r="G28" s="25"/>
      <c r="H28" s="25"/>
      <c r="I28" s="25"/>
      <c r="J28" s="25"/>
      <c r="K28" s="25"/>
      <c r="L28" s="25"/>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row>
    <row r="29" spans="2:74" x14ac:dyDescent="0.25">
      <c r="C29" s="24"/>
      <c r="D29" s="27"/>
      <c r="E29" s="27"/>
      <c r="F29" s="25"/>
      <c r="G29" s="25"/>
      <c r="H29" s="25"/>
      <c r="I29" s="25"/>
      <c r="J29" s="25"/>
      <c r="K29" s="25"/>
      <c r="L29" s="25"/>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row>
    <row r="30" spans="2:74" s="109" customFormat="1" x14ac:dyDescent="0.25">
      <c r="C30" s="111"/>
      <c r="V30" s="111"/>
    </row>
    <row r="31" spans="2:74" s="109" customFormat="1" x14ac:dyDescent="0.25">
      <c r="C31" s="111"/>
      <c r="V31" s="111"/>
    </row>
    <row r="32" spans="2:74" s="109" customFormat="1" x14ac:dyDescent="0.25">
      <c r="C32" s="111"/>
      <c r="V32" s="111"/>
    </row>
    <row r="33" spans="3:22" s="109" customFormat="1" x14ac:dyDescent="0.25">
      <c r="C33" s="111"/>
      <c r="V33" s="111"/>
    </row>
    <row r="34" spans="3:22" s="109" customFormat="1" x14ac:dyDescent="0.25">
      <c r="C34" s="111"/>
      <c r="V34" s="111"/>
    </row>
    <row r="35" spans="3:22" s="109" customFormat="1" x14ac:dyDescent="0.25">
      <c r="C35" s="111"/>
    </row>
  </sheetData>
  <mergeCells count="5">
    <mergeCell ref="B5:B9"/>
    <mergeCell ref="B10:B14"/>
    <mergeCell ref="B16:G16"/>
    <mergeCell ref="B17:G17"/>
    <mergeCell ref="B18:G18"/>
  </mergeCells>
  <hyperlinks>
    <hyperlink ref="A2" location="SOMMAIRE!A1" display="Retour sommair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52</vt:i4>
      </vt:variant>
      <vt:variant>
        <vt:lpstr>Plages nommées</vt:lpstr>
      </vt:variant>
      <vt:variant>
        <vt:i4>1</vt:i4>
      </vt:variant>
    </vt:vector>
  </HeadingPairs>
  <TitlesOfParts>
    <vt:vector size="53" baseType="lpstr">
      <vt:lpstr>SOMMAIRE</vt:lpstr>
      <vt:lpstr>Fig 2.A</vt:lpstr>
      <vt:lpstr>Fig 2.1</vt:lpstr>
      <vt:lpstr>Tab 2.1</vt:lpstr>
      <vt:lpstr>Fig 2.2</vt:lpstr>
      <vt:lpstr>Fig 2.3</vt:lpstr>
      <vt:lpstr>Fig 2.4</vt:lpstr>
      <vt:lpstr>Fig 2.5</vt:lpstr>
      <vt:lpstr>Fig 2.6</vt:lpstr>
      <vt:lpstr>Fig 2.7</vt:lpstr>
      <vt:lpstr>Fig 2.8</vt:lpstr>
      <vt:lpstr>Fig 2.9</vt:lpstr>
      <vt:lpstr>Fig 2.10</vt:lpstr>
      <vt:lpstr>Fig 2.11</vt:lpstr>
      <vt:lpstr>Fig 2.12</vt:lpstr>
      <vt:lpstr>Fig 2.13</vt:lpstr>
      <vt:lpstr>Fig 2.14</vt:lpstr>
      <vt:lpstr>Fig 2.15</vt:lpstr>
      <vt:lpstr>Fig 2.16</vt:lpstr>
      <vt:lpstr>Fig 2.17</vt:lpstr>
      <vt:lpstr>Fig 2.18</vt:lpstr>
      <vt:lpstr>Tab 2.2</vt:lpstr>
      <vt:lpstr>Fig 2.20</vt:lpstr>
      <vt:lpstr>Fig 2.21</vt:lpstr>
      <vt:lpstr>Fig 2.22</vt:lpstr>
      <vt:lpstr>Tab 2.3</vt:lpstr>
      <vt:lpstr>Fig 2.23</vt:lpstr>
      <vt:lpstr>Fig 2.24</vt:lpstr>
      <vt:lpstr>Fig 2.25</vt:lpstr>
      <vt:lpstr>Fig 2.26</vt:lpstr>
      <vt:lpstr>Fig 2.27</vt:lpstr>
      <vt:lpstr>Fig 2.28</vt:lpstr>
      <vt:lpstr>Fig 2.29</vt:lpstr>
      <vt:lpstr>Fig 2.30</vt:lpstr>
      <vt:lpstr>Fig 2.31</vt:lpstr>
      <vt:lpstr>Tab 2.4</vt:lpstr>
      <vt:lpstr>Tab 2.5</vt:lpstr>
      <vt:lpstr>Fig 2.32</vt:lpstr>
      <vt:lpstr>Tab 2.6</vt:lpstr>
      <vt:lpstr>Tab 2.7</vt:lpstr>
      <vt:lpstr>Tab 2.8</vt:lpstr>
      <vt:lpstr>Tab 2.9</vt:lpstr>
      <vt:lpstr>Fig 2.33</vt:lpstr>
      <vt:lpstr>Fig 2.34</vt:lpstr>
      <vt:lpstr>Fig 2.35</vt:lpstr>
      <vt:lpstr>Fig 2.36</vt:lpstr>
      <vt:lpstr>Fig 2.37</vt:lpstr>
      <vt:lpstr>Tab 2.10</vt:lpstr>
      <vt:lpstr>Tab 2.11</vt:lpstr>
      <vt:lpstr>Tab 2.12</vt:lpstr>
      <vt:lpstr>Tab 2.13</vt:lpstr>
      <vt:lpstr>Tab 2.14</vt:lpstr>
      <vt:lpstr>'Tab 2.2'!_Toc138080339</vt:lpstr>
    </vt:vector>
  </TitlesOfParts>
  <Company>SPM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GROBON Sebastien</dc:creator>
  <cp:lastModifiedBy>NORTIER-RIBORDY Frederique</cp:lastModifiedBy>
  <dcterms:created xsi:type="dcterms:W3CDTF">2023-06-20T10:18:51Z</dcterms:created>
  <dcterms:modified xsi:type="dcterms:W3CDTF">2023-09-19T08:36:05Z</dcterms:modified>
</cp:coreProperties>
</file>